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Pmeraz\Documents\Trabajo INE\2017\Hogares Junio 2017\CD\simple\Docs\"/>
    </mc:Choice>
  </mc:AlternateContent>
  <bookViews>
    <workbookView xWindow="0" yWindow="0" windowWidth="28800" windowHeight="12435"/>
  </bookViews>
  <sheets>
    <sheet name="Titulo" sheetId="19" r:id="rId1"/>
    <sheet name="CUADRO 1" sheetId="1" r:id="rId2"/>
    <sheet name="CUADRO 2" sheetId="8" r:id="rId3"/>
    <sheet name="CUADRO 3" sheetId="18" r:id="rId4"/>
  </sheets>
  <externalReferences>
    <externalReference r:id="rId5"/>
    <externalReference r:id="rId6"/>
    <externalReference r:id="rId7"/>
  </externalReferences>
  <calcPr calcId="152511" iterate="1" iterateCount="1000"/>
</workbook>
</file>

<file path=xl/calcChain.xml><?xml version="1.0" encoding="utf-8"?>
<calcChain xmlns="http://schemas.openxmlformats.org/spreadsheetml/2006/main">
  <c r="AA39" i="8" l="1"/>
  <c r="AA38" i="8"/>
  <c r="AA37" i="8"/>
  <c r="AA36" i="8"/>
  <c r="AA35" i="8"/>
  <c r="AA34" i="8"/>
  <c r="AA31" i="8"/>
  <c r="AA30" i="8"/>
  <c r="AA29" i="8"/>
  <c r="AA28" i="8"/>
  <c r="AA27" i="8"/>
  <c r="AA24" i="8"/>
  <c r="AA23" i="8"/>
  <c r="AA20" i="8"/>
  <c r="AA19" i="8"/>
  <c r="AA18" i="8"/>
  <c r="AA17" i="8"/>
  <c r="AA16" i="8"/>
  <c r="AA13" i="8"/>
  <c r="AA12" i="8"/>
  <c r="AA11" i="8"/>
  <c r="AA10" i="8"/>
  <c r="AA9" i="8"/>
  <c r="AA6" i="8" l="1"/>
  <c r="AB37" i="8" s="1"/>
  <c r="A41" i="1"/>
  <c r="AB11" i="8" l="1"/>
  <c r="AB34" i="8"/>
  <c r="AB38" i="8"/>
  <c r="AB12" i="8"/>
  <c r="AB20" i="8"/>
  <c r="AB13" i="8"/>
  <c r="AB31" i="8"/>
  <c r="AB35" i="8"/>
  <c r="AB19" i="8"/>
  <c r="AB23" i="8"/>
  <c r="AB30" i="8"/>
  <c r="AB36" i="8"/>
  <c r="AB18" i="8"/>
  <c r="AB24" i="8"/>
  <c r="AB39" i="8"/>
  <c r="AB9" i="8"/>
  <c r="AB17" i="8"/>
  <c r="AB28" i="8"/>
  <c r="AB16" i="8"/>
  <c r="AB29" i="8"/>
  <c r="AB27" i="8"/>
  <c r="AB10" i="8"/>
  <c r="A40" i="8"/>
  <c r="A39" i="18" s="1"/>
  <c r="A40" i="18"/>
  <c r="A41" i="18"/>
  <c r="A41" i="8"/>
  <c r="A42" i="8"/>
  <c r="P40" i="1" l="1"/>
  <c r="N40" i="1"/>
  <c r="L40" i="1"/>
  <c r="J40" i="1"/>
  <c r="H40" i="1"/>
  <c r="F40" i="1"/>
  <c r="D40" i="1"/>
  <c r="P39" i="1"/>
  <c r="N39" i="1"/>
  <c r="L39" i="1"/>
  <c r="J39" i="1"/>
  <c r="H39" i="1"/>
  <c r="F39" i="1"/>
  <c r="D39" i="1"/>
  <c r="P38" i="1"/>
  <c r="N38" i="1"/>
  <c r="L38" i="1"/>
  <c r="J38" i="1"/>
  <c r="H38" i="1"/>
  <c r="F38" i="1"/>
  <c r="D38" i="1"/>
  <c r="P37" i="1"/>
  <c r="N37" i="1"/>
  <c r="L37" i="1"/>
  <c r="J37" i="1"/>
  <c r="H37" i="1"/>
  <c r="F37" i="1"/>
  <c r="D37" i="1"/>
  <c r="P36" i="1"/>
  <c r="N36" i="1"/>
  <c r="L36" i="1"/>
  <c r="J36" i="1"/>
  <c r="H36" i="1"/>
  <c r="F36" i="1"/>
  <c r="D36" i="1"/>
  <c r="P35" i="1"/>
  <c r="N35" i="1"/>
  <c r="L35" i="1"/>
  <c r="J35" i="1"/>
  <c r="H35" i="1"/>
  <c r="F35" i="1"/>
  <c r="D35" i="1"/>
  <c r="P32" i="1"/>
  <c r="N32" i="1"/>
  <c r="L32" i="1"/>
  <c r="J32" i="1"/>
  <c r="H32" i="1"/>
  <c r="F32" i="1"/>
  <c r="D32" i="1"/>
  <c r="P31" i="1"/>
  <c r="N31" i="1"/>
  <c r="L31" i="1"/>
  <c r="J31" i="1"/>
  <c r="H31" i="1"/>
  <c r="F31" i="1"/>
  <c r="D31" i="1"/>
  <c r="P30" i="1"/>
  <c r="N30" i="1"/>
  <c r="L30" i="1"/>
  <c r="J30" i="1"/>
  <c r="H30" i="1"/>
  <c r="F30" i="1"/>
  <c r="D30" i="1"/>
  <c r="P29" i="1"/>
  <c r="N29" i="1"/>
  <c r="L29" i="1"/>
  <c r="J29" i="1"/>
  <c r="H29" i="1"/>
  <c r="F29" i="1"/>
  <c r="D29" i="1"/>
  <c r="P28" i="1"/>
  <c r="N28" i="1"/>
  <c r="L28" i="1"/>
  <c r="J28" i="1"/>
  <c r="H28" i="1"/>
  <c r="F28" i="1"/>
  <c r="D28" i="1"/>
  <c r="P25" i="1"/>
  <c r="N25" i="1"/>
  <c r="L25" i="1"/>
  <c r="J25" i="1"/>
  <c r="H25" i="1"/>
  <c r="F25" i="1"/>
  <c r="D25" i="1"/>
  <c r="P24" i="1"/>
  <c r="N24" i="1"/>
  <c r="L24" i="1"/>
  <c r="J24" i="1"/>
  <c r="H24" i="1"/>
  <c r="F24" i="1"/>
  <c r="D24" i="1"/>
  <c r="P21" i="1"/>
  <c r="N21" i="1"/>
  <c r="L21" i="1"/>
  <c r="J21" i="1"/>
  <c r="H21" i="1"/>
  <c r="F21" i="1"/>
  <c r="D21" i="1"/>
  <c r="P20" i="1"/>
  <c r="N20" i="1"/>
  <c r="L20" i="1"/>
  <c r="J20" i="1"/>
  <c r="H20" i="1"/>
  <c r="F20" i="1"/>
  <c r="D20" i="1"/>
  <c r="P19" i="1"/>
  <c r="N19" i="1"/>
  <c r="L19" i="1"/>
  <c r="J19" i="1"/>
  <c r="H19" i="1"/>
  <c r="F19" i="1"/>
  <c r="D19" i="1"/>
  <c r="P18" i="1"/>
  <c r="N18" i="1"/>
  <c r="L18" i="1"/>
  <c r="J18" i="1"/>
  <c r="H18" i="1"/>
  <c r="F18" i="1"/>
  <c r="D18" i="1"/>
  <c r="P17" i="1"/>
  <c r="N17" i="1"/>
  <c r="L17" i="1"/>
  <c r="J17" i="1"/>
  <c r="H17" i="1"/>
  <c r="F17" i="1"/>
  <c r="D17" i="1"/>
  <c r="P14" i="1"/>
  <c r="N14" i="1"/>
  <c r="L14" i="1"/>
  <c r="J14" i="1"/>
  <c r="H14" i="1"/>
  <c r="F14" i="1"/>
  <c r="D14" i="1"/>
  <c r="P13" i="1"/>
  <c r="N13" i="1"/>
  <c r="L13" i="1"/>
  <c r="J13" i="1"/>
  <c r="H13" i="1"/>
  <c r="F13" i="1"/>
  <c r="D13" i="1"/>
  <c r="P12" i="1"/>
  <c r="N12" i="1"/>
  <c r="L12" i="1"/>
  <c r="J12" i="1"/>
  <c r="H12" i="1"/>
  <c r="F12" i="1"/>
  <c r="D12" i="1"/>
  <c r="P11" i="1"/>
  <c r="N11" i="1"/>
  <c r="L11" i="1"/>
  <c r="J11" i="1"/>
  <c r="H11" i="1"/>
  <c r="F11" i="1"/>
  <c r="D11" i="1"/>
  <c r="P10" i="1"/>
  <c r="N10" i="1"/>
  <c r="L10" i="1"/>
  <c r="J10" i="1"/>
  <c r="H10" i="1"/>
  <c r="F10" i="1"/>
  <c r="G10" i="1" s="1"/>
  <c r="D10" i="1"/>
  <c r="P7" i="1"/>
  <c r="N7" i="1"/>
  <c r="L7" i="1"/>
  <c r="J7" i="1"/>
  <c r="H7" i="1"/>
  <c r="F7" i="1"/>
  <c r="D7" i="1"/>
  <c r="B40" i="1"/>
  <c r="B39" i="1"/>
  <c r="B38" i="1"/>
  <c r="B37" i="1"/>
  <c r="B36" i="1"/>
  <c r="B35" i="1"/>
  <c r="B32" i="1"/>
  <c r="B31" i="1"/>
  <c r="B30" i="1"/>
  <c r="B29" i="1"/>
  <c r="B28" i="1"/>
  <c r="B25" i="1"/>
  <c r="B24" i="1"/>
  <c r="B21" i="1"/>
  <c r="B20" i="1"/>
  <c r="B19" i="1"/>
  <c r="B18" i="1"/>
  <c r="B17" i="1"/>
  <c r="B14" i="1"/>
  <c r="B13" i="1"/>
  <c r="B12" i="1"/>
  <c r="B11" i="1"/>
  <c r="B10" i="1"/>
  <c r="B7" i="1"/>
  <c r="O10" i="1" l="1"/>
  <c r="Q11" i="1"/>
  <c r="O24" i="1"/>
  <c r="M7" i="1"/>
  <c r="C37" i="1"/>
  <c r="E13" i="1"/>
  <c r="E11" i="1"/>
  <c r="G12" i="1"/>
  <c r="G14" i="1"/>
  <c r="E10" i="1"/>
  <c r="G11" i="1"/>
  <c r="I11" i="1"/>
  <c r="K12" i="1"/>
  <c r="O14" i="1"/>
  <c r="G20" i="1"/>
  <c r="I21" i="1"/>
  <c r="K24" i="1"/>
  <c r="I35" i="1"/>
  <c r="K36" i="1"/>
  <c r="O38" i="1"/>
  <c r="G19" i="1"/>
  <c r="I20" i="1"/>
  <c r="K21" i="1"/>
  <c r="K17" i="1"/>
  <c r="O19" i="1"/>
  <c r="Q20" i="1"/>
  <c r="I13" i="1"/>
  <c r="K14" i="1"/>
  <c r="G24" i="1"/>
  <c r="I25" i="1"/>
  <c r="I12" i="1"/>
  <c r="K13" i="1"/>
  <c r="O17" i="1"/>
  <c r="G21" i="1"/>
  <c r="O29" i="1"/>
  <c r="Q30" i="1"/>
  <c r="E32" i="1"/>
  <c r="M37" i="1"/>
  <c r="Q39" i="1"/>
  <c r="C10" i="1"/>
  <c r="C19" i="1"/>
  <c r="C29" i="1"/>
  <c r="C38" i="1"/>
  <c r="O7" i="1"/>
  <c r="Q10" i="1"/>
  <c r="E12" i="1"/>
  <c r="G13" i="1"/>
  <c r="I14" i="1"/>
  <c r="M17" i="1"/>
  <c r="O18" i="1"/>
  <c r="Q19" i="1"/>
  <c r="E21" i="1"/>
  <c r="I24" i="1"/>
  <c r="K25" i="1"/>
  <c r="O28" i="1"/>
  <c r="Q29" i="1"/>
  <c r="E31" i="1"/>
  <c r="G32" i="1"/>
  <c r="K35" i="1"/>
  <c r="M36" i="1"/>
  <c r="O37" i="1"/>
  <c r="Q38" i="1"/>
  <c r="E40" i="1"/>
  <c r="Q7" i="1"/>
  <c r="Q18" i="1"/>
  <c r="E20" i="1"/>
  <c r="M25" i="1"/>
  <c r="Q28" i="1"/>
  <c r="E30" i="1"/>
  <c r="G31" i="1"/>
  <c r="I32" i="1"/>
  <c r="M35" i="1"/>
  <c r="O36" i="1"/>
  <c r="Q37" i="1"/>
  <c r="E39" i="1"/>
  <c r="G40" i="1"/>
  <c r="M28" i="1"/>
  <c r="C11" i="1"/>
  <c r="C40" i="1"/>
  <c r="M14" i="1"/>
  <c r="Q17" i="1"/>
  <c r="E19" i="1"/>
  <c r="M24" i="1"/>
  <c r="O25" i="1"/>
  <c r="E29" i="1"/>
  <c r="G30" i="1"/>
  <c r="I31" i="1"/>
  <c r="K32" i="1"/>
  <c r="O35" i="1"/>
  <c r="Q36" i="1"/>
  <c r="E38" i="1"/>
  <c r="G39" i="1"/>
  <c r="I40" i="1"/>
  <c r="C39" i="1"/>
  <c r="Q25" i="1"/>
  <c r="E28" i="1"/>
  <c r="G29" i="1"/>
  <c r="I30" i="1"/>
  <c r="K31" i="1"/>
  <c r="M32" i="1"/>
  <c r="Q35" i="1"/>
  <c r="E37" i="1"/>
  <c r="G38" i="1"/>
  <c r="I39" i="1"/>
  <c r="K40" i="1"/>
  <c r="C18" i="1"/>
  <c r="M18" i="1"/>
  <c r="C20" i="1"/>
  <c r="C21" i="1"/>
  <c r="C14" i="1"/>
  <c r="C24" i="1"/>
  <c r="G7" i="1"/>
  <c r="I10" i="1"/>
  <c r="K11" i="1"/>
  <c r="M12" i="1"/>
  <c r="O13" i="1"/>
  <c r="Q14" i="1"/>
  <c r="E17" i="1"/>
  <c r="G18" i="1"/>
  <c r="I19" i="1"/>
  <c r="K20" i="1"/>
  <c r="M21" i="1"/>
  <c r="Q24" i="1"/>
  <c r="G28" i="1"/>
  <c r="I29" i="1"/>
  <c r="K30" i="1"/>
  <c r="M31" i="1"/>
  <c r="O32" i="1"/>
  <c r="E36" i="1"/>
  <c r="G37" i="1"/>
  <c r="I38" i="1"/>
  <c r="K39" i="1"/>
  <c r="M40" i="1"/>
  <c r="C28" i="1"/>
  <c r="C12" i="1"/>
  <c r="E7" i="1"/>
  <c r="M13" i="1"/>
  <c r="E18" i="1"/>
  <c r="C25" i="1"/>
  <c r="C35" i="1"/>
  <c r="I7" i="1"/>
  <c r="K10" i="1"/>
  <c r="M11" i="1"/>
  <c r="O12" i="1"/>
  <c r="Q13" i="1"/>
  <c r="G17" i="1"/>
  <c r="I18" i="1"/>
  <c r="K19" i="1"/>
  <c r="M20" i="1"/>
  <c r="O21" i="1"/>
  <c r="E25" i="1"/>
  <c r="I28" i="1"/>
  <c r="K29" i="1"/>
  <c r="M30" i="1"/>
  <c r="O31" i="1"/>
  <c r="Q32" i="1"/>
  <c r="E35" i="1"/>
  <c r="G36" i="1"/>
  <c r="I37" i="1"/>
  <c r="K38" i="1"/>
  <c r="M39" i="1"/>
  <c r="O40" i="1"/>
  <c r="C30" i="1"/>
  <c r="C31" i="1"/>
  <c r="C13" i="1"/>
  <c r="C32" i="1"/>
  <c r="C17" i="1"/>
  <c r="C36" i="1"/>
  <c r="K7" i="1"/>
  <c r="M10" i="1"/>
  <c r="O11" i="1"/>
  <c r="Q12" i="1"/>
  <c r="E14" i="1"/>
  <c r="I17" i="1"/>
  <c r="K18" i="1"/>
  <c r="M19" i="1"/>
  <c r="O20" i="1"/>
  <c r="Q21" i="1"/>
  <c r="E24" i="1"/>
  <c r="G25" i="1"/>
  <c r="K28" i="1"/>
  <c r="M29" i="1"/>
  <c r="O30" i="1"/>
  <c r="Q31" i="1"/>
  <c r="G35" i="1"/>
  <c r="I36" i="1"/>
  <c r="K37" i="1"/>
  <c r="M38" i="1"/>
  <c r="O39" i="1"/>
  <c r="Q40" i="1"/>
  <c r="B8" i="18"/>
  <c r="D8" i="18"/>
  <c r="F8" i="18"/>
  <c r="H8" i="18"/>
  <c r="J8" i="18"/>
  <c r="L8" i="18"/>
  <c r="N8" i="18"/>
  <c r="P8" i="18"/>
  <c r="R8" i="18"/>
  <c r="T8" i="18"/>
  <c r="B9" i="18"/>
  <c r="D9" i="18"/>
  <c r="F9" i="18"/>
  <c r="H9" i="18"/>
  <c r="J9" i="18"/>
  <c r="L9" i="18"/>
  <c r="N9" i="18"/>
  <c r="P9" i="18"/>
  <c r="R9" i="18"/>
  <c r="T9" i="18"/>
  <c r="B10" i="18"/>
  <c r="D10" i="18"/>
  <c r="F10" i="18"/>
  <c r="H10" i="18"/>
  <c r="J10" i="18"/>
  <c r="L10" i="18"/>
  <c r="N10" i="18"/>
  <c r="P10" i="18"/>
  <c r="R10" i="18"/>
  <c r="T10" i="18"/>
  <c r="B11" i="18"/>
  <c r="D11" i="18"/>
  <c r="F11" i="18"/>
  <c r="H11" i="18"/>
  <c r="J11" i="18"/>
  <c r="L11" i="18"/>
  <c r="N11" i="18"/>
  <c r="P11" i="18"/>
  <c r="R11" i="18"/>
  <c r="T11" i="18"/>
  <c r="B12" i="18"/>
  <c r="D12" i="18"/>
  <c r="F12" i="18"/>
  <c r="H12" i="18"/>
  <c r="J12" i="18"/>
  <c r="L12" i="18"/>
  <c r="N12" i="18"/>
  <c r="P12" i="18"/>
  <c r="R12" i="18"/>
  <c r="T12" i="18"/>
  <c r="B15" i="18"/>
  <c r="D15" i="18"/>
  <c r="F15" i="18"/>
  <c r="H15" i="18"/>
  <c r="J15" i="18"/>
  <c r="L15" i="18"/>
  <c r="N15" i="18"/>
  <c r="P15" i="18"/>
  <c r="R15" i="18"/>
  <c r="T15" i="18"/>
  <c r="B16" i="18"/>
  <c r="D16" i="18"/>
  <c r="F16" i="18"/>
  <c r="H16" i="18"/>
  <c r="J16" i="18"/>
  <c r="L16" i="18"/>
  <c r="N16" i="18"/>
  <c r="P16" i="18"/>
  <c r="R16" i="18"/>
  <c r="T16" i="18"/>
  <c r="B17" i="18"/>
  <c r="D17" i="18"/>
  <c r="F17" i="18"/>
  <c r="H17" i="18"/>
  <c r="J17" i="18"/>
  <c r="L17" i="18"/>
  <c r="N17" i="18"/>
  <c r="P17" i="18"/>
  <c r="R17" i="18"/>
  <c r="T17" i="18"/>
  <c r="B18" i="18"/>
  <c r="D18" i="18"/>
  <c r="F18" i="18"/>
  <c r="H18" i="18"/>
  <c r="J18" i="18"/>
  <c r="L18" i="18"/>
  <c r="N18" i="18"/>
  <c r="P18" i="18"/>
  <c r="R18" i="18"/>
  <c r="T18" i="18"/>
  <c r="B19" i="18"/>
  <c r="D19" i="18"/>
  <c r="F19" i="18"/>
  <c r="H19" i="18"/>
  <c r="J19" i="18"/>
  <c r="L19" i="18"/>
  <c r="N19" i="18"/>
  <c r="P19" i="18"/>
  <c r="R19" i="18"/>
  <c r="T19" i="18"/>
  <c r="B22" i="18"/>
  <c r="D22" i="18"/>
  <c r="F22" i="18"/>
  <c r="H22" i="18"/>
  <c r="J22" i="18"/>
  <c r="L22" i="18"/>
  <c r="N22" i="18"/>
  <c r="P22" i="18"/>
  <c r="R22" i="18"/>
  <c r="T22" i="18"/>
  <c r="B23" i="18"/>
  <c r="D23" i="18"/>
  <c r="F23" i="18"/>
  <c r="H23" i="18"/>
  <c r="J23" i="18"/>
  <c r="L23" i="18"/>
  <c r="N23" i="18"/>
  <c r="P23" i="18"/>
  <c r="R23" i="18"/>
  <c r="T23" i="18"/>
  <c r="B26" i="18"/>
  <c r="D26" i="18"/>
  <c r="F26" i="18"/>
  <c r="H26" i="18"/>
  <c r="J26" i="18"/>
  <c r="L26" i="18"/>
  <c r="N26" i="18"/>
  <c r="P26" i="18"/>
  <c r="R26" i="18"/>
  <c r="T26" i="18"/>
  <c r="B27" i="18"/>
  <c r="D27" i="18"/>
  <c r="F27" i="18"/>
  <c r="H27" i="18"/>
  <c r="J27" i="18"/>
  <c r="L27" i="18"/>
  <c r="N27" i="18"/>
  <c r="P27" i="18"/>
  <c r="R27" i="18"/>
  <c r="T27" i="18"/>
  <c r="B28" i="18"/>
  <c r="D28" i="18"/>
  <c r="F28" i="18"/>
  <c r="H28" i="18"/>
  <c r="J28" i="18"/>
  <c r="L28" i="18"/>
  <c r="N28" i="18"/>
  <c r="P28" i="18"/>
  <c r="R28" i="18"/>
  <c r="T28" i="18"/>
  <c r="B29" i="18"/>
  <c r="D29" i="18"/>
  <c r="F29" i="18"/>
  <c r="H29" i="18"/>
  <c r="J29" i="18"/>
  <c r="L29" i="18"/>
  <c r="N29" i="18"/>
  <c r="P29" i="18"/>
  <c r="R29" i="18"/>
  <c r="T29" i="18"/>
  <c r="B30" i="18"/>
  <c r="D30" i="18"/>
  <c r="F30" i="18"/>
  <c r="H30" i="18"/>
  <c r="J30" i="18"/>
  <c r="L30" i="18"/>
  <c r="N30" i="18"/>
  <c r="P30" i="18"/>
  <c r="R30" i="18"/>
  <c r="T30" i="18"/>
  <c r="B33" i="18"/>
  <c r="D33" i="18"/>
  <c r="F33" i="18"/>
  <c r="H33" i="18"/>
  <c r="J33" i="18"/>
  <c r="L33" i="18"/>
  <c r="N33" i="18"/>
  <c r="P33" i="18"/>
  <c r="R33" i="18"/>
  <c r="T33" i="18"/>
  <c r="B34" i="18"/>
  <c r="D34" i="18"/>
  <c r="F34" i="18"/>
  <c r="H34" i="18"/>
  <c r="J34" i="18"/>
  <c r="L34" i="18"/>
  <c r="N34" i="18"/>
  <c r="P34" i="18"/>
  <c r="R34" i="18"/>
  <c r="T34" i="18"/>
  <c r="B35" i="18"/>
  <c r="D35" i="18"/>
  <c r="F35" i="18"/>
  <c r="H35" i="18"/>
  <c r="J35" i="18"/>
  <c r="L35" i="18"/>
  <c r="N35" i="18"/>
  <c r="P35" i="18"/>
  <c r="R35" i="18"/>
  <c r="T35" i="18"/>
  <c r="B36" i="18"/>
  <c r="D36" i="18"/>
  <c r="F36" i="18"/>
  <c r="H36" i="18"/>
  <c r="J36" i="18"/>
  <c r="L36" i="18"/>
  <c r="N36" i="18"/>
  <c r="P36" i="18"/>
  <c r="R36" i="18"/>
  <c r="T36" i="18"/>
  <c r="B37" i="18"/>
  <c r="D37" i="18"/>
  <c r="F37" i="18"/>
  <c r="H37" i="18"/>
  <c r="J37" i="18"/>
  <c r="L37" i="18"/>
  <c r="N37" i="18"/>
  <c r="P37" i="18"/>
  <c r="R37" i="18"/>
  <c r="T37" i="18"/>
  <c r="B38" i="18"/>
  <c r="D38" i="18"/>
  <c r="F38" i="18"/>
  <c r="H38" i="18"/>
  <c r="J38" i="18"/>
  <c r="L38" i="18"/>
  <c r="N38" i="18"/>
  <c r="P38" i="18"/>
  <c r="R38" i="18"/>
  <c r="T38" i="18"/>
  <c r="T5" i="18"/>
  <c r="R5" i="18"/>
  <c r="P5" i="18"/>
  <c r="N5" i="18"/>
  <c r="L5" i="18"/>
  <c r="J5" i="18"/>
  <c r="H5" i="18"/>
  <c r="F5" i="18"/>
  <c r="D5" i="18"/>
  <c r="B5" i="18"/>
  <c r="B9" i="8"/>
  <c r="D9" i="8"/>
  <c r="F9" i="8"/>
  <c r="H9" i="8"/>
  <c r="J9" i="8"/>
  <c r="L9" i="8"/>
  <c r="O9" i="8"/>
  <c r="Q9" i="8"/>
  <c r="S9" i="8"/>
  <c r="U9" i="8"/>
  <c r="W9" i="8"/>
  <c r="Y9" i="8"/>
  <c r="AC9" i="8"/>
  <c r="AE9" i="8"/>
  <c r="B10" i="8"/>
  <c r="D10" i="8"/>
  <c r="F10" i="8"/>
  <c r="H10" i="8"/>
  <c r="J10" i="8"/>
  <c r="L10" i="8"/>
  <c r="O10" i="8"/>
  <c r="Q10" i="8"/>
  <c r="S10" i="8"/>
  <c r="U10" i="8"/>
  <c r="W10" i="8"/>
  <c r="Y10" i="8"/>
  <c r="AC10" i="8"/>
  <c r="AE10" i="8"/>
  <c r="B11" i="8"/>
  <c r="D11" i="8"/>
  <c r="F11" i="8"/>
  <c r="H11" i="8"/>
  <c r="J11" i="8"/>
  <c r="L11" i="8"/>
  <c r="O11" i="8"/>
  <c r="Q11" i="8"/>
  <c r="S11" i="8"/>
  <c r="U11" i="8"/>
  <c r="W11" i="8"/>
  <c r="Y11" i="8"/>
  <c r="AC11" i="8"/>
  <c r="AE11" i="8"/>
  <c r="B12" i="8"/>
  <c r="D12" i="8"/>
  <c r="F12" i="8"/>
  <c r="H12" i="8"/>
  <c r="J12" i="8"/>
  <c r="L12" i="8"/>
  <c r="O12" i="8"/>
  <c r="Q12" i="8"/>
  <c r="S12" i="8"/>
  <c r="U12" i="8"/>
  <c r="W12" i="8"/>
  <c r="Y12" i="8"/>
  <c r="AC12" i="8"/>
  <c r="AE12" i="8"/>
  <c r="B13" i="8"/>
  <c r="D13" i="8"/>
  <c r="F13" i="8"/>
  <c r="H13" i="8"/>
  <c r="J13" i="8"/>
  <c r="L13" i="8"/>
  <c r="O13" i="8"/>
  <c r="Q13" i="8"/>
  <c r="S13" i="8"/>
  <c r="U13" i="8"/>
  <c r="W13" i="8"/>
  <c r="Y13" i="8"/>
  <c r="AC13" i="8"/>
  <c r="AE13" i="8"/>
  <c r="B16" i="8"/>
  <c r="D16" i="8"/>
  <c r="F16" i="8"/>
  <c r="H16" i="8"/>
  <c r="J16" i="8"/>
  <c r="L16" i="8"/>
  <c r="O16" i="8"/>
  <c r="Q16" i="8"/>
  <c r="S16" i="8"/>
  <c r="U16" i="8"/>
  <c r="W16" i="8"/>
  <c r="Y16" i="8"/>
  <c r="AC16" i="8"/>
  <c r="AE16" i="8"/>
  <c r="B17" i="8"/>
  <c r="D17" i="8"/>
  <c r="F17" i="8"/>
  <c r="H17" i="8"/>
  <c r="J17" i="8"/>
  <c r="L17" i="8"/>
  <c r="O17" i="8"/>
  <c r="Q17" i="8"/>
  <c r="S17" i="8"/>
  <c r="U17" i="8"/>
  <c r="W17" i="8"/>
  <c r="Y17" i="8"/>
  <c r="AC17" i="8"/>
  <c r="AE17" i="8"/>
  <c r="B18" i="8"/>
  <c r="D18" i="8"/>
  <c r="F18" i="8"/>
  <c r="H18" i="8"/>
  <c r="J18" i="8"/>
  <c r="L18" i="8"/>
  <c r="O18" i="8"/>
  <c r="Q18" i="8"/>
  <c r="S18" i="8"/>
  <c r="U18" i="8"/>
  <c r="W18" i="8"/>
  <c r="Y18" i="8"/>
  <c r="AC18" i="8"/>
  <c r="AE18" i="8"/>
  <c r="B19" i="8"/>
  <c r="D19" i="8"/>
  <c r="F19" i="8"/>
  <c r="H19" i="8"/>
  <c r="J19" i="8"/>
  <c r="L19" i="8"/>
  <c r="O19" i="8"/>
  <c r="Q19" i="8"/>
  <c r="S19" i="8"/>
  <c r="U19" i="8"/>
  <c r="W19" i="8"/>
  <c r="Y19" i="8"/>
  <c r="AC19" i="8"/>
  <c r="AE19" i="8"/>
  <c r="B20" i="8"/>
  <c r="D20" i="8"/>
  <c r="F20" i="8"/>
  <c r="H20" i="8"/>
  <c r="J20" i="8"/>
  <c r="L20" i="8"/>
  <c r="O20" i="8"/>
  <c r="Q20" i="8"/>
  <c r="S20" i="8"/>
  <c r="U20" i="8"/>
  <c r="W20" i="8"/>
  <c r="Y20" i="8"/>
  <c r="AC20" i="8"/>
  <c r="AE20" i="8"/>
  <c r="B23" i="8"/>
  <c r="D23" i="8"/>
  <c r="F23" i="8"/>
  <c r="H23" i="8"/>
  <c r="J23" i="8"/>
  <c r="L23" i="8"/>
  <c r="O23" i="8"/>
  <c r="Q23" i="8"/>
  <c r="S23" i="8"/>
  <c r="U23" i="8"/>
  <c r="W23" i="8"/>
  <c r="Y23" i="8"/>
  <c r="AC23" i="8"/>
  <c r="AE23" i="8"/>
  <c r="B24" i="8"/>
  <c r="D24" i="8"/>
  <c r="F24" i="8"/>
  <c r="H24" i="8"/>
  <c r="J24" i="8"/>
  <c r="L24" i="8"/>
  <c r="O24" i="8"/>
  <c r="Q24" i="8"/>
  <c r="S24" i="8"/>
  <c r="U24" i="8"/>
  <c r="W24" i="8"/>
  <c r="Y24" i="8"/>
  <c r="AC24" i="8"/>
  <c r="AE24" i="8"/>
  <c r="B27" i="8"/>
  <c r="D27" i="8"/>
  <c r="F27" i="8"/>
  <c r="H27" i="8"/>
  <c r="J27" i="8"/>
  <c r="L27" i="8"/>
  <c r="O27" i="8"/>
  <c r="Q27" i="8"/>
  <c r="S27" i="8"/>
  <c r="U27" i="8"/>
  <c r="W27" i="8"/>
  <c r="Y27" i="8"/>
  <c r="AC27" i="8"/>
  <c r="AE27" i="8"/>
  <c r="B28" i="8"/>
  <c r="D28" i="8"/>
  <c r="F28" i="8"/>
  <c r="H28" i="8"/>
  <c r="J28" i="8"/>
  <c r="L28" i="8"/>
  <c r="O28" i="8"/>
  <c r="Q28" i="8"/>
  <c r="S28" i="8"/>
  <c r="U28" i="8"/>
  <c r="W28" i="8"/>
  <c r="Y28" i="8"/>
  <c r="AC28" i="8"/>
  <c r="AE28" i="8"/>
  <c r="B29" i="8"/>
  <c r="D29" i="8"/>
  <c r="F29" i="8"/>
  <c r="H29" i="8"/>
  <c r="J29" i="8"/>
  <c r="L29" i="8"/>
  <c r="O29" i="8"/>
  <c r="Q29" i="8"/>
  <c r="S29" i="8"/>
  <c r="U29" i="8"/>
  <c r="W29" i="8"/>
  <c r="Y29" i="8"/>
  <c r="AC29" i="8"/>
  <c r="AE29" i="8"/>
  <c r="B30" i="8"/>
  <c r="D30" i="8"/>
  <c r="F30" i="8"/>
  <c r="H30" i="8"/>
  <c r="J30" i="8"/>
  <c r="L30" i="8"/>
  <c r="O30" i="8"/>
  <c r="Q30" i="8"/>
  <c r="S30" i="8"/>
  <c r="U30" i="8"/>
  <c r="W30" i="8"/>
  <c r="Y30" i="8"/>
  <c r="AC30" i="8"/>
  <c r="AE30" i="8"/>
  <c r="B31" i="8"/>
  <c r="D31" i="8"/>
  <c r="F31" i="8"/>
  <c r="H31" i="8"/>
  <c r="J31" i="8"/>
  <c r="L31" i="8"/>
  <c r="O31" i="8"/>
  <c r="Q31" i="8"/>
  <c r="S31" i="8"/>
  <c r="U31" i="8"/>
  <c r="W31" i="8"/>
  <c r="Y31" i="8"/>
  <c r="AC31" i="8"/>
  <c r="AE31" i="8"/>
  <c r="B34" i="8"/>
  <c r="D34" i="8"/>
  <c r="F34" i="8"/>
  <c r="H34" i="8"/>
  <c r="J34" i="8"/>
  <c r="L34" i="8"/>
  <c r="O34" i="8"/>
  <c r="Q34" i="8"/>
  <c r="S34" i="8"/>
  <c r="U34" i="8"/>
  <c r="W34" i="8"/>
  <c r="Y34" i="8"/>
  <c r="AC34" i="8"/>
  <c r="AE34" i="8"/>
  <c r="B35" i="8"/>
  <c r="D35" i="8"/>
  <c r="F35" i="8"/>
  <c r="H35" i="8"/>
  <c r="J35" i="8"/>
  <c r="L35" i="8"/>
  <c r="O35" i="8"/>
  <c r="Q35" i="8"/>
  <c r="S35" i="8"/>
  <c r="U35" i="8"/>
  <c r="W35" i="8"/>
  <c r="Y35" i="8"/>
  <c r="AC35" i="8"/>
  <c r="AE35" i="8"/>
  <c r="B36" i="8"/>
  <c r="D36" i="8"/>
  <c r="F36" i="8"/>
  <c r="H36" i="8"/>
  <c r="J36" i="8"/>
  <c r="L36" i="8"/>
  <c r="O36" i="8"/>
  <c r="Q36" i="8"/>
  <c r="S36" i="8"/>
  <c r="U36" i="8"/>
  <c r="W36" i="8"/>
  <c r="Y36" i="8"/>
  <c r="AC36" i="8"/>
  <c r="AE36" i="8"/>
  <c r="B37" i="8"/>
  <c r="D37" i="8"/>
  <c r="F37" i="8"/>
  <c r="H37" i="8"/>
  <c r="J37" i="8"/>
  <c r="L37" i="8"/>
  <c r="O37" i="8"/>
  <c r="Q37" i="8"/>
  <c r="S37" i="8"/>
  <c r="U37" i="8"/>
  <c r="W37" i="8"/>
  <c r="Y37" i="8"/>
  <c r="AC37" i="8"/>
  <c r="AE37" i="8"/>
  <c r="B38" i="8"/>
  <c r="D38" i="8"/>
  <c r="F38" i="8"/>
  <c r="H38" i="8"/>
  <c r="J38" i="8"/>
  <c r="L38" i="8"/>
  <c r="O38" i="8"/>
  <c r="Q38" i="8"/>
  <c r="S38" i="8"/>
  <c r="U38" i="8"/>
  <c r="W38" i="8"/>
  <c r="Y38" i="8"/>
  <c r="AC38" i="8"/>
  <c r="AE38" i="8"/>
  <c r="B39" i="8"/>
  <c r="D39" i="8"/>
  <c r="F39" i="8"/>
  <c r="H39" i="8"/>
  <c r="J39" i="8"/>
  <c r="L39" i="8"/>
  <c r="O39" i="8"/>
  <c r="Q39" i="8"/>
  <c r="S39" i="8"/>
  <c r="U39" i="8"/>
  <c r="W39" i="8"/>
  <c r="Y39" i="8"/>
  <c r="AC39" i="8"/>
  <c r="AE39" i="8"/>
  <c r="AE6" i="8"/>
  <c r="AC6" i="8"/>
  <c r="Y6" i="8"/>
  <c r="W6" i="8"/>
  <c r="U6" i="8"/>
  <c r="S6" i="8"/>
  <c r="Q6" i="8"/>
  <c r="O6" i="8"/>
  <c r="L6" i="8"/>
  <c r="J6" i="8"/>
  <c r="H6" i="8"/>
  <c r="F6" i="8"/>
  <c r="D6" i="8"/>
  <c r="B6" i="8"/>
  <c r="Q29" i="18" l="1"/>
  <c r="X39" i="8"/>
  <c r="G39" i="8"/>
  <c r="X35" i="8"/>
  <c r="G35" i="8"/>
  <c r="P39" i="8"/>
  <c r="X37" i="8"/>
  <c r="G37" i="8"/>
  <c r="T36" i="8"/>
  <c r="C36" i="8"/>
  <c r="P35" i="8"/>
  <c r="X31" i="8"/>
  <c r="G31" i="8"/>
  <c r="T30" i="8"/>
  <c r="C30" i="8"/>
  <c r="P29" i="8"/>
  <c r="X27" i="8"/>
  <c r="G27" i="8"/>
  <c r="T24" i="8"/>
  <c r="C24" i="8"/>
  <c r="P23" i="8"/>
  <c r="O38" i="18"/>
  <c r="S37" i="18"/>
  <c r="C37" i="18"/>
  <c r="G36" i="18"/>
  <c r="O34" i="18"/>
  <c r="S33" i="18"/>
  <c r="C33" i="18"/>
  <c r="O22" i="18"/>
  <c r="S19" i="18"/>
  <c r="C19" i="18"/>
  <c r="G18" i="18"/>
  <c r="K23" i="18"/>
  <c r="R30" i="8"/>
  <c r="Q19" i="18"/>
  <c r="K28" i="18"/>
  <c r="C34" i="8"/>
  <c r="C20" i="8"/>
  <c r="AD12" i="8"/>
  <c r="K12" i="8"/>
  <c r="E5" i="18"/>
  <c r="K37" i="18"/>
  <c r="S35" i="18"/>
  <c r="C35" i="18"/>
  <c r="K33" i="18"/>
  <c r="S29" i="18"/>
  <c r="C29" i="18"/>
  <c r="S23" i="18"/>
  <c r="C23" i="18"/>
  <c r="S11" i="18"/>
  <c r="K9" i="18"/>
  <c r="T38" i="8"/>
  <c r="AD36" i="8"/>
  <c r="T34" i="8"/>
  <c r="C38" i="8"/>
  <c r="K36" i="8"/>
  <c r="T20" i="8"/>
  <c r="R20" i="8"/>
  <c r="T39" i="8"/>
  <c r="C39" i="8"/>
  <c r="P38" i="8"/>
  <c r="AD37" i="8"/>
  <c r="K37" i="8"/>
  <c r="X36" i="8"/>
  <c r="G36" i="8"/>
  <c r="T35" i="8"/>
  <c r="C35" i="8"/>
  <c r="P34" i="8"/>
  <c r="AD31" i="8"/>
  <c r="K31" i="8"/>
  <c r="X30" i="8"/>
  <c r="G30" i="8"/>
  <c r="T29" i="8"/>
  <c r="C29" i="8"/>
  <c r="P28" i="8"/>
  <c r="AD27" i="8"/>
  <c r="K27" i="8"/>
  <c r="P20" i="8"/>
  <c r="X18" i="8"/>
  <c r="G18" i="8"/>
  <c r="T17" i="8"/>
  <c r="S38" i="18"/>
  <c r="C38" i="18"/>
  <c r="G37" i="18"/>
  <c r="O35" i="18"/>
  <c r="S34" i="18"/>
  <c r="C34" i="18"/>
  <c r="G33" i="18"/>
  <c r="O29" i="18"/>
  <c r="S28" i="18"/>
  <c r="C28" i="18"/>
  <c r="G27" i="18"/>
  <c r="G19" i="18"/>
  <c r="K18" i="18"/>
  <c r="O17" i="18"/>
  <c r="S16" i="18"/>
  <c r="C16" i="18"/>
  <c r="G15" i="18"/>
  <c r="P37" i="8"/>
  <c r="R39" i="8"/>
  <c r="AF38" i="8"/>
  <c r="M38" i="8"/>
  <c r="R35" i="8"/>
  <c r="AF34" i="8"/>
  <c r="M34" i="8"/>
  <c r="Q38" i="18"/>
  <c r="Q34" i="18"/>
  <c r="AF29" i="8"/>
  <c r="T31" i="8"/>
  <c r="C31" i="8"/>
  <c r="P30" i="8"/>
  <c r="X28" i="8"/>
  <c r="G28" i="8"/>
  <c r="T27" i="8"/>
  <c r="C27" i="8"/>
  <c r="P24" i="8"/>
  <c r="X20" i="8"/>
  <c r="G20" i="8"/>
  <c r="T19" i="8"/>
  <c r="C19" i="8"/>
  <c r="P18" i="8"/>
  <c r="AD17" i="8"/>
  <c r="K17" i="8"/>
  <c r="X16" i="8"/>
  <c r="G16" i="8"/>
  <c r="S30" i="18"/>
  <c r="C30" i="18"/>
  <c r="G29" i="18"/>
  <c r="O27" i="18"/>
  <c r="S26" i="18"/>
  <c r="C26" i="18"/>
  <c r="G23" i="18"/>
  <c r="O19" i="18"/>
  <c r="S18" i="18"/>
  <c r="C18" i="18"/>
  <c r="AF24" i="8"/>
  <c r="M29" i="8"/>
  <c r="X23" i="8"/>
  <c r="G23" i="8"/>
  <c r="P19" i="8"/>
  <c r="X17" i="8"/>
  <c r="P13" i="8"/>
  <c r="X11" i="8"/>
  <c r="G11" i="8"/>
  <c r="T10" i="8"/>
  <c r="C10" i="8"/>
  <c r="P9" i="8"/>
  <c r="G38" i="18"/>
  <c r="O36" i="18"/>
  <c r="G34" i="18"/>
  <c r="O30" i="18"/>
  <c r="G28" i="18"/>
  <c r="O26" i="18"/>
  <c r="G22" i="18"/>
  <c r="O12" i="18"/>
  <c r="C11" i="18"/>
  <c r="G10" i="18"/>
  <c r="O8" i="18"/>
  <c r="U5" i="18"/>
  <c r="G6" i="8"/>
  <c r="X6" i="8"/>
  <c r="V39" i="8"/>
  <c r="E39" i="8"/>
  <c r="R38" i="8"/>
  <c r="AF37" i="8"/>
  <c r="M37" i="8"/>
  <c r="Z36" i="8"/>
  <c r="I36" i="8"/>
  <c r="V35" i="8"/>
  <c r="E35" i="8"/>
  <c r="R34" i="8"/>
  <c r="Z31" i="8"/>
  <c r="I31" i="8"/>
  <c r="V30" i="8"/>
  <c r="E30" i="8"/>
  <c r="R29" i="8"/>
  <c r="AF28" i="8"/>
  <c r="M28" i="8"/>
  <c r="Z27" i="8"/>
  <c r="I27" i="8"/>
  <c r="R24" i="8"/>
  <c r="AF23" i="8"/>
  <c r="M23" i="8"/>
  <c r="V20" i="8"/>
  <c r="E20" i="8"/>
  <c r="R19" i="8"/>
  <c r="AF18" i="8"/>
  <c r="M18" i="8"/>
  <c r="Z17" i="8"/>
  <c r="I17" i="8"/>
  <c r="V16" i="8"/>
  <c r="E16" i="8"/>
  <c r="AF13" i="8"/>
  <c r="M13" i="8"/>
  <c r="Z12" i="8"/>
  <c r="I12" i="8"/>
  <c r="V11" i="8"/>
  <c r="E11" i="8"/>
  <c r="R10" i="8"/>
  <c r="AF9" i="8"/>
  <c r="M9" i="8"/>
  <c r="G5" i="18"/>
  <c r="U38" i="18"/>
  <c r="E38" i="18"/>
  <c r="I37" i="18"/>
  <c r="M36" i="18"/>
  <c r="Q35" i="18"/>
  <c r="U34" i="18"/>
  <c r="E34" i="18"/>
  <c r="I33" i="18"/>
  <c r="Q30" i="18"/>
  <c r="U29" i="18"/>
  <c r="E29" i="18"/>
  <c r="I28" i="18"/>
  <c r="M27" i="18"/>
  <c r="Q26" i="18"/>
  <c r="I23" i="18"/>
  <c r="M22" i="18"/>
  <c r="U19" i="18"/>
  <c r="E19" i="18"/>
  <c r="I18" i="18"/>
  <c r="M17" i="18"/>
  <c r="Q16" i="18"/>
  <c r="U15" i="18"/>
  <c r="E15" i="18"/>
  <c r="M12" i="18"/>
  <c r="Q11" i="18"/>
  <c r="U10" i="18"/>
  <c r="E10" i="18"/>
  <c r="I9" i="18"/>
  <c r="M8" i="18"/>
  <c r="AB6" i="8"/>
  <c r="E6" i="8"/>
  <c r="AD28" i="8"/>
  <c r="K28" i="8"/>
  <c r="AD23" i="8"/>
  <c r="K23" i="8"/>
  <c r="AD18" i="8"/>
  <c r="K18" i="8"/>
  <c r="G17" i="8"/>
  <c r="T16" i="8"/>
  <c r="C16" i="8"/>
  <c r="AD13" i="8"/>
  <c r="K13" i="8"/>
  <c r="X12" i="8"/>
  <c r="G12" i="8"/>
  <c r="T11" i="8"/>
  <c r="C11" i="8"/>
  <c r="P10" i="8"/>
  <c r="AD9" i="8"/>
  <c r="K9" i="8"/>
  <c r="I5" i="18"/>
  <c r="K36" i="18"/>
  <c r="K27" i="18"/>
  <c r="K22" i="18"/>
  <c r="K17" i="18"/>
  <c r="O16" i="18"/>
  <c r="S15" i="18"/>
  <c r="C15" i="18"/>
  <c r="K12" i="18"/>
  <c r="O11" i="18"/>
  <c r="S10" i="18"/>
  <c r="C10" i="18"/>
  <c r="G9" i="18"/>
  <c r="K8" i="18"/>
  <c r="AD6" i="8"/>
  <c r="Z28" i="8"/>
  <c r="I28" i="8"/>
  <c r="M24" i="8"/>
  <c r="Z23" i="8"/>
  <c r="I23" i="8"/>
  <c r="AF19" i="8"/>
  <c r="M19" i="8"/>
  <c r="Z18" i="8"/>
  <c r="I18" i="8"/>
  <c r="V17" i="8"/>
  <c r="E17" i="8"/>
  <c r="R16" i="8"/>
  <c r="Z13" i="8"/>
  <c r="I13" i="8"/>
  <c r="V12" i="8"/>
  <c r="E12" i="8"/>
  <c r="R11" i="8"/>
  <c r="AF10" i="8"/>
  <c r="M10" i="8"/>
  <c r="Z9" i="8"/>
  <c r="I9" i="8"/>
  <c r="K5" i="18"/>
  <c r="U37" i="18"/>
  <c r="E37" i="18"/>
  <c r="I36" i="18"/>
  <c r="M35" i="18"/>
  <c r="U33" i="18"/>
  <c r="E33" i="18"/>
  <c r="M30" i="18"/>
  <c r="U28" i="18"/>
  <c r="E28" i="18"/>
  <c r="I27" i="18"/>
  <c r="M26" i="18"/>
  <c r="U23" i="18"/>
  <c r="E23" i="18"/>
  <c r="I22" i="18"/>
  <c r="U18" i="18"/>
  <c r="E18" i="18"/>
  <c r="I17" i="18"/>
  <c r="M16" i="18"/>
  <c r="Q15" i="18"/>
  <c r="I12" i="18"/>
  <c r="M11" i="18"/>
  <c r="Q10" i="18"/>
  <c r="U9" i="18"/>
  <c r="E9" i="18"/>
  <c r="I8" i="18"/>
  <c r="I6" i="8"/>
  <c r="K6" i="8"/>
  <c r="AD34" i="8"/>
  <c r="AD19" i="8"/>
  <c r="C17" i="8"/>
  <c r="P16" i="8"/>
  <c r="X13" i="8"/>
  <c r="G13" i="8"/>
  <c r="T12" i="8"/>
  <c r="C12" i="8"/>
  <c r="P11" i="8"/>
  <c r="AD10" i="8"/>
  <c r="K10" i="8"/>
  <c r="X9" i="8"/>
  <c r="G9" i="8"/>
  <c r="M5" i="18"/>
  <c r="K35" i="18"/>
  <c r="K30" i="18"/>
  <c r="K26" i="18"/>
  <c r="G17" i="18"/>
  <c r="K16" i="18"/>
  <c r="O15" i="18"/>
  <c r="G12" i="18"/>
  <c r="K11" i="18"/>
  <c r="O10" i="18"/>
  <c r="S9" i="18"/>
  <c r="C9" i="18"/>
  <c r="G8" i="18"/>
  <c r="Z6" i="8"/>
  <c r="Z37" i="8"/>
  <c r="I37" i="8"/>
  <c r="V36" i="8"/>
  <c r="V27" i="8"/>
  <c r="AF30" i="8"/>
  <c r="AF6" i="8"/>
  <c r="K38" i="8"/>
  <c r="K34" i="8"/>
  <c r="K29" i="8"/>
  <c r="K24" i="8"/>
  <c r="P6" i="8"/>
  <c r="AF39" i="8"/>
  <c r="M39" i="8"/>
  <c r="Z38" i="8"/>
  <c r="I38" i="8"/>
  <c r="V37" i="8"/>
  <c r="E37" i="8"/>
  <c r="R36" i="8"/>
  <c r="AF35" i="8"/>
  <c r="M35" i="8"/>
  <c r="Z34" i="8"/>
  <c r="I34" i="8"/>
  <c r="R31" i="8"/>
  <c r="M30" i="8"/>
  <c r="Z29" i="8"/>
  <c r="I29" i="8"/>
  <c r="V28" i="8"/>
  <c r="E28" i="8"/>
  <c r="R27" i="8"/>
  <c r="Z24" i="8"/>
  <c r="I24" i="8"/>
  <c r="V23" i="8"/>
  <c r="E23" i="8"/>
  <c r="AF20" i="8"/>
  <c r="M20" i="8"/>
  <c r="Z19" i="8"/>
  <c r="I19" i="8"/>
  <c r="V18" i="8"/>
  <c r="E18" i="8"/>
  <c r="R17" i="8"/>
  <c r="AF16" i="8"/>
  <c r="M16" i="8"/>
  <c r="V13" i="8"/>
  <c r="E13" i="8"/>
  <c r="R12" i="8"/>
  <c r="AF11" i="8"/>
  <c r="M11" i="8"/>
  <c r="Z10" i="8"/>
  <c r="I10" i="8"/>
  <c r="V9" i="8"/>
  <c r="E9" i="8"/>
  <c r="O5" i="18"/>
  <c r="M38" i="18"/>
  <c r="Q37" i="18"/>
  <c r="U36" i="18"/>
  <c r="E36" i="18"/>
  <c r="I35" i="18"/>
  <c r="M34" i="18"/>
  <c r="Q33" i="18"/>
  <c r="I30" i="18"/>
  <c r="M29" i="18"/>
  <c r="Q28" i="18"/>
  <c r="U27" i="18"/>
  <c r="E27" i="18"/>
  <c r="I26" i="18"/>
  <c r="Q23" i="18"/>
  <c r="U22" i="18"/>
  <c r="E22" i="18"/>
  <c r="M19" i="18"/>
  <c r="Q18" i="18"/>
  <c r="U17" i="18"/>
  <c r="E17" i="18"/>
  <c r="I16" i="18"/>
  <c r="M15" i="18"/>
  <c r="U12" i="18"/>
  <c r="E12" i="18"/>
  <c r="I11" i="18"/>
  <c r="M10" i="18"/>
  <c r="Q9" i="18"/>
  <c r="U8" i="18"/>
  <c r="E8" i="18"/>
  <c r="C7" i="1"/>
  <c r="V6" i="8"/>
  <c r="E36" i="8"/>
  <c r="V31" i="8"/>
  <c r="AD29" i="8"/>
  <c r="R6" i="8"/>
  <c r="AD39" i="8"/>
  <c r="K39" i="8"/>
  <c r="X38" i="8"/>
  <c r="G38" i="8"/>
  <c r="T37" i="8"/>
  <c r="C37" i="8"/>
  <c r="P36" i="8"/>
  <c r="AD35" i="8"/>
  <c r="K35" i="8"/>
  <c r="X34" i="8"/>
  <c r="G34" i="8"/>
  <c r="P31" i="8"/>
  <c r="AD30" i="8"/>
  <c r="K30" i="8"/>
  <c r="X29" i="8"/>
  <c r="G29" i="8"/>
  <c r="T28" i="8"/>
  <c r="C28" i="8"/>
  <c r="P27" i="8"/>
  <c r="X24" i="8"/>
  <c r="G24" i="8"/>
  <c r="T23" i="8"/>
  <c r="C23" i="8"/>
  <c r="AD20" i="8"/>
  <c r="K20" i="8"/>
  <c r="X19" i="8"/>
  <c r="G19" i="8"/>
  <c r="T18" i="8"/>
  <c r="C18" i="8"/>
  <c r="P17" i="8"/>
  <c r="AD16" i="8"/>
  <c r="K16" i="8"/>
  <c r="T13" i="8"/>
  <c r="C13" i="8"/>
  <c r="P12" i="8"/>
  <c r="AD11" i="8"/>
  <c r="K11" i="8"/>
  <c r="X10" i="8"/>
  <c r="G10" i="8"/>
  <c r="T9" i="8"/>
  <c r="C9" i="8"/>
  <c r="Q5" i="18"/>
  <c r="K38" i="18"/>
  <c r="O37" i="18"/>
  <c r="S36" i="18"/>
  <c r="C36" i="18"/>
  <c r="G35" i="18"/>
  <c r="K34" i="18"/>
  <c r="O33" i="18"/>
  <c r="G30" i="18"/>
  <c r="K29" i="18"/>
  <c r="O28" i="18"/>
  <c r="S27" i="18"/>
  <c r="C27" i="18"/>
  <c r="G26" i="18"/>
  <c r="O23" i="18"/>
  <c r="S22" i="18"/>
  <c r="C22" i="18"/>
  <c r="K19" i="18"/>
  <c r="O18" i="18"/>
  <c r="S17" i="18"/>
  <c r="C17" i="18"/>
  <c r="G16" i="18"/>
  <c r="K15" i="18"/>
  <c r="S12" i="18"/>
  <c r="C12" i="18"/>
  <c r="G11" i="18"/>
  <c r="K10" i="18"/>
  <c r="O9" i="18"/>
  <c r="S8" i="18"/>
  <c r="C8" i="18"/>
  <c r="E31" i="8"/>
  <c r="E27" i="8"/>
  <c r="M6" i="8"/>
  <c r="AD38" i="8"/>
  <c r="AD24" i="8"/>
  <c r="K19" i="8"/>
  <c r="T6" i="8"/>
  <c r="Z39" i="8"/>
  <c r="I39" i="8"/>
  <c r="V38" i="8"/>
  <c r="E38" i="8"/>
  <c r="R37" i="8"/>
  <c r="AF36" i="8"/>
  <c r="M36" i="8"/>
  <c r="Z35" i="8"/>
  <c r="I35" i="8"/>
  <c r="V34" i="8"/>
  <c r="E34" i="8"/>
  <c r="AF31" i="8"/>
  <c r="M31" i="8"/>
  <c r="Z30" i="8"/>
  <c r="I30" i="8"/>
  <c r="V29" i="8"/>
  <c r="E29" i="8"/>
  <c r="R28" i="8"/>
  <c r="AF27" i="8"/>
  <c r="M27" i="8"/>
  <c r="V24" i="8"/>
  <c r="E24" i="8"/>
  <c r="R23" i="8"/>
  <c r="Z20" i="8"/>
  <c r="I20" i="8"/>
  <c r="V19" i="8"/>
  <c r="E19" i="8"/>
  <c r="R18" i="8"/>
  <c r="AF17" i="8"/>
  <c r="M17" i="8"/>
  <c r="Z16" i="8"/>
  <c r="I16" i="8"/>
  <c r="R13" i="8"/>
  <c r="AF12" i="8"/>
  <c r="M12" i="8"/>
  <c r="Z11" i="8"/>
  <c r="I11" i="8"/>
  <c r="V10" i="8"/>
  <c r="E10" i="8"/>
  <c r="R9" i="8"/>
  <c r="S5" i="18"/>
  <c r="I38" i="18"/>
  <c r="M37" i="18"/>
  <c r="Q36" i="18"/>
  <c r="U35" i="18"/>
  <c r="E35" i="18"/>
  <c r="I34" i="18"/>
  <c r="M33" i="18"/>
  <c r="U30" i="18"/>
  <c r="E30" i="18"/>
  <c r="I29" i="18"/>
  <c r="M28" i="18"/>
  <c r="Q27" i="18"/>
  <c r="U26" i="18"/>
  <c r="E26" i="18"/>
  <c r="M23" i="18"/>
  <c r="Q22" i="18"/>
  <c r="I19" i="18"/>
  <c r="M18" i="18"/>
  <c r="Q17" i="18"/>
  <c r="U16" i="18"/>
  <c r="E16" i="18"/>
  <c r="I15" i="18"/>
  <c r="Q12" i="18"/>
  <c r="U11" i="18"/>
  <c r="E11" i="18"/>
  <c r="I10" i="18"/>
  <c r="M9" i="18"/>
  <c r="Q8" i="18"/>
  <c r="C6" i="8" l="1"/>
  <c r="C5" i="18"/>
</calcChain>
</file>

<file path=xl/sharedStrings.xml><?xml version="1.0" encoding="utf-8"?>
<sst xmlns="http://schemas.openxmlformats.org/spreadsheetml/2006/main" count="199" uniqueCount="84">
  <si>
    <t xml:space="preserve"> Total Hogares </t>
  </si>
  <si>
    <t>No.</t>
  </si>
  <si>
    <t>% /1</t>
  </si>
  <si>
    <t>Dominio</t>
  </si>
  <si>
    <t>Urbano</t>
  </si>
  <si>
    <t>Distrito Central</t>
  </si>
  <si>
    <t>San Pedro Sula</t>
  </si>
  <si>
    <t>Resto Urbano</t>
  </si>
  <si>
    <t>Rural</t>
  </si>
  <si>
    <t>Sexo Jefe de  hogar</t>
  </si>
  <si>
    <t>Hombre</t>
  </si>
  <si>
    <t>Mujer</t>
  </si>
  <si>
    <t>Sin Nivel</t>
  </si>
  <si>
    <t>Primaria</t>
  </si>
  <si>
    <t>Superior</t>
  </si>
  <si>
    <t>1/  Porcentaje por columnas</t>
  </si>
  <si>
    <t>2/  Porcentaje por filas</t>
  </si>
  <si>
    <t xml:space="preserve"> Población total</t>
  </si>
  <si>
    <t>Secundaria</t>
  </si>
  <si>
    <t>Sitio en el  cual tuvo acceso a  internet</t>
  </si>
  <si>
    <t>Cyber-café o negocio de internet</t>
  </si>
  <si>
    <t>En Casa</t>
  </si>
  <si>
    <t>En su trabajo</t>
  </si>
  <si>
    <t>Otro</t>
  </si>
  <si>
    <t>Razón por la cual utilizó internet</t>
  </si>
  <si>
    <t>Menores de 15</t>
  </si>
  <si>
    <t>De 15 a 29</t>
  </si>
  <si>
    <t>De 60  o más</t>
  </si>
  <si>
    <t>Publico</t>
  </si>
  <si>
    <t>Privado</t>
  </si>
  <si>
    <t>De 30 a 44</t>
  </si>
  <si>
    <t>De 45 a 59</t>
  </si>
  <si>
    <t>Rangos de edad</t>
  </si>
  <si>
    <t>Total acceso</t>
  </si>
  <si>
    <t xml:space="preserve">  Radio, radiograbadora o equipo de sonido</t>
  </si>
  <si>
    <t xml:space="preserve">Hogares que poseen: </t>
  </si>
  <si>
    <t>Computadora</t>
  </si>
  <si>
    <t xml:space="preserve"> Televisor</t>
  </si>
  <si>
    <t xml:space="preserve">Servivio de Telefono fijo </t>
  </si>
  <si>
    <t>Telefono celular(movil)</t>
  </si>
  <si>
    <t>Acceso a internet</t>
  </si>
  <si>
    <t>Total /3</t>
  </si>
  <si>
    <t>Nivel educativo</t>
  </si>
  <si>
    <t>Sexo</t>
  </si>
  <si>
    <t>Llamada Nacional</t>
  </si>
  <si>
    <t>Llamada internacionales</t>
  </si>
  <si>
    <t>Comunicacion por Correo o por Chat</t>
  </si>
  <si>
    <t>Estudiar o Hacer Tareas</t>
  </si>
  <si>
    <t>Busca informacion, Noticias, SoftWare</t>
  </si>
  <si>
    <t>Entretenimiento Personal</t>
  </si>
  <si>
    <t>Comprar Productos o Servicios</t>
  </si>
  <si>
    <t>De 15 - 29 Años</t>
  </si>
  <si>
    <t>De 30 - 44 Años</t>
  </si>
  <si>
    <t>De 45 - 59 Años</t>
  </si>
  <si>
    <t>Nivel Educativo del Jefe</t>
  </si>
  <si>
    <t xml:space="preserve"> Frecuencia de uso</t>
  </si>
  <si>
    <t>Menos de una vez por mes</t>
  </si>
  <si>
    <t>Al menos 1 vez por mes pero no todas las semanas</t>
  </si>
  <si>
    <t>Total Nacional 2/</t>
  </si>
  <si>
    <t>60 Años y mas</t>
  </si>
  <si>
    <t>No sabe, no responde</t>
  </si>
  <si>
    <t>Quintil 1</t>
  </si>
  <si>
    <t>Quintil 2</t>
  </si>
  <si>
    <t>Quintil 3</t>
  </si>
  <si>
    <t>Quintil 4</t>
  </si>
  <si>
    <t>Quintil 5</t>
  </si>
  <si>
    <t>No Declaran Ingresos</t>
  </si>
  <si>
    <t>/3 Nota  este valor no necesariamente coincide con la  sumatoria de los hogares con acceso a servicio de teléfono publico y privado, ya que el hogar puede contar con  uno o ambos servicios de telefefonía</t>
  </si>
  <si>
    <t>Al menos una vez por día</t>
  </si>
  <si>
    <t>Al menos 1 vez por semana pero no todos los días</t>
  </si>
  <si>
    <t>En la escuela, colegio o universidad</t>
  </si>
  <si>
    <t>Casa de un familiar / amigo</t>
  </si>
  <si>
    <t xml:space="preserve">Cuadro No. 3. Proporción de personas que en los últimos 3 meses tuvo acceso a  internet,  por razón de uso según dominio,  rangos de edad , sexo, nivel educativo  y quintil de ingreso del hogar </t>
  </si>
  <si>
    <t>Cuadro No. 1. Proporción de  Hogares con acceso a tecnologías de información y comunicaciones, según dominio, rangos de edad del jefe, sexo del jefe, nivel educativo del jefe y quintil de ingreso del hogar</t>
  </si>
  <si>
    <t>Categorias</t>
  </si>
  <si>
    <t xml:space="preserve"> Rangos de edad del Jefe</t>
  </si>
  <si>
    <t>Quintil de ingreso del hogar</t>
  </si>
  <si>
    <t>Menores de 15 Años</t>
  </si>
  <si>
    <t xml:space="preserve">Sexo </t>
  </si>
  <si>
    <t xml:space="preserve">Nivel educativo </t>
  </si>
  <si>
    <t xml:space="preserve">Cuadro No. 2. Proporción de personas que en los últimos 3 meses tuvo acceso a  internet, por frecuencia de uso y sitio en el cual tuvo acceso según dominio,  rangos de edad , sexo, nivel educativo y quintil de ingreso del hogar </t>
  </si>
  <si>
    <t>Celular</t>
  </si>
  <si>
    <t>Red publica (parque u otro lugar)</t>
  </si>
  <si>
    <t>Restaurante o local con red inalambrica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</si>
</sst>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0"/>
    <numFmt numFmtId="166" formatCode="_-* #,##0\ _L_p_s_-;\-* #,##0\ _L_p_s_-;_-* &quot;-&quot;\ _L_p_s_-;_-@_-"/>
    <numFmt numFmtId="167" formatCode="#,##0.0"/>
    <numFmt numFmtId="168" formatCode="_-* #,##0_-;\-* #,##0_-;_-* &quot;-&quot;??_-;_-@_-"/>
    <numFmt numFmtId="169" formatCode="_(* #,##0_);_(* \(#,##0\);_(* &quot;-&quot;??_);_(@_)"/>
  </numFmts>
  <fonts count="9" x14ac:knownFonts="1">
    <font>
      <sz val="10"/>
      <name val="Arial"/>
    </font>
    <font>
      <sz val="10"/>
      <name val="Arial"/>
      <family val="2"/>
    </font>
    <font>
      <sz val="8"/>
      <name val="Arial"/>
      <family val="2"/>
    </font>
    <font>
      <b/>
      <sz val="8"/>
      <name val="Arial"/>
      <family val="2"/>
    </font>
    <font>
      <b/>
      <sz val="8"/>
      <name val="Arial Narrow"/>
      <family val="2"/>
    </font>
    <font>
      <sz val="8"/>
      <name val="Arial Narrow"/>
      <family val="2"/>
    </font>
    <font>
      <sz val="8"/>
      <name val="Arial"/>
      <family val="2"/>
    </font>
    <font>
      <b/>
      <sz val="7"/>
      <name val="Arial"/>
      <family val="2"/>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4">
    <xf numFmtId="0" fontId="0" fillId="0" borderId="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03">
    <xf numFmtId="0" fontId="0" fillId="0" borderId="0" xfId="0"/>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2" fillId="0" borderId="0" xfId="0" applyFont="1" applyAlignment="1">
      <alignment horizontal="center"/>
    </xf>
    <xf numFmtId="0" fontId="4" fillId="0" borderId="0" xfId="0" applyFont="1" applyFill="1" applyBorder="1" applyAlignment="1">
      <alignment horizontal="center" wrapText="1"/>
    </xf>
    <xf numFmtId="3" fontId="2" fillId="0" borderId="0" xfId="0" applyNumberFormat="1" applyFont="1" applyAlignment="1">
      <alignment horizontal="right"/>
    </xf>
    <xf numFmtId="165" fontId="5" fillId="0" borderId="0" xfId="0" applyNumberFormat="1" applyFont="1" applyBorder="1" applyAlignment="1">
      <alignment horizontal="right" wrapText="1"/>
    </xf>
    <xf numFmtId="3" fontId="2" fillId="0" borderId="1" xfId="0" applyNumberFormat="1" applyFont="1" applyBorder="1" applyAlignment="1">
      <alignment horizontal="right"/>
    </xf>
    <xf numFmtId="0" fontId="7" fillId="0" borderId="0" xfId="0" applyFont="1" applyAlignment="1">
      <alignment horizontal="left" indent="1"/>
    </xf>
    <xf numFmtId="166" fontId="7" fillId="0" borderId="0" xfId="0" applyNumberFormat="1" applyFont="1" applyFill="1" applyBorder="1" applyAlignment="1">
      <alignment horizontal="left" indent="1"/>
    </xf>
    <xf numFmtId="0" fontId="0" fillId="0" borderId="0" xfId="0" applyFill="1"/>
    <xf numFmtId="0" fontId="0" fillId="0" borderId="0" xfId="0" applyFill="1" applyBorder="1"/>
    <xf numFmtId="0" fontId="3" fillId="0" borderId="2" xfId="0" applyFont="1" applyBorder="1" applyAlignment="1">
      <alignment horizontal="center" wrapText="1"/>
    </xf>
    <xf numFmtId="0" fontId="3" fillId="0" borderId="0" xfId="0" applyFont="1" applyBorder="1" applyAlignment="1">
      <alignment vertical="center" wrapText="1"/>
    </xf>
    <xf numFmtId="0" fontId="3" fillId="0" borderId="2" xfId="0" applyFont="1" applyFill="1" applyBorder="1" applyAlignment="1">
      <alignment horizontal="center" wrapText="1"/>
    </xf>
    <xf numFmtId="3" fontId="0" fillId="0" borderId="0" xfId="0" applyNumberFormat="1"/>
    <xf numFmtId="3" fontId="2" fillId="0" borderId="0" xfId="1" applyNumberFormat="1" applyFont="1" applyAlignment="1">
      <alignment horizontal="right"/>
    </xf>
    <xf numFmtId="3" fontId="2" fillId="0" borderId="0" xfId="0" applyNumberFormat="1" applyFont="1"/>
    <xf numFmtId="3" fontId="2" fillId="0" borderId="1" xfId="0" applyNumberFormat="1" applyFont="1" applyBorder="1"/>
    <xf numFmtId="165" fontId="2" fillId="0" borderId="0" xfId="1" applyNumberFormat="1" applyFont="1" applyAlignment="1">
      <alignment horizontal="right"/>
    </xf>
    <xf numFmtId="165" fontId="2" fillId="0" borderId="0" xfId="0" applyNumberFormat="1" applyFont="1" applyAlignment="1">
      <alignment horizontal="right"/>
    </xf>
    <xf numFmtId="0" fontId="3" fillId="0" borderId="0" xfId="0" applyFont="1" applyBorder="1" applyAlignment="1">
      <alignment horizontal="center" vertical="center" wrapText="1"/>
    </xf>
    <xf numFmtId="165" fontId="2" fillId="0" borderId="1" xfId="1" applyNumberFormat="1" applyFont="1" applyBorder="1" applyAlignment="1">
      <alignment horizontal="right"/>
    </xf>
    <xf numFmtId="3" fontId="3" fillId="0" borderId="0" xfId="1" applyNumberFormat="1" applyFont="1" applyAlignment="1"/>
    <xf numFmtId="3" fontId="3" fillId="0" borderId="0" xfId="0" applyNumberFormat="1" applyFont="1" applyAlignment="1">
      <alignment horizontal="right"/>
    </xf>
    <xf numFmtId="165" fontId="3" fillId="0" borderId="0" xfId="0" applyNumberFormat="1" applyFont="1" applyBorder="1" applyAlignment="1">
      <alignment horizontal="right" wrapText="1"/>
    </xf>
    <xf numFmtId="3" fontId="6" fillId="0" borderId="0" xfId="1" applyNumberFormat="1" applyFont="1" applyAlignment="1"/>
    <xf numFmtId="3" fontId="6" fillId="0" borderId="0" xfId="0" applyNumberFormat="1" applyFont="1" applyAlignment="1">
      <alignment horizontal="right"/>
    </xf>
    <xf numFmtId="0" fontId="3" fillId="0" borderId="0" xfId="0" applyFont="1" applyBorder="1" applyAlignment="1">
      <alignment horizontal="right" wrapText="1"/>
    </xf>
    <xf numFmtId="167" fontId="6" fillId="0" borderId="0" xfId="0" applyNumberFormat="1" applyFont="1" applyAlignment="1">
      <alignment horizontal="right"/>
    </xf>
    <xf numFmtId="167" fontId="6" fillId="0" borderId="0" xfId="1" applyNumberFormat="1" applyFont="1" applyAlignment="1">
      <alignment horizontal="right"/>
    </xf>
    <xf numFmtId="3" fontId="6" fillId="0" borderId="0" xfId="1" applyNumberFormat="1" applyFont="1" applyBorder="1" applyAlignment="1"/>
    <xf numFmtId="167" fontId="6" fillId="0" borderId="0" xfId="0" applyNumberFormat="1" applyFont="1" applyBorder="1" applyAlignment="1">
      <alignment horizontal="right"/>
    </xf>
    <xf numFmtId="3" fontId="6" fillId="0" borderId="1" xfId="1" applyNumberFormat="1" applyFont="1" applyBorder="1" applyAlignment="1"/>
    <xf numFmtId="167" fontId="6" fillId="0" borderId="1" xfId="0" applyNumberFormat="1" applyFont="1" applyBorder="1" applyAlignment="1">
      <alignment horizontal="right"/>
    </xf>
    <xf numFmtId="165" fontId="3" fillId="0" borderId="0" xfId="0" applyNumberFormat="1" applyFont="1" applyAlignment="1">
      <alignment horizontal="right"/>
    </xf>
    <xf numFmtId="167" fontId="3" fillId="0" borderId="0" xfId="0" applyNumberFormat="1" applyFont="1" applyAlignment="1">
      <alignment horizontal="right"/>
    </xf>
    <xf numFmtId="165" fontId="6" fillId="0" borderId="0" xfId="1" applyNumberFormat="1" applyFont="1" applyAlignment="1">
      <alignment horizontal="right"/>
    </xf>
    <xf numFmtId="165" fontId="6" fillId="0" borderId="0" xfId="0" applyNumberFormat="1" applyFont="1" applyAlignment="1">
      <alignment horizontal="right"/>
    </xf>
    <xf numFmtId="3" fontId="6" fillId="0" borderId="0" xfId="0" applyNumberFormat="1" applyFont="1"/>
    <xf numFmtId="3" fontId="6" fillId="0" borderId="0" xfId="0" applyNumberFormat="1" applyFont="1" applyBorder="1" applyAlignment="1">
      <alignment horizontal="right" wrapText="1"/>
    </xf>
    <xf numFmtId="3" fontId="6" fillId="0" borderId="0" xfId="1" applyNumberFormat="1" applyFont="1" applyAlignment="1">
      <alignment horizontal="right"/>
    </xf>
    <xf numFmtId="3" fontId="6" fillId="0" borderId="1" xfId="0" applyNumberFormat="1" applyFont="1" applyBorder="1" applyAlignment="1">
      <alignment horizontal="right"/>
    </xf>
    <xf numFmtId="165" fontId="6" fillId="0" borderId="1" xfId="1" applyNumberFormat="1" applyFont="1" applyBorder="1" applyAlignment="1">
      <alignment horizontal="right"/>
    </xf>
    <xf numFmtId="164" fontId="6" fillId="0" borderId="0" xfId="1" applyFont="1" applyAlignment="1"/>
    <xf numFmtId="164" fontId="6" fillId="0" borderId="0" xfId="1" applyFont="1" applyAlignment="1">
      <alignment horizontal="right"/>
    </xf>
    <xf numFmtId="0" fontId="3" fillId="0" borderId="0" xfId="17" applyFont="1" applyBorder="1" applyAlignment="1">
      <alignment wrapText="1"/>
    </xf>
    <xf numFmtId="0" fontId="2" fillId="0" borderId="0" xfId="17" applyFont="1" applyBorder="1" applyAlignment="1">
      <alignment horizontal="left" wrapText="1" indent="1"/>
    </xf>
    <xf numFmtId="0" fontId="3" fillId="0" borderId="0" xfId="17" applyFont="1" applyBorder="1" applyAlignment="1">
      <alignment horizontal="left" wrapText="1" indent="1"/>
    </xf>
    <xf numFmtId="0" fontId="2" fillId="0" borderId="1" xfId="17" applyFont="1" applyBorder="1" applyAlignment="1">
      <alignment horizontal="left" wrapText="1" indent="1"/>
    </xf>
    <xf numFmtId="168" fontId="2" fillId="0" borderId="0" xfId="3" applyNumberFormat="1" applyFont="1" applyFill="1" applyBorder="1" applyAlignment="1">
      <alignment horizontal="left" indent="1"/>
    </xf>
    <xf numFmtId="0" fontId="2" fillId="0" borderId="0" xfId="17" applyFont="1" applyBorder="1" applyAlignment="1">
      <alignment horizontal="left" wrapText="1" indent="2"/>
    </xf>
    <xf numFmtId="166" fontId="7" fillId="0" borderId="0" xfId="18" applyNumberFormat="1" applyFont="1" applyFill="1" applyBorder="1" applyAlignment="1">
      <alignment horizontal="left" indent="1"/>
    </xf>
    <xf numFmtId="0" fontId="3" fillId="0" borderId="0" xfId="22" applyFont="1" applyBorder="1" applyAlignment="1">
      <alignment wrapText="1"/>
    </xf>
    <xf numFmtId="0" fontId="2" fillId="0" borderId="0" xfId="22" applyFont="1" applyBorder="1" applyAlignment="1">
      <alignment horizontal="left" wrapText="1" indent="1"/>
    </xf>
    <xf numFmtId="0" fontId="3" fillId="0" borderId="0" xfId="22" applyFont="1" applyBorder="1" applyAlignment="1">
      <alignment horizontal="left" wrapText="1" indent="1"/>
    </xf>
    <xf numFmtId="0" fontId="2" fillId="0" borderId="1" xfId="22" applyFont="1" applyBorder="1" applyAlignment="1">
      <alignment horizontal="left" wrapText="1" indent="1"/>
    </xf>
    <xf numFmtId="0" fontId="2" fillId="0" borderId="0" xfId="22" applyFont="1" applyBorder="1" applyAlignment="1">
      <alignment horizontal="left" indent="1"/>
    </xf>
    <xf numFmtId="168" fontId="2" fillId="0" borderId="0" xfId="4" applyNumberFormat="1" applyFont="1" applyFill="1" applyBorder="1" applyAlignment="1">
      <alignment horizontal="left" indent="1"/>
    </xf>
    <xf numFmtId="0" fontId="2" fillId="0" borderId="0" xfId="22" applyFont="1" applyBorder="1" applyAlignment="1">
      <alignment horizontal="left" wrapText="1" indent="2"/>
    </xf>
    <xf numFmtId="0" fontId="3" fillId="0" borderId="0" xfId="5" applyFont="1" applyBorder="1" applyAlignment="1">
      <alignment wrapText="1"/>
    </xf>
    <xf numFmtId="0" fontId="2" fillId="0" borderId="0" xfId="5" applyFont="1" applyBorder="1" applyAlignment="1">
      <alignment horizontal="left" wrapText="1" indent="1"/>
    </xf>
    <xf numFmtId="0" fontId="3" fillId="0" borderId="0" xfId="5" applyFont="1" applyBorder="1" applyAlignment="1">
      <alignment horizontal="left" wrapText="1" indent="1"/>
    </xf>
    <xf numFmtId="0" fontId="2" fillId="0" borderId="1" xfId="5" applyFont="1" applyBorder="1" applyAlignment="1">
      <alignment horizontal="left" wrapText="1" indent="1"/>
    </xf>
    <xf numFmtId="0" fontId="2" fillId="0" borderId="0" xfId="5" applyFont="1" applyBorder="1" applyAlignment="1">
      <alignment horizontal="left" indent="1"/>
    </xf>
    <xf numFmtId="168" fontId="2" fillId="0" borderId="0" xfId="2" applyNumberFormat="1" applyFont="1" applyFill="1" applyBorder="1" applyAlignment="1">
      <alignment horizontal="left" indent="1"/>
    </xf>
    <xf numFmtId="0" fontId="2" fillId="0" borderId="0" xfId="5" applyFont="1" applyBorder="1" applyAlignment="1">
      <alignment horizontal="left" wrapText="1" indent="2"/>
    </xf>
    <xf numFmtId="3" fontId="3" fillId="0" borderId="0" xfId="1" applyNumberFormat="1" applyFont="1" applyFill="1" applyAlignment="1"/>
    <xf numFmtId="3" fontId="3" fillId="0" borderId="0" xfId="0" applyNumberFormat="1" applyFont="1" applyFill="1" applyAlignment="1">
      <alignment horizontal="right"/>
    </xf>
    <xf numFmtId="165" fontId="3" fillId="0" borderId="0" xfId="1" applyNumberFormat="1" applyFont="1" applyFill="1" applyAlignment="1">
      <alignment horizontal="right"/>
    </xf>
    <xf numFmtId="1" fontId="3" fillId="0" borderId="0" xfId="0" applyNumberFormat="1" applyFont="1" applyFill="1" applyAlignment="1">
      <alignment horizontal="right"/>
    </xf>
    <xf numFmtId="3" fontId="3" fillId="0" borderId="0" xfId="0" applyNumberFormat="1" applyFont="1" applyFill="1" applyBorder="1" applyAlignment="1">
      <alignment horizontal="right" wrapText="1"/>
    </xf>
    <xf numFmtId="3" fontId="3" fillId="0" borderId="0" xfId="0" applyNumberFormat="1" applyFont="1" applyFill="1"/>
    <xf numFmtId="0" fontId="3" fillId="0" borderId="0" xfId="0" applyFont="1" applyFill="1" applyBorder="1" applyAlignment="1">
      <alignment horizontal="center" wrapText="1"/>
    </xf>
    <xf numFmtId="0" fontId="3" fillId="0" borderId="2" xfId="0" applyFont="1" applyBorder="1" applyAlignment="1">
      <alignment horizontal="center" wrapText="1"/>
    </xf>
    <xf numFmtId="3" fontId="3" fillId="0" borderId="0" xfId="0" applyNumberFormat="1" applyFont="1" applyBorder="1" applyAlignment="1">
      <alignment horizontal="right" wrapText="1"/>
    </xf>
    <xf numFmtId="3" fontId="3" fillId="0" borderId="0" xfId="0" applyNumberFormat="1" applyFont="1"/>
    <xf numFmtId="3" fontId="2" fillId="0" borderId="0" xfId="0" applyNumberFormat="1" applyFont="1" applyBorder="1" applyAlignment="1">
      <alignment horizontal="right" wrapText="1"/>
    </xf>
    <xf numFmtId="165" fontId="2" fillId="0" borderId="0" xfId="0" applyNumberFormat="1" applyFont="1" applyBorder="1" applyAlignment="1">
      <alignment horizontal="right" wrapText="1"/>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3" fontId="2" fillId="0" borderId="0" xfId="0" applyNumberFormat="1" applyFont="1" applyBorder="1" applyAlignment="1">
      <alignment horizontal="right"/>
    </xf>
    <xf numFmtId="165" fontId="2" fillId="0" borderId="0" xfId="1" applyNumberFormat="1" applyFont="1" applyBorder="1" applyAlignment="1">
      <alignment horizontal="right"/>
    </xf>
    <xf numFmtId="3" fontId="2" fillId="0" borderId="0" xfId="0" applyNumberFormat="1" applyFont="1" applyBorder="1"/>
    <xf numFmtId="3" fontId="6" fillId="0" borderId="0" xfId="0" applyNumberFormat="1" applyFont="1" applyBorder="1" applyAlignment="1">
      <alignment horizontal="right"/>
    </xf>
    <xf numFmtId="165" fontId="6" fillId="0" borderId="0" xfId="1" applyNumberFormat="1" applyFont="1" applyBorder="1" applyAlignment="1">
      <alignment horizontal="right"/>
    </xf>
    <xf numFmtId="0" fontId="3" fillId="0" borderId="2" xfId="0" applyFont="1" applyBorder="1" applyAlignment="1">
      <alignment horizontal="center" wrapText="1"/>
    </xf>
    <xf numFmtId="169" fontId="3" fillId="0" borderId="0" xfId="1" applyNumberFormat="1" applyFont="1" applyBorder="1" applyAlignment="1">
      <alignment horizontal="right" wrapText="1"/>
    </xf>
    <xf numFmtId="165" fontId="2" fillId="0" borderId="1" xfId="0" applyNumberFormat="1" applyFont="1" applyBorder="1" applyAlignment="1">
      <alignment horizontal="right"/>
    </xf>
    <xf numFmtId="0" fontId="3" fillId="0" borderId="0" xfId="0" applyFont="1" applyFill="1" applyBorder="1" applyAlignment="1">
      <alignment horizontal="center" wrapText="1"/>
    </xf>
    <xf numFmtId="0" fontId="3" fillId="0" borderId="2" xfId="0" applyFont="1" applyBorder="1" applyAlignment="1">
      <alignment horizontal="center" vertical="center" wrapText="1"/>
    </xf>
    <xf numFmtId="0" fontId="3" fillId="0" borderId="0" xfId="6" applyFont="1" applyBorder="1" applyAlignment="1">
      <alignment horizontal="center" vertical="center" wrapText="1"/>
    </xf>
    <xf numFmtId="0" fontId="3" fillId="0" borderId="1" xfId="21" applyFont="1" applyBorder="1" applyAlignment="1">
      <alignment horizontal="center" vertical="center" wrapText="1"/>
    </xf>
    <xf numFmtId="0" fontId="3" fillId="0" borderId="1" xfId="21" applyFont="1" applyFill="1" applyBorder="1" applyAlignment="1">
      <alignment horizontal="center" vertical="center" wrapText="1"/>
    </xf>
    <xf numFmtId="0" fontId="3" fillId="0" borderId="2" xfId="2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19" applyFont="1" applyBorder="1" applyAlignment="1">
      <alignment horizontal="center" vertical="center" wrapText="1"/>
    </xf>
    <xf numFmtId="0" fontId="3" fillId="0" borderId="2" xfId="0" applyFont="1" applyBorder="1" applyAlignment="1">
      <alignment horizontal="center"/>
    </xf>
    <xf numFmtId="0" fontId="3" fillId="0" borderId="2" xfId="20" applyFont="1" applyBorder="1" applyAlignment="1">
      <alignment horizontal="center" vertical="center" wrapText="1"/>
    </xf>
    <xf numFmtId="0" fontId="3" fillId="0" borderId="0" xfId="23" applyFont="1" applyBorder="1" applyAlignment="1">
      <alignment horizontal="center" vertical="center" wrapText="1"/>
    </xf>
    <xf numFmtId="0" fontId="3" fillId="0" borderId="2" xfId="0" applyFont="1" applyBorder="1" applyAlignment="1">
      <alignment horizontal="center" wrapText="1"/>
    </xf>
  </cellXfs>
  <cellStyles count="24">
    <cellStyle name="Millares" xfId="1" builtinId="3"/>
    <cellStyle name="Millares 11" xfId="2"/>
    <cellStyle name="Millares 3" xfId="3"/>
    <cellStyle name="Millares 8" xfId="4"/>
    <cellStyle name="Normal" xfId="0" builtinId="0"/>
    <cellStyle name="Normal 11" xfId="5"/>
    <cellStyle name="Normal 2" xfId="6"/>
    <cellStyle name="Normal 2 10" xfId="7"/>
    <cellStyle name="Normal 2 11" xfId="8"/>
    <cellStyle name="Normal 2 2" xfId="9"/>
    <cellStyle name="Normal 2 3" xfId="10"/>
    <cellStyle name="Normal 2 4" xfId="11"/>
    <cellStyle name="Normal 2 5" xfId="12"/>
    <cellStyle name="Normal 2 6" xfId="13"/>
    <cellStyle name="Normal 2 7" xfId="14"/>
    <cellStyle name="Normal 2 8" xfId="15"/>
    <cellStyle name="Normal 2 9" xfId="16"/>
    <cellStyle name="Normal 3"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66675</xdr:rowOff>
    </xdr:from>
    <xdr:to>
      <xdr:col>11</xdr:col>
      <xdr:colOff>0</xdr:colOff>
      <xdr:row>21</xdr:row>
      <xdr:rowOff>76200</xdr:rowOff>
    </xdr:to>
    <xdr:sp macro="" textlink="">
      <xdr:nvSpPr>
        <xdr:cNvPr id="3073" name="Rectangle 1"/>
        <xdr:cNvSpPr>
          <a:spLocks noChangeArrowheads="1"/>
        </xdr:cNvSpPr>
      </xdr:nvSpPr>
      <xdr:spPr bwMode="auto">
        <a:xfrm>
          <a:off x="19049" y="66675"/>
          <a:ext cx="8258176" cy="3409950"/>
        </a:xfrm>
        <a:prstGeom prst="rect">
          <a:avLst/>
        </a:prstGeom>
        <a:ln>
          <a:headEnd/>
          <a:tailEnd/>
        </a:ln>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0" anchor="t" upright="1"/>
        <a:lstStyle/>
        <a:p>
          <a:pPr algn="ctr" rtl="1">
            <a:defRPr sz="1000"/>
          </a:pPr>
          <a:r>
            <a:rPr lang="es-ES" sz="10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a:cs typeface="Arial"/>
            </a:rPr>
            <a:t> </a:t>
          </a:r>
        </a:p>
        <a:p>
          <a:pPr algn="ctr" rtl="1">
            <a:defRPr sz="1000"/>
          </a:pPr>
          <a:r>
            <a:rPr lang="es-ES" sz="4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itchFamily="18" charset="0"/>
              <a:cs typeface="Times New Roman" pitchFamily="18" charset="0"/>
            </a:rPr>
            <a:t>ACCESO</a:t>
          </a:r>
          <a:r>
            <a:rPr lang="es-ES" sz="4800" b="1" i="0" strike="noStrike"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itchFamily="18" charset="0"/>
              <a:cs typeface="Times New Roman" pitchFamily="18" charset="0"/>
            </a:rPr>
            <a:t> A TECNOLOGIAS DE INFORMACIÓN Y COMUNICACIONES</a:t>
          </a:r>
        </a:p>
        <a:p>
          <a:pPr algn="ctr" rtl="1">
            <a:defRPr sz="1000"/>
          </a:pPr>
          <a:r>
            <a:rPr lang="es-ES" sz="4800" b="1" i="0" strike="noStrike"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itchFamily="18" charset="0"/>
              <a:ea typeface="+mn-ea"/>
              <a:cs typeface="Times New Roman" pitchFamily="18" charset="0"/>
            </a:rPr>
            <a:t>(TIC)</a:t>
          </a:r>
        </a:p>
      </xdr:txBody>
    </xdr:sp>
    <xdr:clientData/>
  </xdr:twoCellAnchor>
  <xdr:twoCellAnchor editAs="oneCell">
    <xdr:from>
      <xdr:col>2</xdr:col>
      <xdr:colOff>28575</xdr:colOff>
      <xdr:row>22</xdr:row>
      <xdr:rowOff>0</xdr:rowOff>
    </xdr:from>
    <xdr:to>
      <xdr:col>7</xdr:col>
      <xdr:colOff>532861</xdr:colOff>
      <xdr:row>28</xdr:row>
      <xdr:rowOff>133212</xdr:rowOff>
    </xdr:to>
    <xdr:pic>
      <xdr:nvPicPr>
        <xdr:cNvPr id="2" name="Imagen 1"/>
        <xdr:cNvPicPr>
          <a:picLocks noChangeAspect="1"/>
        </xdr:cNvPicPr>
      </xdr:nvPicPr>
      <xdr:blipFill>
        <a:blip xmlns:r="http://schemas.openxmlformats.org/officeDocument/2006/relationships" r:embed="rId1"/>
        <a:stretch>
          <a:fillRect/>
        </a:stretch>
      </xdr:blipFill>
      <xdr:spPr>
        <a:xfrm>
          <a:off x="1866900" y="3562350"/>
          <a:ext cx="4314286" cy="11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4.%20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CELUL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
    </sheetNames>
    <sheetDataSet>
      <sheetData sheetId="0">
        <row r="5">
          <cell r="C5">
            <v>2060165.4762680647</v>
          </cell>
          <cell r="D5">
            <v>1213819.9226775959</v>
          </cell>
          <cell r="E5">
            <v>1561850.8416278798</v>
          </cell>
          <cell r="F5">
            <v>353021.56521758571</v>
          </cell>
          <cell r="G5">
            <v>1867237.9252186178</v>
          </cell>
          <cell r="H5">
            <v>243739.93781054163</v>
          </cell>
          <cell r="I5">
            <v>226761.28776650995</v>
          </cell>
          <cell r="J5">
            <v>42630.623879268533</v>
          </cell>
        </row>
        <row r="6">
          <cell r="C6">
            <v>1162381.0839400601</v>
          </cell>
          <cell r="D6">
            <v>689332.54065998679</v>
          </cell>
          <cell r="E6">
            <v>1072911.2847950794</v>
          </cell>
          <cell r="F6">
            <v>304109.67118686985</v>
          </cell>
          <cell r="G6">
            <v>1108326.2393531525</v>
          </cell>
          <cell r="H6">
            <v>226309.84354409468</v>
          </cell>
          <cell r="I6">
            <v>218150.88099337672</v>
          </cell>
          <cell r="J6">
            <v>30462.444863069839</v>
          </cell>
        </row>
        <row r="7">
          <cell r="C7">
            <v>295215.42475222616</v>
          </cell>
          <cell r="D7">
            <v>195496.46285327515</v>
          </cell>
          <cell r="E7">
            <v>283588.11496558925</v>
          </cell>
          <cell r="F7">
            <v>102696.95461266329</v>
          </cell>
          <cell r="G7">
            <v>283850.87902856414</v>
          </cell>
          <cell r="H7">
            <v>107317.22271997083</v>
          </cell>
          <cell r="I7">
            <v>103091.10070712563</v>
          </cell>
          <cell r="J7">
            <v>13860.804321922355</v>
          </cell>
        </row>
        <row r="8">
          <cell r="C8">
            <v>189705.88241889104</v>
          </cell>
          <cell r="D8">
            <v>103751.02526489997</v>
          </cell>
          <cell r="E8">
            <v>179633.37823245578</v>
          </cell>
          <cell r="F8">
            <v>57895.738348922387</v>
          </cell>
          <cell r="G8">
            <v>183315.34404850559</v>
          </cell>
          <cell r="H8">
            <v>32714.477882834057</v>
          </cell>
          <cell r="I8">
            <v>27741.707958858635</v>
          </cell>
          <cell r="J8">
            <v>7385.0923551805172</v>
          </cell>
        </row>
        <row r="9">
          <cell r="C9">
            <v>677459.77676892793</v>
          </cell>
          <cell r="D9">
            <v>390085.05254181096</v>
          </cell>
          <cell r="E9">
            <v>609689.79159702559</v>
          </cell>
          <cell r="F9">
            <v>143516.97822528481</v>
          </cell>
          <cell r="G9">
            <v>641160.01627607166</v>
          </cell>
          <cell r="H9">
            <v>86278.142941290105</v>
          </cell>
          <cell r="I9">
            <v>87318.072327392729</v>
          </cell>
          <cell r="J9">
            <v>9216.5481859669708</v>
          </cell>
        </row>
        <row r="10">
          <cell r="C10">
            <v>897784.39232779329</v>
          </cell>
          <cell r="D10">
            <v>524487.38201763271</v>
          </cell>
          <cell r="E10">
            <v>488939.55683271738</v>
          </cell>
          <cell r="F10">
            <v>48911.894030715273</v>
          </cell>
          <cell r="G10">
            <v>758911.68586530013</v>
          </cell>
          <cell r="H10">
            <v>17430.094266446853</v>
          </cell>
          <cell r="I10">
            <v>8610.4067731332616</v>
          </cell>
          <cell r="J10">
            <v>12168.179016198746</v>
          </cell>
        </row>
        <row r="12">
          <cell r="C12">
            <v>0</v>
          </cell>
          <cell r="D12">
            <v>0</v>
          </cell>
          <cell r="E12">
            <v>0</v>
          </cell>
          <cell r="F12">
            <v>0</v>
          </cell>
          <cell r="G12">
            <v>0</v>
          </cell>
          <cell r="H12">
            <v>0</v>
          </cell>
          <cell r="I12">
            <v>0</v>
          </cell>
          <cell r="J12">
            <v>0</v>
          </cell>
        </row>
        <row r="13">
          <cell r="C13">
            <v>274775.00517679419</v>
          </cell>
          <cell r="D13">
            <v>132967.59757707472</v>
          </cell>
          <cell r="E13">
            <v>200142.91135506672</v>
          </cell>
          <cell r="F13">
            <v>41856.314472631777</v>
          </cell>
          <cell r="G13">
            <v>245976.57174465264</v>
          </cell>
          <cell r="H13">
            <v>4422.8121405427637</v>
          </cell>
          <cell r="I13">
            <v>4889.6793670881098</v>
          </cell>
          <cell r="J13">
            <v>1495.9762589953757</v>
          </cell>
        </row>
        <row r="14">
          <cell r="C14">
            <v>661951.65238984348</v>
          </cell>
          <cell r="D14">
            <v>396556.71712220914</v>
          </cell>
          <cell r="E14">
            <v>513916.51061078918</v>
          </cell>
          <cell r="F14">
            <v>102100.03767459192</v>
          </cell>
          <cell r="G14">
            <v>612059.52855305374</v>
          </cell>
          <cell r="H14">
            <v>46889.110079743914</v>
          </cell>
          <cell r="I14">
            <v>40373.832783182261</v>
          </cell>
          <cell r="J14">
            <v>12810.635552521886</v>
          </cell>
        </row>
        <row r="15">
          <cell r="C15">
            <v>568947.98670939647</v>
          </cell>
          <cell r="D15">
            <v>351330.08086054743</v>
          </cell>
          <cell r="E15">
            <v>441352.22817757353</v>
          </cell>
          <cell r="F15">
            <v>122364.33792434164</v>
          </cell>
          <cell r="G15">
            <v>533059.55513531982</v>
          </cell>
          <cell r="H15">
            <v>81605.805670602756</v>
          </cell>
          <cell r="I15">
            <v>70997.165094123251</v>
          </cell>
          <cell r="J15">
            <v>15771.343364309821</v>
          </cell>
        </row>
        <row r="16">
          <cell r="C16">
            <v>554490.83199182746</v>
          </cell>
          <cell r="D16">
            <v>332965.52711778716</v>
          </cell>
          <cell r="E16">
            <v>406439.19148435903</v>
          </cell>
          <cell r="F16">
            <v>86700.875146020975</v>
          </cell>
          <cell r="G16">
            <v>476142.2697854354</v>
          </cell>
          <cell r="H16">
            <v>110822.20991965242</v>
          </cell>
          <cell r="I16">
            <v>110500.61052211659</v>
          </cell>
          <cell r="J16">
            <v>12552.668703441526</v>
          </cell>
        </row>
        <row r="18">
          <cell r="C18">
            <v>1390928.662582505</v>
          </cell>
          <cell r="D18">
            <v>837518.84623666864</v>
          </cell>
          <cell r="E18">
            <v>1029449.9917519722</v>
          </cell>
          <cell r="F18">
            <v>223102.30915007531</v>
          </cell>
          <cell r="G18">
            <v>1258301.5901236068</v>
          </cell>
          <cell r="H18">
            <v>143294.2124659018</v>
          </cell>
          <cell r="I18">
            <v>130412.7103484446</v>
          </cell>
          <cell r="J18">
            <v>26682.307107870412</v>
          </cell>
        </row>
        <row r="19">
          <cell r="C19">
            <v>669236.81368537759</v>
          </cell>
          <cell r="D19">
            <v>376301.07644090505</v>
          </cell>
          <cell r="E19">
            <v>532400.8498757605</v>
          </cell>
          <cell r="F19">
            <v>129919.25606751091</v>
          </cell>
          <cell r="G19">
            <v>608936.33509484387</v>
          </cell>
          <cell r="H19">
            <v>100445.72534464001</v>
          </cell>
          <cell r="I19">
            <v>96348.577418065615</v>
          </cell>
          <cell r="J19">
            <v>15948.316771398182</v>
          </cell>
        </row>
        <row r="21">
          <cell r="C21">
            <v>301884.9932253302</v>
          </cell>
          <cell r="D21">
            <v>164517.42764226481</v>
          </cell>
          <cell r="E21">
            <v>154456.60133518293</v>
          </cell>
          <cell r="F21">
            <v>9601.8096038548756</v>
          </cell>
          <cell r="G21">
            <v>231517.43205654481</v>
          </cell>
          <cell r="H21">
            <v>13256.440849779408</v>
          </cell>
          <cell r="I21">
            <v>12060.551020177563</v>
          </cell>
          <cell r="J21">
            <v>2122.2898231213017</v>
          </cell>
        </row>
        <row r="22">
          <cell r="C22">
            <v>1185437.0601464624</v>
          </cell>
          <cell r="D22">
            <v>703107.74365152535</v>
          </cell>
          <cell r="E22">
            <v>875658.60489199031</v>
          </cell>
          <cell r="F22">
            <v>110985.1685603376</v>
          </cell>
          <cell r="G22">
            <v>1073638.6990885723</v>
          </cell>
          <cell r="H22">
            <v>93760.649683230062</v>
          </cell>
          <cell r="I22">
            <v>84511.422159164853</v>
          </cell>
          <cell r="J22">
            <v>19699.077772210712</v>
          </cell>
        </row>
        <row r="23">
          <cell r="C23">
            <v>414618.87121040316</v>
          </cell>
          <cell r="D23">
            <v>241269.0678231894</v>
          </cell>
          <cell r="E23">
            <v>381686.57712391892</v>
          </cell>
          <cell r="F23">
            <v>124826.44777770889</v>
          </cell>
          <cell r="G23">
            <v>406485.95031662902</v>
          </cell>
          <cell r="H23">
            <v>80438.402365031929</v>
          </cell>
          <cell r="I23">
            <v>75725.168880275422</v>
          </cell>
          <cell r="J23">
            <v>12598.470702874672</v>
          </cell>
        </row>
        <row r="24">
          <cell r="C24">
            <v>146376.61779996307</v>
          </cell>
          <cell r="D24">
            <v>97546.080980960658</v>
          </cell>
          <cell r="E24">
            <v>140012.63914133419</v>
          </cell>
          <cell r="F24">
            <v>106613.16590425163</v>
          </cell>
          <cell r="G24">
            <v>143747.90987096974</v>
          </cell>
          <cell r="H24">
            <v>55898.293973196363</v>
          </cell>
          <cell r="I24">
            <v>54077.994767588243</v>
          </cell>
          <cell r="J24">
            <v>7824.6346417576488</v>
          </cell>
        </row>
        <row r="25">
          <cell r="C25">
            <v>11847.933885693001</v>
          </cell>
          <cell r="D25">
            <v>7379.6025796522954</v>
          </cell>
          <cell r="E25">
            <v>10036.419135312082</v>
          </cell>
          <cell r="F25">
            <v>994.97337143327491</v>
          </cell>
          <cell r="G25">
            <v>11847.933885693001</v>
          </cell>
          <cell r="H25">
            <v>386.15093930425667</v>
          </cell>
          <cell r="I25">
            <v>386.15093930425667</v>
          </cell>
          <cell r="J25">
            <v>386.15093930425667</v>
          </cell>
        </row>
        <row r="27">
          <cell r="C27">
            <v>409913.63226932072</v>
          </cell>
          <cell r="D27">
            <v>222339.20779100739</v>
          </cell>
          <cell r="E27">
            <v>190354.65846569397</v>
          </cell>
          <cell r="F27">
            <v>8220.9658369813733</v>
          </cell>
          <cell r="G27">
            <v>325679.68806665367</v>
          </cell>
          <cell r="H27">
            <v>10090.175142624466</v>
          </cell>
          <cell r="I27">
            <v>8157.3727506641071</v>
          </cell>
          <cell r="J27">
            <v>2318.9533312646108</v>
          </cell>
        </row>
        <row r="28">
          <cell r="C28">
            <v>409893.61129149102</v>
          </cell>
          <cell r="D28">
            <v>235624.36364471706</v>
          </cell>
          <cell r="E28">
            <v>277061.90673987626</v>
          </cell>
          <cell r="F28">
            <v>17212.329377615722</v>
          </cell>
          <cell r="G28">
            <v>360329.14947189117</v>
          </cell>
          <cell r="H28">
            <v>19332.045156603468</v>
          </cell>
          <cell r="I28">
            <v>14958.26212519665</v>
          </cell>
          <cell r="J28">
            <v>5708.6405085662445</v>
          </cell>
        </row>
        <row r="29">
          <cell r="C29">
            <v>409976.24796421081</v>
          </cell>
          <cell r="D29">
            <v>233214.1448619031</v>
          </cell>
          <cell r="E29">
            <v>336069.94694088888</v>
          </cell>
          <cell r="F29">
            <v>44922.990910443077</v>
          </cell>
          <cell r="G29">
            <v>380591.14107528841</v>
          </cell>
          <cell r="H29">
            <v>34385.149386657562</v>
          </cell>
          <cell r="I29">
            <v>30131.128396867178</v>
          </cell>
          <cell r="J29">
            <v>8965.7389423009536</v>
          </cell>
        </row>
        <row r="30">
          <cell r="C30">
            <v>410117.88431135967</v>
          </cell>
          <cell r="D30">
            <v>246070.31688535985</v>
          </cell>
          <cell r="E30">
            <v>368110.62589905056</v>
          </cell>
          <cell r="F30">
            <v>83623.557302361995</v>
          </cell>
          <cell r="G30">
            <v>389056.98045326798</v>
          </cell>
          <cell r="H30">
            <v>51499.30409646553</v>
          </cell>
          <cell r="I30">
            <v>48493.781106089657</v>
          </cell>
          <cell r="J30">
            <v>8549.1216598041465</v>
          </cell>
        </row>
        <row r="31">
          <cell r="C31">
            <v>409989.00126500375</v>
          </cell>
          <cell r="D31">
            <v>273123.35523724236</v>
          </cell>
          <cell r="E31">
            <v>382646.63536361489</v>
          </cell>
          <cell r="F31">
            <v>197963.7020689527</v>
          </cell>
          <cell r="G31">
            <v>402454.96708860697</v>
          </cell>
          <cell r="H31">
            <v>126815.27475615207</v>
          </cell>
          <cell r="I31">
            <v>123402.75411565392</v>
          </cell>
          <cell r="J31">
            <v>17088.169437332628</v>
          </cell>
        </row>
        <row r="32">
          <cell r="C32">
            <v>10275.099166507352</v>
          </cell>
          <cell r="D32">
            <v>3448.5342573878629</v>
          </cell>
          <cell r="E32">
            <v>7607.0682186608865</v>
          </cell>
          <cell r="F32">
            <v>1078.0197212312664</v>
          </cell>
          <cell r="G32">
            <v>9125.9990627664829</v>
          </cell>
          <cell r="H32">
            <v>1617.9892720387061</v>
          </cell>
          <cell r="I32">
            <v>1617.9892720387061</v>
          </cell>
          <cell r="J32">
            <v>0</v>
          </cell>
        </row>
        <row r="38">
          <cell r="C38">
            <v>7906526.8804835109</v>
          </cell>
          <cell r="D38">
            <v>2509199.0706713102</v>
          </cell>
          <cell r="E38">
            <v>1556830.1501759633</v>
          </cell>
          <cell r="F38">
            <v>797543.27343441977</v>
          </cell>
          <cell r="G38">
            <v>129838.87641383721</v>
          </cell>
          <cell r="H38">
            <v>24986.770647012509</v>
          </cell>
          <cell r="I38">
            <v>2222393.6919714222</v>
          </cell>
          <cell r="J38">
            <v>252504.46739137155</v>
          </cell>
          <cell r="K38">
            <v>393396.22995439376</v>
          </cell>
          <cell r="L38">
            <v>272885.24986074504</v>
          </cell>
          <cell r="M38">
            <v>400468.15652278857</v>
          </cell>
          <cell r="N38">
            <v>256605.47654858587</v>
          </cell>
          <cell r="O38">
            <v>148908.23199583212</v>
          </cell>
          <cell r="P38">
            <v>179887.56737063368</v>
          </cell>
        </row>
        <row r="39">
          <cell r="C39">
            <v>4333656.5283189267</v>
          </cell>
          <cell r="D39">
            <v>2040769.0244161778</v>
          </cell>
          <cell r="E39">
            <v>1360195.9649436525</v>
          </cell>
          <cell r="F39">
            <v>581744.95368279738</v>
          </cell>
          <cell r="G39">
            <v>83557.940008245394</v>
          </cell>
          <cell r="H39">
            <v>15270.165781497533</v>
          </cell>
          <cell r="I39">
            <v>1830171.7251076943</v>
          </cell>
          <cell r="J39">
            <v>202546.16975975435</v>
          </cell>
          <cell r="K39">
            <v>344723.51388959802</v>
          </cell>
          <cell r="L39">
            <v>240476.63547853479</v>
          </cell>
          <cell r="M39">
            <v>326382.78157895326</v>
          </cell>
          <cell r="N39">
            <v>227575.25093500095</v>
          </cell>
          <cell r="O39">
            <v>111148.01062615366</v>
          </cell>
          <cell r="P39">
            <v>125384.88838652993</v>
          </cell>
        </row>
        <row r="40">
          <cell r="C40">
            <v>1145651.3145702549</v>
          </cell>
          <cell r="D40">
            <v>610619.88834301126</v>
          </cell>
          <cell r="E40">
            <v>432465.85364608245</v>
          </cell>
          <cell r="F40">
            <v>155359.25223386943</v>
          </cell>
          <cell r="G40">
            <v>18919.012534187859</v>
          </cell>
          <cell r="H40">
            <v>3875.7699288787621</v>
          </cell>
          <cell r="I40">
            <v>554038.02678243595</v>
          </cell>
          <cell r="J40">
            <v>58486.901017147975</v>
          </cell>
          <cell r="K40">
            <v>124221.71077135153</v>
          </cell>
          <cell r="L40">
            <v>91113.438836522793</v>
          </cell>
          <cell r="M40">
            <v>109550.71725525678</v>
          </cell>
          <cell r="N40">
            <v>87390.947944379383</v>
          </cell>
          <cell r="O40">
            <v>28269.033775042291</v>
          </cell>
          <cell r="P40">
            <v>46640.621178032641</v>
          </cell>
        </row>
        <row r="41">
          <cell r="C41">
            <v>672572.42239843996</v>
          </cell>
          <cell r="D41">
            <v>364429.97289661522</v>
          </cell>
          <cell r="E41">
            <v>253886.35552279462</v>
          </cell>
          <cell r="F41">
            <v>95836.914832700713</v>
          </cell>
          <cell r="G41">
            <v>14495.095310311322</v>
          </cell>
          <cell r="H41">
            <v>211.60723080746467</v>
          </cell>
          <cell r="I41">
            <v>327864.24341308605</v>
          </cell>
          <cell r="J41">
            <v>31825.727513442711</v>
          </cell>
          <cell r="K41">
            <v>80008.693968302439</v>
          </cell>
          <cell r="L41">
            <v>54933.237117617864</v>
          </cell>
          <cell r="M41">
            <v>37750.729976051742</v>
          </cell>
          <cell r="N41">
            <v>34470.817898536021</v>
          </cell>
          <cell r="O41">
            <v>15087.595556572229</v>
          </cell>
          <cell r="P41">
            <v>2137.2330311553928</v>
          </cell>
        </row>
        <row r="42">
          <cell r="C42">
            <v>2515432.7913503223</v>
          </cell>
          <cell r="D42">
            <v>1065719.1631765191</v>
          </cell>
          <cell r="E42">
            <v>673843.75577473699</v>
          </cell>
          <cell r="F42">
            <v>330548.78661622445</v>
          </cell>
          <cell r="G42">
            <v>50143.832163746243</v>
          </cell>
          <cell r="H42">
            <v>11182.788621811309</v>
          </cell>
          <cell r="I42">
            <v>948269.45491214038</v>
          </cell>
          <cell r="J42">
            <v>112233.54122916426</v>
          </cell>
          <cell r="K42">
            <v>140493.10914994485</v>
          </cell>
          <cell r="L42">
            <v>94429.959524394333</v>
          </cell>
          <cell r="M42">
            <v>179081.33434764473</v>
          </cell>
          <cell r="N42">
            <v>105713.48509208568</v>
          </cell>
          <cell r="O42">
            <v>67791.381294539256</v>
          </cell>
          <cell r="P42">
            <v>76607.034177342168</v>
          </cell>
        </row>
        <row r="43">
          <cell r="C43">
            <v>3572870.3521646434</v>
          </cell>
          <cell r="D43">
            <v>468430.0462550458</v>
          </cell>
          <cell r="E43">
            <v>196634.18523228369</v>
          </cell>
          <cell r="F43">
            <v>215798.31975165344</v>
          </cell>
          <cell r="G43">
            <v>46280.936405591216</v>
          </cell>
          <cell r="H43">
            <v>9716.6048655149661</v>
          </cell>
          <cell r="I43">
            <v>392221.96686366689</v>
          </cell>
          <cell r="J43">
            <v>49958.29763161685</v>
          </cell>
          <cell r="K43">
            <v>48672.71606479492</v>
          </cell>
          <cell r="L43">
            <v>32408.614382209948</v>
          </cell>
          <cell r="M43">
            <v>74085.374943834104</v>
          </cell>
          <cell r="N43">
            <v>29030.225613584735</v>
          </cell>
          <cell r="O43">
            <v>37760.221369678176</v>
          </cell>
          <cell r="P43">
            <v>54502.67898410387</v>
          </cell>
        </row>
        <row r="45">
          <cell r="C45">
            <v>1874960.367740195</v>
          </cell>
          <cell r="D45">
            <v>334401.7440920301</v>
          </cell>
          <cell r="E45">
            <v>172889.42454652177</v>
          </cell>
          <cell r="F45">
            <v>136298.55490826274</v>
          </cell>
          <cell r="G45">
            <v>21324.459466666616</v>
          </cell>
          <cell r="H45">
            <v>3889.3051705787971</v>
          </cell>
          <cell r="I45">
            <v>245540.06284709621</v>
          </cell>
          <cell r="J45">
            <v>80695.27546741924</v>
          </cell>
          <cell r="K45">
            <v>656.9101574370784</v>
          </cell>
          <cell r="L45">
            <v>46143.15692223404</v>
          </cell>
          <cell r="M45">
            <v>42462.876868464591</v>
          </cell>
          <cell r="N45">
            <v>16735.6553004452</v>
          </cell>
          <cell r="O45">
            <v>9175.3408327698016</v>
          </cell>
          <cell r="P45">
            <v>8689.4637491005305</v>
          </cell>
        </row>
        <row r="46">
          <cell r="C46">
            <v>2570058.5408840696</v>
          </cell>
          <cell r="D46">
            <v>1305160.5255941383</v>
          </cell>
          <cell r="E46">
            <v>835997.8951961362</v>
          </cell>
          <cell r="F46">
            <v>402798.57762926223</v>
          </cell>
          <cell r="G46">
            <v>57152.327866503147</v>
          </cell>
          <cell r="H46">
            <v>9211.7249021759817</v>
          </cell>
          <cell r="I46">
            <v>1171468.4565460104</v>
          </cell>
          <cell r="J46">
            <v>149715.81663812982</v>
          </cell>
          <cell r="K46">
            <v>163167.41349542324</v>
          </cell>
          <cell r="L46">
            <v>209059.64314547472</v>
          </cell>
          <cell r="M46">
            <v>250373.90998917338</v>
          </cell>
          <cell r="N46">
            <v>155020.43955983108</v>
          </cell>
          <cell r="O46">
            <v>102705.59738873344</v>
          </cell>
          <cell r="P46">
            <v>113261.35155503143</v>
          </cell>
        </row>
        <row r="47">
          <cell r="C47">
            <v>1586515.8320880465</v>
          </cell>
          <cell r="D47">
            <v>563573.22750492278</v>
          </cell>
          <cell r="E47">
            <v>338968.56506871292</v>
          </cell>
          <cell r="F47">
            <v>181669.25126045285</v>
          </cell>
          <cell r="G47">
            <v>35165.555913535121</v>
          </cell>
          <cell r="H47">
            <v>7769.8552622271773</v>
          </cell>
          <cell r="I47">
            <v>513911.12258647446</v>
          </cell>
          <cell r="J47">
            <v>15949.700374071917</v>
          </cell>
          <cell r="K47">
            <v>146860.26340979026</v>
          </cell>
          <cell r="L47">
            <v>15024.628690380912</v>
          </cell>
          <cell r="M47">
            <v>77188.312680623014</v>
          </cell>
          <cell r="N47">
            <v>56771.253396908796</v>
          </cell>
          <cell r="O47">
            <v>24767.795789278309</v>
          </cell>
          <cell r="P47">
            <v>43761.466677322263</v>
          </cell>
        </row>
        <row r="48">
          <cell r="C48">
            <v>1022720.0038181556</v>
          </cell>
          <cell r="D48">
            <v>237291.21884465142</v>
          </cell>
          <cell r="E48">
            <v>160275.02783427251</v>
          </cell>
          <cell r="F48">
            <v>62147.075583950362</v>
          </cell>
          <cell r="G48">
            <v>12067.050429272145</v>
          </cell>
          <cell r="H48">
            <v>2802.0649971563853</v>
          </cell>
          <cell r="I48">
            <v>225163.71262296272</v>
          </cell>
          <cell r="J48">
            <v>3921.1843842186236</v>
          </cell>
          <cell r="K48">
            <v>72138.252148949803</v>
          </cell>
          <cell r="L48">
            <v>2657.8211026551135</v>
          </cell>
          <cell r="M48">
            <v>21676.5715793325</v>
          </cell>
          <cell r="N48">
            <v>23731.640852018507</v>
          </cell>
          <cell r="O48">
            <v>10741.236345683155</v>
          </cell>
          <cell r="P48">
            <v>13044.958091490795</v>
          </cell>
        </row>
        <row r="49">
          <cell r="C49">
            <v>852272.13595300436</v>
          </cell>
          <cell r="D49">
            <v>68772.354635489624</v>
          </cell>
          <cell r="E49">
            <v>48699.237530233564</v>
          </cell>
          <cell r="F49">
            <v>14629.814052522242</v>
          </cell>
          <cell r="G49">
            <v>4129.482737859571</v>
          </cell>
          <cell r="H49">
            <v>1313.8203148741568</v>
          </cell>
          <cell r="I49">
            <v>66310.337368789274</v>
          </cell>
          <cell r="J49">
            <v>2222.4905275327433</v>
          </cell>
          <cell r="K49">
            <v>10573.390742793617</v>
          </cell>
          <cell r="L49">
            <v>0</v>
          </cell>
          <cell r="M49">
            <v>8766.4854051938128</v>
          </cell>
          <cell r="N49">
            <v>4346.4874393821128</v>
          </cell>
          <cell r="O49">
            <v>1518.2616393675655</v>
          </cell>
          <cell r="P49">
            <v>1130.3272976894</v>
          </cell>
        </row>
        <row r="51">
          <cell r="C51">
            <v>3757279.0895013046</v>
          </cell>
          <cell r="D51">
            <v>1141093.4852552938</v>
          </cell>
          <cell r="E51">
            <v>712049.30406009755</v>
          </cell>
          <cell r="F51">
            <v>363669.9270751499</v>
          </cell>
          <cell r="G51">
            <v>54602.65172375938</v>
          </cell>
          <cell r="H51">
            <v>10771.60239627316</v>
          </cell>
          <cell r="I51">
            <v>997380.70573692862</v>
          </cell>
          <cell r="J51">
            <v>118890.52149671321</v>
          </cell>
          <cell r="K51">
            <v>235522.72128043108</v>
          </cell>
          <cell r="L51">
            <v>128081.68890036645</v>
          </cell>
          <cell r="M51">
            <v>192622.76756421852</v>
          </cell>
          <cell r="N51">
            <v>131273.53383634903</v>
          </cell>
          <cell r="O51">
            <v>74870.820332688745</v>
          </cell>
          <cell r="P51">
            <v>95267.767085436964</v>
          </cell>
        </row>
        <row r="52">
          <cell r="C52">
            <v>4149247.7909826003</v>
          </cell>
          <cell r="D52">
            <v>1368105.5854159573</v>
          </cell>
          <cell r="E52">
            <v>844780.84611577482</v>
          </cell>
          <cell r="F52">
            <v>433873.34635930124</v>
          </cell>
          <cell r="G52">
            <v>75236.224690077288</v>
          </cell>
          <cell r="H52">
            <v>14215.168250739351</v>
          </cell>
          <cell r="I52">
            <v>1225012.9862344069</v>
          </cell>
          <cell r="J52">
            <v>133613.94589465923</v>
          </cell>
          <cell r="K52">
            <v>157873.50867396308</v>
          </cell>
          <cell r="L52">
            <v>144803.56096037864</v>
          </cell>
          <cell r="M52">
            <v>207845.38895856874</v>
          </cell>
          <cell r="N52">
            <v>125331.94271223687</v>
          </cell>
          <cell r="O52">
            <v>74037.411663143313</v>
          </cell>
          <cell r="P52">
            <v>84619.800285197533</v>
          </cell>
        </row>
        <row r="54">
          <cell r="C54">
            <v>918586.33269876079</v>
          </cell>
          <cell r="D54">
            <v>51316.139293728338</v>
          </cell>
          <cell r="E54">
            <v>29735.382184888193</v>
          </cell>
          <cell r="F54">
            <v>16798.193374764433</v>
          </cell>
          <cell r="G54">
            <v>3568.1896184034072</v>
          </cell>
          <cell r="H54">
            <v>1214.3741156723704</v>
          </cell>
          <cell r="I54">
            <v>43089.866428506473</v>
          </cell>
          <cell r="J54">
            <v>10345.937876528811</v>
          </cell>
          <cell r="K54">
            <v>3607.2464814751975</v>
          </cell>
          <cell r="L54">
            <v>7882.1175554951296</v>
          </cell>
          <cell r="M54">
            <v>5440.3604831566736</v>
          </cell>
          <cell r="N54">
            <v>4147.8282297312999</v>
          </cell>
          <cell r="O54">
            <v>2287.3273728195982</v>
          </cell>
          <cell r="P54">
            <v>2945.6753872933596</v>
          </cell>
        </row>
        <row r="55">
          <cell r="C55">
            <v>4417724.5527609326</v>
          </cell>
          <cell r="D55">
            <v>753958.61573433725</v>
          </cell>
          <cell r="E55">
            <v>372097.67881221307</v>
          </cell>
          <cell r="F55">
            <v>304077.5341660906</v>
          </cell>
          <cell r="G55">
            <v>63063.248467725643</v>
          </cell>
          <cell r="H55">
            <v>14720.154288333744</v>
          </cell>
          <cell r="I55">
            <v>651165.55795625749</v>
          </cell>
          <cell r="J55">
            <v>71867.902445412852</v>
          </cell>
          <cell r="K55">
            <v>51663.174166130571</v>
          </cell>
          <cell r="L55">
            <v>41404.536923435626</v>
          </cell>
          <cell r="M55">
            <v>93694.655278619102</v>
          </cell>
          <cell r="N55">
            <v>40079.979602550578</v>
          </cell>
          <cell r="O55">
            <v>43127.929491291725</v>
          </cell>
          <cell r="P55">
            <v>52144.770323367658</v>
          </cell>
        </row>
        <row r="56">
          <cell r="C56">
            <v>1953099.4942092933</v>
          </cell>
          <cell r="D56">
            <v>1165133.609072438</v>
          </cell>
          <cell r="E56">
            <v>699852.01043583953</v>
          </cell>
          <cell r="F56">
            <v>402530.12904920091</v>
          </cell>
          <cell r="G56">
            <v>56222.548113012657</v>
          </cell>
          <cell r="H56">
            <v>6528.9214743653365</v>
          </cell>
          <cell r="I56">
            <v>1023335.3532712706</v>
          </cell>
          <cell r="J56">
            <v>126799.32608345701</v>
          </cell>
          <cell r="K56">
            <v>162229.84377396593</v>
          </cell>
          <cell r="L56">
            <v>94260.762509555876</v>
          </cell>
          <cell r="M56">
            <v>193475.93141900899</v>
          </cell>
          <cell r="N56">
            <v>116113.71496891898</v>
          </cell>
          <cell r="O56">
            <v>73249.369251233031</v>
          </cell>
          <cell r="P56">
            <v>93215.711945250427</v>
          </cell>
        </row>
        <row r="57">
          <cell r="C57">
            <v>585189.78411283647</v>
          </cell>
          <cell r="D57">
            <v>526748.20590302697</v>
          </cell>
          <cell r="E57">
            <v>447460.06963339279</v>
          </cell>
          <cell r="F57">
            <v>71431.497977128645</v>
          </cell>
          <cell r="G57">
            <v>6542.8179776309198</v>
          </cell>
          <cell r="H57">
            <v>1313.8203148741568</v>
          </cell>
          <cell r="I57">
            <v>493358.35856240691</v>
          </cell>
          <cell r="J57">
            <v>43192.328528573089</v>
          </cell>
          <cell r="K57">
            <v>171328.28900001169</v>
          </cell>
          <cell r="L57">
            <v>129337.83287225853</v>
          </cell>
          <cell r="M57">
            <v>106504.2982705332</v>
          </cell>
          <cell r="N57">
            <v>94031.030333893199</v>
          </cell>
          <cell r="O57">
            <v>29989.67720351864</v>
          </cell>
          <cell r="P57">
            <v>31028.819418392999</v>
          </cell>
        </row>
        <row r="58">
          <cell r="C58">
            <v>31926.716701907757</v>
          </cell>
          <cell r="D58">
            <v>12042.500667645563</v>
          </cell>
          <cell r="E58">
            <v>7685.0091095488442</v>
          </cell>
          <cell r="F58">
            <v>2705.9188672659557</v>
          </cell>
          <cell r="G58">
            <v>442.07223706385702</v>
          </cell>
          <cell r="H58">
            <v>1209.5004537668997</v>
          </cell>
          <cell r="I58">
            <v>11444.555752844641</v>
          </cell>
          <cell r="J58">
            <v>298.97245740046043</v>
          </cell>
          <cell r="K58">
            <v>4567.6765328106267</v>
          </cell>
          <cell r="L58">
            <v>0</v>
          </cell>
          <cell r="M58">
            <v>1352.9110714698929</v>
          </cell>
          <cell r="N58">
            <v>2232.9234134918024</v>
          </cell>
          <cell r="O58">
            <v>253.92867696895757</v>
          </cell>
          <cell r="P58">
            <v>552.59029632982129</v>
          </cell>
        </row>
        <row r="60">
          <cell r="C60">
            <v>1745861.8201395501</v>
          </cell>
          <cell r="D60">
            <v>129476.31839326349</v>
          </cell>
          <cell r="E60">
            <v>46597.206023273357</v>
          </cell>
          <cell r="F60">
            <v>63418.470917363098</v>
          </cell>
          <cell r="G60">
            <v>15721.720631100387</v>
          </cell>
          <cell r="H60">
            <v>3738.9208215257745</v>
          </cell>
          <cell r="I60">
            <v>105090.2782584338</v>
          </cell>
          <cell r="J60">
            <v>21547.555084225827</v>
          </cell>
          <cell r="K60">
            <v>5469.0361844576119</v>
          </cell>
          <cell r="L60">
            <v>11184.068189691227</v>
          </cell>
          <cell r="M60">
            <v>19724.470167898453</v>
          </cell>
          <cell r="N60">
            <v>5572.2602622457089</v>
          </cell>
          <cell r="O60">
            <v>10200.248125483429</v>
          </cell>
          <cell r="P60">
            <v>14173.648108615958</v>
          </cell>
        </row>
        <row r="61">
          <cell r="C61">
            <v>1613518.6987878594</v>
          </cell>
          <cell r="D61">
            <v>280896.84402520087</v>
          </cell>
          <cell r="E61">
            <v>109243.13692397746</v>
          </cell>
          <cell r="F61">
            <v>133041.53120761598</v>
          </cell>
          <cell r="G61">
            <v>32527.868853616539</v>
          </cell>
          <cell r="H61">
            <v>6084.3070399917806</v>
          </cell>
          <cell r="I61">
            <v>226238.74318923597</v>
          </cell>
          <cell r="J61">
            <v>39374.16182771459</v>
          </cell>
          <cell r="K61">
            <v>11476.104111816159</v>
          </cell>
          <cell r="L61">
            <v>22135.094743458241</v>
          </cell>
          <cell r="M61">
            <v>55102.225637312535</v>
          </cell>
          <cell r="N61">
            <v>19977.851131981224</v>
          </cell>
          <cell r="O61">
            <v>19101.859702888909</v>
          </cell>
          <cell r="P61">
            <v>35419.590883091405</v>
          </cell>
        </row>
        <row r="62">
          <cell r="C62">
            <v>1641643.8483508583</v>
          </cell>
          <cell r="D62">
            <v>497835.44561182696</v>
          </cell>
          <cell r="E62">
            <v>256832.37207145113</v>
          </cell>
          <cell r="F62">
            <v>205732.10812467569</v>
          </cell>
          <cell r="G62">
            <v>30204.357072780072</v>
          </cell>
          <cell r="H62">
            <v>5066.6083429189939</v>
          </cell>
          <cell r="I62">
            <v>415435.05986118008</v>
          </cell>
          <cell r="J62">
            <v>73586.468699230376</v>
          </cell>
          <cell r="K62">
            <v>40569.810400634262</v>
          </cell>
          <cell r="L62">
            <v>49578.665383883264</v>
          </cell>
          <cell r="M62">
            <v>77756.856642099534</v>
          </cell>
          <cell r="N62">
            <v>39324.047823036679</v>
          </cell>
          <cell r="O62">
            <v>32975.087231832396</v>
          </cell>
          <cell r="P62">
            <v>44823.814579938407</v>
          </cell>
        </row>
        <row r="63">
          <cell r="C63">
            <v>1513161.7622146714</v>
          </cell>
          <cell r="D63">
            <v>680919.69660192856</v>
          </cell>
          <cell r="E63">
            <v>420962.07636436116</v>
          </cell>
          <cell r="F63">
            <v>225286.96633513586</v>
          </cell>
          <cell r="G63">
            <v>28990.607916558725</v>
          </cell>
          <cell r="H63">
            <v>5680.0459858840268</v>
          </cell>
          <cell r="I63">
            <v>607329.97212004394</v>
          </cell>
          <cell r="J63">
            <v>67933.147681455986</v>
          </cell>
          <cell r="K63">
            <v>97898.098421974442</v>
          </cell>
          <cell r="L63">
            <v>59070.179330877239</v>
          </cell>
          <cell r="M63">
            <v>91411.204520916872</v>
          </cell>
          <cell r="N63">
            <v>57460.394354575597</v>
          </cell>
          <cell r="O63">
            <v>35561.451312679201</v>
          </cell>
          <cell r="P63">
            <v>46039.598705163546</v>
          </cell>
        </row>
        <row r="64">
          <cell r="C64">
            <v>1365009.9150080418</v>
          </cell>
          <cell r="D64">
            <v>909716.17695749912</v>
          </cell>
          <cell r="E64">
            <v>715276.31099924981</v>
          </cell>
          <cell r="F64">
            <v>167891.41962475103</v>
          </cell>
          <cell r="G64">
            <v>22131.557876806241</v>
          </cell>
          <cell r="H64">
            <v>4416.8884566919187</v>
          </cell>
          <cell r="I64">
            <v>859307.0051582054</v>
          </cell>
          <cell r="J64">
            <v>48875.722109992908</v>
          </cell>
          <cell r="K64">
            <v>236131.49586765099</v>
          </cell>
          <cell r="L64">
            <v>130364.65191650527</v>
          </cell>
          <cell r="M64">
            <v>154347.24633017438</v>
          </cell>
          <cell r="N64">
            <v>132374.07013510374</v>
          </cell>
          <cell r="O64">
            <v>50048.612991221373</v>
          </cell>
          <cell r="P64">
            <v>39430.915093824799</v>
          </cell>
        </row>
        <row r="65">
          <cell r="C65">
            <v>27330.835982431636</v>
          </cell>
          <cell r="D65">
            <v>10354.589081456284</v>
          </cell>
          <cell r="E65">
            <v>7919.0477935736189</v>
          </cell>
          <cell r="F65">
            <v>2172.777224907833</v>
          </cell>
          <cell r="G65">
            <v>262.76406297483135</v>
          </cell>
          <cell r="H65">
            <v>0</v>
          </cell>
          <cell r="I65">
            <v>8992.6333842072763</v>
          </cell>
          <cell r="J65">
            <v>1187.4119887522152</v>
          </cell>
          <cell r="K65">
            <v>1851.6849678608551</v>
          </cell>
          <cell r="L65">
            <v>552.59029632982129</v>
          </cell>
          <cell r="M65">
            <v>2126.153224386293</v>
          </cell>
          <cell r="N65">
            <v>1896.8528416427553</v>
          </cell>
          <cell r="O65">
            <v>1020.9726317266507</v>
          </cell>
          <cell r="P65">
            <v>0</v>
          </cell>
        </row>
        <row r="71">
          <cell r="C71">
            <v>7906526.8804835109</v>
          </cell>
          <cell r="D71">
            <v>2509199.0706713102</v>
          </cell>
          <cell r="E71">
            <v>729934.43746911001</v>
          </cell>
          <cell r="F71">
            <v>675147.09216693928</v>
          </cell>
          <cell r="G71">
            <v>2026138.1587735086</v>
          </cell>
          <cell r="H71">
            <v>887699.72319386329</v>
          </cell>
          <cell r="I71">
            <v>1946373.1796412393</v>
          </cell>
          <cell r="J71">
            <v>1839186.7415067768</v>
          </cell>
          <cell r="K71">
            <v>116028.62557270227</v>
          </cell>
          <cell r="L71">
            <v>5666.8328207044351</v>
          </cell>
        </row>
        <row r="72">
          <cell r="C72">
            <v>4333656.5283189267</v>
          </cell>
          <cell r="D72">
            <v>2040769.0244161778</v>
          </cell>
          <cell r="E72">
            <v>612976.41213406506</v>
          </cell>
          <cell r="F72">
            <v>564377.79670008225</v>
          </cell>
          <cell r="G72">
            <v>1656428.8179520404</v>
          </cell>
          <cell r="H72">
            <v>741890.85571967834</v>
          </cell>
          <cell r="I72">
            <v>1617862.2434495606</v>
          </cell>
          <cell r="J72">
            <v>1509928.374171597</v>
          </cell>
          <cell r="K72">
            <v>107956.36922288974</v>
          </cell>
          <cell r="L72">
            <v>4411.1484996225017</v>
          </cell>
        </row>
        <row r="73">
          <cell r="C73">
            <v>1145651.3145702549</v>
          </cell>
          <cell r="D73">
            <v>610619.88834301126</v>
          </cell>
          <cell r="E73">
            <v>208722.25402300854</v>
          </cell>
          <cell r="F73">
            <v>171125.09601235916</v>
          </cell>
          <cell r="G73">
            <v>508514.15287204832</v>
          </cell>
          <cell r="H73">
            <v>247655.12935377983</v>
          </cell>
          <cell r="I73">
            <v>514864.28439394012</v>
          </cell>
          <cell r="J73">
            <v>455851.85525084176</v>
          </cell>
          <cell r="K73">
            <v>41779.486012998233</v>
          </cell>
          <cell r="L73">
            <v>1795.5544303280144</v>
          </cell>
        </row>
        <row r="74">
          <cell r="C74">
            <v>672572.42239843996</v>
          </cell>
          <cell r="D74">
            <v>364429.97289661522</v>
          </cell>
          <cell r="E74">
            <v>95011.646632551681</v>
          </cell>
          <cell r="F74">
            <v>96408.254355881028</v>
          </cell>
          <cell r="G74">
            <v>286177.61894401512</v>
          </cell>
          <cell r="H74">
            <v>130286.57200815614</v>
          </cell>
          <cell r="I74">
            <v>293478.06840687222</v>
          </cell>
          <cell r="J74">
            <v>263154.752232161</v>
          </cell>
          <cell r="K74">
            <v>23636.527681193813</v>
          </cell>
          <cell r="L74">
            <v>0</v>
          </cell>
        </row>
        <row r="75">
          <cell r="C75">
            <v>2515432.7913503223</v>
          </cell>
          <cell r="D75">
            <v>1065719.1631765191</v>
          </cell>
          <cell r="E75">
            <v>309242.51147849974</v>
          </cell>
          <cell r="F75">
            <v>296844.44633183937</v>
          </cell>
          <cell r="G75">
            <v>861737.04613593803</v>
          </cell>
          <cell r="H75">
            <v>363949.15435773809</v>
          </cell>
          <cell r="I75">
            <v>809519.89064871788</v>
          </cell>
          <cell r="J75">
            <v>790921.76668854721</v>
          </cell>
          <cell r="K75">
            <v>42540.355528697779</v>
          </cell>
          <cell r="L75">
            <v>2615.5940692944873</v>
          </cell>
        </row>
        <row r="76">
          <cell r="C76">
            <v>3572870.3521646434</v>
          </cell>
          <cell r="D76">
            <v>468430.0462550458</v>
          </cell>
          <cell r="E76">
            <v>116958.02533506068</v>
          </cell>
          <cell r="F76">
            <v>110769.29546687103</v>
          </cell>
          <cell r="G76">
            <v>369709.34082141198</v>
          </cell>
          <cell r="H76">
            <v>145808.86747420512</v>
          </cell>
          <cell r="I76">
            <v>328510.93619162845</v>
          </cell>
          <cell r="J76">
            <v>329258.3673351293</v>
          </cell>
          <cell r="K76">
            <v>8072.2563498124318</v>
          </cell>
          <cell r="L76">
            <v>1255.6843210819338</v>
          </cell>
        </row>
        <row r="78">
          <cell r="C78">
            <v>1874960.367740195</v>
          </cell>
          <cell r="D78">
            <v>334401.7440920301</v>
          </cell>
          <cell r="E78">
            <v>27290.213082211059</v>
          </cell>
          <cell r="F78">
            <v>33484.436557162029</v>
          </cell>
          <cell r="G78">
            <v>125254.38156033306</v>
          </cell>
          <cell r="H78">
            <v>300708.49861387862</v>
          </cell>
          <cell r="I78">
            <v>221627.96366788886</v>
          </cell>
          <cell r="J78">
            <v>178920.20271889525</v>
          </cell>
          <cell r="K78">
            <v>3320.2507614920396</v>
          </cell>
          <cell r="L78">
            <v>0</v>
          </cell>
        </row>
        <row r="79">
          <cell r="C79">
            <v>2570058.5408840696</v>
          </cell>
          <cell r="D79">
            <v>1305160.5255941383</v>
          </cell>
          <cell r="E79">
            <v>402114.79370006843</v>
          </cell>
          <cell r="F79">
            <v>327279.30791486998</v>
          </cell>
          <cell r="G79">
            <v>1132718.2802558676</v>
          </cell>
          <cell r="H79">
            <v>538455.87118597981</v>
          </cell>
          <cell r="I79">
            <v>1043088.8889376338</v>
          </cell>
          <cell r="J79">
            <v>1041353.3488011593</v>
          </cell>
          <cell r="K79">
            <v>59557.857688332544</v>
          </cell>
          <cell r="L79">
            <v>2954.3539056703657</v>
          </cell>
        </row>
        <row r="80">
          <cell r="C80">
            <v>1586515.8320880465</v>
          </cell>
          <cell r="D80">
            <v>563573.22750492278</v>
          </cell>
          <cell r="E80">
            <v>185123.22573731153</v>
          </cell>
          <cell r="F80">
            <v>176111.24679985578</v>
          </cell>
          <cell r="G80">
            <v>499059.86928655056</v>
          </cell>
          <cell r="H80">
            <v>38159.541094670152</v>
          </cell>
          <cell r="I80">
            <v>441539.23735500814</v>
          </cell>
          <cell r="J80">
            <v>411709.40144588822</v>
          </cell>
          <cell r="K80">
            <v>29173.988175312144</v>
          </cell>
          <cell r="L80">
            <v>1806.2868349559517</v>
          </cell>
        </row>
        <row r="81">
          <cell r="C81">
            <v>1022720.0038181556</v>
          </cell>
          <cell r="D81">
            <v>237291.21884465142</v>
          </cell>
          <cell r="E81">
            <v>87655.167636086349</v>
          </cell>
          <cell r="F81">
            <v>100078.62948909466</v>
          </cell>
          <cell r="G81">
            <v>209003.91917394305</v>
          </cell>
          <cell r="H81">
            <v>8412.8589028762744</v>
          </cell>
          <cell r="I81">
            <v>185541.70855057123</v>
          </cell>
          <cell r="J81">
            <v>164538.44450632704</v>
          </cell>
          <cell r="K81">
            <v>19000.237542658455</v>
          </cell>
          <cell r="L81">
            <v>547.42513119756529</v>
          </cell>
        </row>
        <row r="82">
          <cell r="C82">
            <v>852272.13595300436</v>
          </cell>
          <cell r="D82">
            <v>68772.354635489624</v>
          </cell>
          <cell r="E82">
            <v>27751.037313444198</v>
          </cell>
          <cell r="F82">
            <v>38193.471405969613</v>
          </cell>
          <cell r="G82">
            <v>60101.708496711028</v>
          </cell>
          <cell r="H82">
            <v>1962.9533964742773</v>
          </cell>
          <cell r="I82">
            <v>54575.381130021473</v>
          </cell>
          <cell r="J82">
            <v>42665.344034377114</v>
          </cell>
          <cell r="K82">
            <v>4976.291404907005</v>
          </cell>
          <cell r="L82">
            <v>358.76694888055255</v>
          </cell>
        </row>
        <row r="84">
          <cell r="C84">
            <v>3757279.0895013046</v>
          </cell>
          <cell r="D84">
            <v>1141093.4852552938</v>
          </cell>
          <cell r="E84">
            <v>318418.72137327096</v>
          </cell>
          <cell r="F84">
            <v>288124.62394502934</v>
          </cell>
          <cell r="G84">
            <v>919988.94817161933</v>
          </cell>
          <cell r="H84">
            <v>415714.06081108376</v>
          </cell>
          <cell r="I84">
            <v>891450.41570048709</v>
          </cell>
          <cell r="J84">
            <v>859978.99125304073</v>
          </cell>
          <cell r="K84">
            <v>66814.910598415023</v>
          </cell>
          <cell r="L84">
            <v>4035.5965271462869</v>
          </cell>
        </row>
        <row r="85">
          <cell r="C85">
            <v>4149247.7909826003</v>
          </cell>
          <cell r="D85">
            <v>1368105.5854159573</v>
          </cell>
          <cell r="E85">
            <v>411515.71609585016</v>
          </cell>
          <cell r="F85">
            <v>387022.46822192211</v>
          </cell>
          <cell r="G85">
            <v>1106149.2106017657</v>
          </cell>
          <cell r="H85">
            <v>471985.66238279641</v>
          </cell>
          <cell r="I85">
            <v>1054922.7639406305</v>
          </cell>
          <cell r="J85">
            <v>979207.75025359693</v>
          </cell>
          <cell r="K85">
            <v>49213.71497428717</v>
          </cell>
          <cell r="L85">
            <v>1631.2362935581484</v>
          </cell>
        </row>
        <row r="87">
          <cell r="C87">
            <v>918586.33269876079</v>
          </cell>
          <cell r="D87">
            <v>51316.139293728338</v>
          </cell>
          <cell r="E87">
            <v>5439.3396412234642</v>
          </cell>
          <cell r="F87">
            <v>6230.2717858047081</v>
          </cell>
          <cell r="G87">
            <v>29674.276837131172</v>
          </cell>
          <cell r="H87">
            <v>35711.44556876945</v>
          </cell>
          <cell r="I87">
            <v>33224.834404047775</v>
          </cell>
          <cell r="J87">
            <v>37285.47473710942</v>
          </cell>
          <cell r="K87">
            <v>985.36523615561759</v>
          </cell>
          <cell r="L87">
            <v>0</v>
          </cell>
        </row>
        <row r="88">
          <cell r="C88">
            <v>4417724.5527609326</v>
          </cell>
          <cell r="D88">
            <v>753958.61573433725</v>
          </cell>
          <cell r="E88">
            <v>168459.1152850099</v>
          </cell>
          <cell r="F88">
            <v>186005.95048982478</v>
          </cell>
          <cell r="G88">
            <v>517694.85133060598</v>
          </cell>
          <cell r="H88">
            <v>249843.64106086676</v>
          </cell>
          <cell r="I88">
            <v>480325.01526597521</v>
          </cell>
          <cell r="J88">
            <v>504950.0424181007</v>
          </cell>
          <cell r="K88">
            <v>10030.164269806735</v>
          </cell>
          <cell r="L88">
            <v>298.97245740046043</v>
          </cell>
        </row>
        <row r="89">
          <cell r="C89">
            <v>1953099.4942092933</v>
          </cell>
          <cell r="D89">
            <v>1165133.609072438</v>
          </cell>
          <cell r="E89">
            <v>334300.3518378181</v>
          </cell>
          <cell r="F89">
            <v>278998.3409364986</v>
          </cell>
          <cell r="G89">
            <v>979362.81892985001</v>
          </cell>
          <cell r="H89">
            <v>377670.64149061672</v>
          </cell>
          <cell r="I89">
            <v>928316.15135527437</v>
          </cell>
          <cell r="J89">
            <v>856493.29307814885</v>
          </cell>
          <cell r="K89">
            <v>32029.498664997165</v>
          </cell>
          <cell r="L89">
            <v>3268.1683104432441</v>
          </cell>
        </row>
        <row r="90">
          <cell r="C90">
            <v>585189.78411283647</v>
          </cell>
          <cell r="D90">
            <v>526748.20590302697</v>
          </cell>
          <cell r="E90">
            <v>218032.52377033859</v>
          </cell>
          <cell r="F90">
            <v>200540.94550176366</v>
          </cell>
          <cell r="G90">
            <v>488021.45041443536</v>
          </cell>
          <cell r="H90">
            <v>224115.22812474682</v>
          </cell>
          <cell r="I90">
            <v>496595.86205684615</v>
          </cell>
          <cell r="J90">
            <v>432883.35250396945</v>
          </cell>
          <cell r="K90">
            <v>71863.306117140557</v>
          </cell>
          <cell r="L90">
            <v>2099.6920528607307</v>
          </cell>
        </row>
        <row r="91">
          <cell r="C91">
            <v>31926.716701907757</v>
          </cell>
          <cell r="D91">
            <v>12042.500667645563</v>
          </cell>
          <cell r="E91">
            <v>3703.1069347318535</v>
          </cell>
          <cell r="F91">
            <v>3371.5834530599809</v>
          </cell>
          <cell r="G91">
            <v>11384.761261364549</v>
          </cell>
          <cell r="H91">
            <v>358.76694888055255</v>
          </cell>
          <cell r="I91">
            <v>7911.3165589856353</v>
          </cell>
          <cell r="J91">
            <v>7574.5787693271486</v>
          </cell>
          <cell r="K91">
            <v>1120.2912846021864</v>
          </cell>
          <cell r="L91">
            <v>0</v>
          </cell>
        </row>
        <row r="93">
          <cell r="C93">
            <v>1745861.8201395501</v>
          </cell>
          <cell r="D93">
            <v>129476.31839326349</v>
          </cell>
          <cell r="E93">
            <v>29599.489117175159</v>
          </cell>
          <cell r="F93">
            <v>22309.259899090332</v>
          </cell>
          <cell r="G93">
            <v>95487.200330568507</v>
          </cell>
          <cell r="H93">
            <v>46705.763254437436</v>
          </cell>
          <cell r="I93">
            <v>84398.110115053525</v>
          </cell>
          <cell r="J93">
            <v>84752.50535171057</v>
          </cell>
          <cell r="K93">
            <v>1040.0171518647778</v>
          </cell>
          <cell r="L93">
            <v>0</v>
          </cell>
        </row>
        <row r="94">
          <cell r="C94">
            <v>1613518.6987878594</v>
          </cell>
          <cell r="D94">
            <v>280896.84402520087</v>
          </cell>
          <cell r="E94">
            <v>63495.79268949652</v>
          </cell>
          <cell r="F94">
            <v>55903.584736588251</v>
          </cell>
          <cell r="G94">
            <v>218362.72619966784</v>
          </cell>
          <cell r="H94">
            <v>107220.9011033437</v>
          </cell>
          <cell r="I94">
            <v>193670.13699250997</v>
          </cell>
          <cell r="J94">
            <v>184381.33120365717</v>
          </cell>
          <cell r="K94">
            <v>2545.0367104332904</v>
          </cell>
          <cell r="L94">
            <v>298.97245740046043</v>
          </cell>
        </row>
        <row r="95">
          <cell r="C95">
            <v>1641643.8483508583</v>
          </cell>
          <cell r="D95">
            <v>497835.44561182696</v>
          </cell>
          <cell r="E95">
            <v>120652.97251761348</v>
          </cell>
          <cell r="F95">
            <v>97247.105388742319</v>
          </cell>
          <cell r="G95">
            <v>383013.48869627953</v>
          </cell>
          <cell r="H95">
            <v>186659.05300133768</v>
          </cell>
          <cell r="I95">
            <v>363900.67663291411</v>
          </cell>
          <cell r="J95">
            <v>356562.18418986874</v>
          </cell>
          <cell r="K95">
            <v>7645.0755494837995</v>
          </cell>
          <cell r="L95">
            <v>1397.8293513159781</v>
          </cell>
        </row>
        <row r="96">
          <cell r="C96">
            <v>1513161.7622146714</v>
          </cell>
          <cell r="D96">
            <v>680919.69660192856</v>
          </cell>
          <cell r="E96">
            <v>198303.83170547202</v>
          </cell>
          <cell r="F96">
            <v>181606.72137374003</v>
          </cell>
          <cell r="G96">
            <v>541988.08816892433</v>
          </cell>
          <cell r="H96">
            <v>224364.54768564363</v>
          </cell>
          <cell r="I96">
            <v>516018.55875628605</v>
          </cell>
          <cell r="J96">
            <v>494867.11129295052</v>
          </cell>
          <cell r="K96">
            <v>17226.898826727509</v>
          </cell>
          <cell r="L96">
            <v>442.07223706385702</v>
          </cell>
        </row>
        <row r="97">
          <cell r="C97">
            <v>1365009.9150080418</v>
          </cell>
          <cell r="D97">
            <v>909716.17695749912</v>
          </cell>
          <cell r="E97">
            <v>315795.9798319274</v>
          </cell>
          <cell r="F97">
            <v>316628.87085377687</v>
          </cell>
          <cell r="G97">
            <v>779371.30018518027</v>
          </cell>
          <cell r="H97">
            <v>319013.23448672611</v>
          </cell>
          <cell r="I97">
            <v>781131.78494068689</v>
          </cell>
          <cell r="J97">
            <v>711310.02483936213</v>
          </cell>
          <cell r="K97">
            <v>87571.597334192906</v>
          </cell>
          <cell r="L97">
            <v>3527.9587749241396</v>
          </cell>
        </row>
        <row r="98">
          <cell r="C98">
            <v>27330.835982431636</v>
          </cell>
          <cell r="D98">
            <v>10354.589081456284</v>
          </cell>
          <cell r="E98">
            <v>2086.3716074355352</v>
          </cell>
          <cell r="F98">
            <v>1451.5499150131413</v>
          </cell>
          <cell r="G98">
            <v>7915.3551927756762</v>
          </cell>
          <cell r="H98">
            <v>3736.2236623909002</v>
          </cell>
          <cell r="I98">
            <v>7253.9122036927702</v>
          </cell>
          <cell r="J98">
            <v>7313.5846291189055</v>
          </cell>
          <cell r="K98">
            <v>0</v>
          </cell>
          <cell r="L9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LVIII Encuesta Permanente de Hogares de Propósitos Múltiples, Junio 2017.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D4">
            <v>1566135.7244304419</v>
          </cell>
        </row>
        <row r="5">
          <cell r="D5">
            <v>445998.2028892854</v>
          </cell>
        </row>
        <row r="6">
          <cell r="D6">
            <v>260382.69750858328</v>
          </cell>
        </row>
        <row r="7">
          <cell r="D7">
            <v>859754.82403251703</v>
          </cell>
        </row>
        <row r="8">
          <cell r="D8">
            <v>395959.12258117262</v>
          </cell>
        </row>
        <row r="9">
          <cell r="D9">
            <v>149595.69614758267</v>
          </cell>
        </row>
        <row r="10">
          <cell r="D10">
            <v>1091379.5442401706</v>
          </cell>
        </row>
        <row r="11">
          <cell r="D11">
            <v>479178.47511507117</v>
          </cell>
        </row>
        <row r="12">
          <cell r="D12">
            <v>199602.90092076184</v>
          </cell>
        </row>
        <row r="13">
          <cell r="D13">
            <v>42338.230587947903</v>
          </cell>
        </row>
        <row r="14">
          <cell r="D14">
            <v>874081.89386887942</v>
          </cell>
        </row>
        <row r="15">
          <cell r="D15">
            <v>1088012.9531426409</v>
          </cell>
        </row>
        <row r="16">
          <cell r="D16">
            <v>32319.276398241775</v>
          </cell>
        </row>
        <row r="17">
          <cell r="D17">
            <v>588640.8438697611</v>
          </cell>
        </row>
        <row r="18">
          <cell r="D18">
            <v>951768.64781763393</v>
          </cell>
        </row>
        <row r="19">
          <cell r="D19">
            <v>378831.01813637838</v>
          </cell>
        </row>
        <row r="20">
          <cell r="D20">
            <v>10535.060789504652</v>
          </cell>
        </row>
        <row r="21">
          <cell r="D21">
            <v>107841.12914278195</v>
          </cell>
        </row>
        <row r="22">
          <cell r="D22">
            <v>234749.57152796601</v>
          </cell>
        </row>
        <row r="23">
          <cell r="D23">
            <v>403756.52768362366</v>
          </cell>
        </row>
        <row r="24">
          <cell r="D24">
            <v>561492.44313346106</v>
          </cell>
        </row>
        <row r="25">
          <cell r="D25">
            <v>645611.62955649558</v>
          </cell>
        </row>
        <row r="26">
          <cell r="D26">
            <v>8643.5459672136913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
  <sheetViews>
    <sheetView tabSelected="1" workbookViewId="0">
      <selection activeCell="O25" sqref="O25"/>
    </sheetView>
  </sheetViews>
  <sheetFormatPr baseColWidth="10" defaultRowHeight="12.75" x14ac:dyDescent="0.2"/>
  <cols>
    <col min="1" max="1" width="16.140625" customWidth="1"/>
    <col min="11" max="11" width="5.140625" customWidth="1"/>
  </cols>
  <sheetData/>
  <phoneticPr fontId="2" type="noConversion"/>
  <printOptions horizontalCentered="1" verticalCentered="1"/>
  <pageMargins left="1.3474015748031496" right="0.78740157480314965" top="0.98425196850393704" bottom="0.98425196850393704" header="0" footer="0"/>
  <pageSetup paperSize="9"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Q46"/>
  <sheetViews>
    <sheetView topLeftCell="A31" zoomScaleSheetLayoutView="100" workbookViewId="0">
      <selection activeCell="P11" sqref="P11"/>
    </sheetView>
  </sheetViews>
  <sheetFormatPr baseColWidth="10" defaultRowHeight="12.75" x14ac:dyDescent="0.2"/>
  <cols>
    <col min="1" max="1" width="22.5703125" customWidth="1"/>
    <col min="2" max="2" width="9.42578125" customWidth="1"/>
    <col min="3" max="3" width="5.7109375" bestFit="1" customWidth="1"/>
    <col min="4" max="4" width="9.28515625" customWidth="1"/>
    <col min="5" max="5" width="5.7109375" bestFit="1" customWidth="1"/>
    <col min="6" max="6" width="9.28515625" customWidth="1"/>
    <col min="7" max="7" width="5.7109375" bestFit="1" customWidth="1"/>
    <col min="8" max="8" width="9.28515625" bestFit="1" customWidth="1"/>
    <col min="9" max="9" width="5.7109375" bestFit="1" customWidth="1"/>
    <col min="10" max="10" width="9.85546875" bestFit="1" customWidth="1"/>
    <col min="11" max="11" width="5.7109375" bestFit="1" customWidth="1"/>
    <col min="12" max="12" width="9.28515625" bestFit="1" customWidth="1"/>
    <col min="13" max="13" width="5.7109375" bestFit="1" customWidth="1"/>
    <col min="14" max="14" width="9.28515625" bestFit="1" customWidth="1"/>
    <col min="15" max="15" width="5.7109375" bestFit="1" customWidth="1"/>
    <col min="16" max="16" width="7.7109375" customWidth="1"/>
    <col min="17" max="17" width="5.7109375" bestFit="1" customWidth="1"/>
  </cols>
  <sheetData>
    <row r="1" spans="1:17" ht="29.25" customHeight="1" x14ac:dyDescent="0.2">
      <c r="A1" s="93" t="s">
        <v>73</v>
      </c>
      <c r="B1" s="93"/>
      <c r="C1" s="93"/>
      <c r="D1" s="93"/>
      <c r="E1" s="93"/>
      <c r="F1" s="93"/>
      <c r="G1" s="93"/>
      <c r="H1" s="93"/>
      <c r="I1" s="93"/>
      <c r="J1" s="93"/>
      <c r="K1" s="93"/>
      <c r="L1" s="93"/>
      <c r="M1" s="93"/>
      <c r="N1" s="93"/>
      <c r="O1" s="93"/>
      <c r="P1" s="93"/>
      <c r="Q1" s="93"/>
    </row>
    <row r="2" spans="1:17" ht="14.25" customHeight="1" x14ac:dyDescent="0.2">
      <c r="A2" s="92" t="s">
        <v>74</v>
      </c>
      <c r="B2" s="92" t="s">
        <v>0</v>
      </c>
      <c r="C2" s="92"/>
      <c r="D2" s="92" t="s">
        <v>35</v>
      </c>
      <c r="E2" s="92"/>
      <c r="F2" s="92"/>
      <c r="G2" s="92"/>
      <c r="H2" s="92"/>
      <c r="I2" s="92"/>
      <c r="J2" s="92"/>
      <c r="K2" s="92"/>
      <c r="L2" s="92"/>
      <c r="M2" s="92"/>
      <c r="N2" s="92"/>
      <c r="O2" s="92"/>
      <c r="P2" s="92"/>
      <c r="Q2" s="92"/>
    </row>
    <row r="3" spans="1:17" ht="12.75" customHeight="1" x14ac:dyDescent="0.2">
      <c r="A3" s="92"/>
      <c r="B3" s="92"/>
      <c r="C3" s="92"/>
      <c r="D3" s="92" t="s">
        <v>34</v>
      </c>
      <c r="E3" s="92"/>
      <c r="F3" s="92" t="s">
        <v>37</v>
      </c>
      <c r="G3" s="92"/>
      <c r="H3" s="92" t="s">
        <v>36</v>
      </c>
      <c r="I3" s="92"/>
      <c r="J3" s="92" t="s">
        <v>39</v>
      </c>
      <c r="K3" s="92"/>
      <c r="L3" s="92" t="s">
        <v>38</v>
      </c>
      <c r="M3" s="92"/>
      <c r="N3" s="92"/>
      <c r="O3" s="92"/>
      <c r="P3" s="92"/>
      <c r="Q3" s="92"/>
    </row>
    <row r="4" spans="1:17" ht="22.5" customHeight="1" x14ac:dyDescent="0.2">
      <c r="A4" s="92"/>
      <c r="B4" s="92"/>
      <c r="C4" s="92"/>
      <c r="D4" s="92"/>
      <c r="E4" s="92"/>
      <c r="F4" s="92"/>
      <c r="G4" s="92"/>
      <c r="H4" s="92"/>
      <c r="I4" s="92"/>
      <c r="J4" s="92"/>
      <c r="K4" s="92"/>
      <c r="L4" s="92" t="s">
        <v>41</v>
      </c>
      <c r="M4" s="92"/>
      <c r="N4" s="92" t="s">
        <v>28</v>
      </c>
      <c r="O4" s="92"/>
      <c r="P4" s="92" t="s">
        <v>29</v>
      </c>
      <c r="Q4" s="92"/>
    </row>
    <row r="5" spans="1:17" ht="12.75" customHeight="1" x14ac:dyDescent="0.2">
      <c r="A5" s="92"/>
      <c r="B5" s="14" t="s">
        <v>1</v>
      </c>
      <c r="C5" s="14" t="s">
        <v>2</v>
      </c>
      <c r="D5" s="14" t="s">
        <v>1</v>
      </c>
      <c r="E5" s="14" t="s">
        <v>2</v>
      </c>
      <c r="F5" s="14" t="s">
        <v>1</v>
      </c>
      <c r="G5" s="14" t="s">
        <v>2</v>
      </c>
      <c r="H5" s="14" t="s">
        <v>1</v>
      </c>
      <c r="I5" s="16" t="s">
        <v>2</v>
      </c>
      <c r="J5" s="14" t="s">
        <v>1</v>
      </c>
      <c r="K5" s="16" t="s">
        <v>2</v>
      </c>
      <c r="L5" s="14" t="s">
        <v>1</v>
      </c>
      <c r="M5" s="16" t="s">
        <v>2</v>
      </c>
      <c r="N5" s="14" t="s">
        <v>1</v>
      </c>
      <c r="O5" s="16" t="s">
        <v>2</v>
      </c>
      <c r="P5" s="14" t="s">
        <v>1</v>
      </c>
      <c r="Q5" s="16" t="s">
        <v>2</v>
      </c>
    </row>
    <row r="6" spans="1:17" ht="13.5" x14ac:dyDescent="0.25">
      <c r="A6" s="3"/>
      <c r="B6" s="4"/>
      <c r="C6" s="4"/>
      <c r="D6" s="4"/>
      <c r="E6" s="4"/>
      <c r="F6" s="4"/>
      <c r="G6" s="4"/>
      <c r="H6" s="5"/>
      <c r="I6" s="6"/>
    </row>
    <row r="7" spans="1:17" x14ac:dyDescent="0.2">
      <c r="A7" s="48" t="s">
        <v>58</v>
      </c>
      <c r="B7" s="25">
        <f>[1]TIC!C5</f>
        <v>2060165.4762680647</v>
      </c>
      <c r="C7" s="26">
        <f>+C10+C14</f>
        <v>99.99999999998974</v>
      </c>
      <c r="D7" s="25">
        <f>[1]TIC!D5</f>
        <v>1213819.9226775959</v>
      </c>
      <c r="E7" s="27">
        <f>+D7/$B7*100</f>
        <v>58.918564390099313</v>
      </c>
      <c r="F7" s="25">
        <f>[1]TIC!E5</f>
        <v>1561850.8416278798</v>
      </c>
      <c r="G7" s="27">
        <f>+F7/$B7*100</f>
        <v>75.811912179847383</v>
      </c>
      <c r="H7" s="25">
        <f>[1]TIC!F5</f>
        <v>353021.56521758571</v>
      </c>
      <c r="I7" s="27">
        <f>+H7/$B7*100</f>
        <v>17.135592712536614</v>
      </c>
      <c r="J7" s="25">
        <f>[1]TIC!G5</f>
        <v>1867237.9252186178</v>
      </c>
      <c r="K7" s="27">
        <f>+J7/$B7*100</f>
        <v>90.635337147823194</v>
      </c>
      <c r="L7" s="25">
        <f>[1]TIC!H5</f>
        <v>243739.93781054163</v>
      </c>
      <c r="M7" s="27">
        <f>+L7/$B7*100</f>
        <v>11.831085445236665</v>
      </c>
      <c r="N7" s="25">
        <f>[1]TIC!I5</f>
        <v>226761.28776650995</v>
      </c>
      <c r="O7" s="27">
        <f>+N7/$B7*100</f>
        <v>11.006945334181701</v>
      </c>
      <c r="P7" s="25">
        <f>[1]TIC!J5</f>
        <v>42630.623879268533</v>
      </c>
      <c r="Q7" s="27">
        <f>+P7/$B7*100</f>
        <v>2.069281539291338</v>
      </c>
    </row>
    <row r="8" spans="1:17" x14ac:dyDescent="0.2">
      <c r="A8" s="48"/>
      <c r="B8" s="28"/>
      <c r="C8" s="29"/>
      <c r="D8" s="28"/>
      <c r="E8" s="30"/>
      <c r="F8" s="28"/>
      <c r="G8" s="30"/>
      <c r="H8" s="28"/>
      <c r="I8" s="30"/>
      <c r="J8" s="28"/>
      <c r="K8" s="30"/>
      <c r="L8" s="28"/>
      <c r="M8" s="30"/>
      <c r="N8" s="28"/>
      <c r="O8" s="30"/>
      <c r="P8" s="28"/>
      <c r="Q8" s="30"/>
    </row>
    <row r="9" spans="1:17" x14ac:dyDescent="0.2">
      <c r="A9" s="48" t="s">
        <v>3</v>
      </c>
      <c r="B9" s="69"/>
      <c r="C9" s="69"/>
      <c r="D9" s="69"/>
      <c r="E9" s="69"/>
      <c r="F9" s="69"/>
      <c r="G9" s="69"/>
      <c r="H9" s="69"/>
      <c r="I9" s="69"/>
      <c r="J9" s="69"/>
      <c r="K9" s="69"/>
      <c r="L9" s="69"/>
      <c r="M9" s="69"/>
      <c r="N9" s="69"/>
      <c r="O9" s="69"/>
      <c r="P9" s="69"/>
      <c r="Q9" s="69"/>
    </row>
    <row r="10" spans="1:17" x14ac:dyDescent="0.2">
      <c r="A10" s="49" t="s">
        <v>4</v>
      </c>
      <c r="B10" s="28">
        <f>[1]TIC!C6</f>
        <v>1162381.0839400601</v>
      </c>
      <c r="C10" s="31">
        <f>+B10/B$7*100</f>
        <v>56.421733949531216</v>
      </c>
      <c r="D10" s="28">
        <f>[1]TIC!D6</f>
        <v>689332.54065998679</v>
      </c>
      <c r="E10" s="31">
        <f>+D10/D$7*100</f>
        <v>56.790346556462076</v>
      </c>
      <c r="F10" s="28">
        <f>[1]TIC!E6</f>
        <v>1072911.2847950794</v>
      </c>
      <c r="G10" s="31">
        <f>+F10/F$7*100</f>
        <v>68.694862287669523</v>
      </c>
      <c r="H10" s="28">
        <f>[1]TIC!F6</f>
        <v>304109.67118686985</v>
      </c>
      <c r="I10" s="31">
        <f>+H10/H$7*100</f>
        <v>86.144785800672295</v>
      </c>
      <c r="J10" s="28">
        <f>[1]TIC!G6</f>
        <v>1108326.2393531525</v>
      </c>
      <c r="K10" s="31">
        <f>+J10/J$7*100</f>
        <v>59.356455028267952</v>
      </c>
      <c r="L10" s="28">
        <f>[1]TIC!H6</f>
        <v>226309.84354409468</v>
      </c>
      <c r="M10" s="31">
        <f>+L10/L$7*100</f>
        <v>92.848896892722067</v>
      </c>
      <c r="N10" s="28">
        <f>[1]TIC!I6</f>
        <v>218150.88099337672</v>
      </c>
      <c r="O10" s="31">
        <f>+N10/N$7*100</f>
        <v>96.202876223741001</v>
      </c>
      <c r="P10" s="28">
        <f>[1]TIC!J6</f>
        <v>30462.444863069839</v>
      </c>
      <c r="Q10" s="31">
        <f>+P10/P$7*100</f>
        <v>71.456718412896294</v>
      </c>
    </row>
    <row r="11" spans="1:17" ht="12" customHeight="1" x14ac:dyDescent="0.2">
      <c r="A11" s="53" t="s">
        <v>5</v>
      </c>
      <c r="B11" s="28">
        <f>[1]TIC!C7</f>
        <v>295215.42475222616</v>
      </c>
      <c r="C11" s="31">
        <f t="shared" ref="C11:E40" si="0">+B11/B$7*100</f>
        <v>14.329694781945435</v>
      </c>
      <c r="D11" s="28">
        <f>[1]TIC!D7</f>
        <v>195496.46285327515</v>
      </c>
      <c r="E11" s="31">
        <f t="shared" si="0"/>
        <v>16.105886812437927</v>
      </c>
      <c r="F11" s="28">
        <f>[1]TIC!E7</f>
        <v>283588.11496558925</v>
      </c>
      <c r="G11" s="31">
        <f>+F11/F$7*100</f>
        <v>18.157182965692943</v>
      </c>
      <c r="H11" s="28">
        <f>[1]TIC!F7</f>
        <v>102696.95461266329</v>
      </c>
      <c r="I11" s="31">
        <f>+H11/H$7*100</f>
        <v>29.090844506727446</v>
      </c>
      <c r="J11" s="28">
        <f>[1]TIC!G7</f>
        <v>283850.87902856414</v>
      </c>
      <c r="K11" s="31">
        <f>+J11/J$7*100</f>
        <v>15.201644910641509</v>
      </c>
      <c r="L11" s="28">
        <f>[1]TIC!H7</f>
        <v>107317.22271997083</v>
      </c>
      <c r="M11" s="31">
        <f>+L11/L$7*100</f>
        <v>44.029396119477234</v>
      </c>
      <c r="N11" s="28">
        <f>[1]TIC!I7</f>
        <v>103091.10070712563</v>
      </c>
      <c r="O11" s="31">
        <f>+N11/N$7*100</f>
        <v>45.462389864920766</v>
      </c>
      <c r="P11" s="28">
        <f>[1]TIC!J7</f>
        <v>13860.804321922355</v>
      </c>
      <c r="Q11" s="31">
        <f>+P11/P$7*100</f>
        <v>32.513726191708223</v>
      </c>
    </row>
    <row r="12" spans="1:17" ht="13.5" customHeight="1" x14ac:dyDescent="0.2">
      <c r="A12" s="53" t="s">
        <v>6</v>
      </c>
      <c r="B12" s="28">
        <f>[1]TIC!C8</f>
        <v>189705.88241889104</v>
      </c>
      <c r="C12" s="31">
        <f t="shared" si="0"/>
        <v>9.2082837327484111</v>
      </c>
      <c r="D12" s="28">
        <f>[1]TIC!D8</f>
        <v>103751.02526489997</v>
      </c>
      <c r="E12" s="31">
        <f t="shared" si="0"/>
        <v>8.5474808352159002</v>
      </c>
      <c r="F12" s="28">
        <f>[1]TIC!E8</f>
        <v>179633.37823245578</v>
      </c>
      <c r="G12" s="31">
        <f>+F12/F$7*100</f>
        <v>11.501314558644294</v>
      </c>
      <c r="H12" s="28">
        <f>[1]TIC!F8</f>
        <v>57895.738348922387</v>
      </c>
      <c r="I12" s="31">
        <f>+H12/H$7*100</f>
        <v>16.400057122073605</v>
      </c>
      <c r="J12" s="28">
        <f>[1]TIC!G8</f>
        <v>183315.34404850559</v>
      </c>
      <c r="K12" s="31">
        <f>+J12/J$7*100</f>
        <v>9.8174604089108186</v>
      </c>
      <c r="L12" s="28">
        <f>[1]TIC!H8</f>
        <v>32714.477882834057</v>
      </c>
      <c r="M12" s="31">
        <f>+L12/L$7*100</f>
        <v>13.42187832519385</v>
      </c>
      <c r="N12" s="28">
        <f>[1]TIC!I8</f>
        <v>27741.707958858635</v>
      </c>
      <c r="O12" s="31">
        <f>+N12/N$7*100</f>
        <v>12.233881819997217</v>
      </c>
      <c r="P12" s="28">
        <f>[1]TIC!J8</f>
        <v>7385.0923551805172</v>
      </c>
      <c r="Q12" s="31">
        <f>+P12/P$7*100</f>
        <v>17.323444235991868</v>
      </c>
    </row>
    <row r="13" spans="1:17" ht="15" customHeight="1" x14ac:dyDescent="0.2">
      <c r="A13" s="53" t="s">
        <v>7</v>
      </c>
      <c r="B13" s="28">
        <f>[1]TIC!C9</f>
        <v>677459.77676892793</v>
      </c>
      <c r="C13" s="31">
        <f t="shared" si="0"/>
        <v>32.883755434836644</v>
      </c>
      <c r="D13" s="28">
        <f>[1]TIC!D9</f>
        <v>390085.05254181096</v>
      </c>
      <c r="E13" s="31">
        <f t="shared" si="0"/>
        <v>32.136978908808203</v>
      </c>
      <c r="F13" s="28">
        <f>[1]TIC!E9</f>
        <v>609689.79159702559</v>
      </c>
      <c r="G13" s="31">
        <f>+F13/F$7*100</f>
        <v>39.036364763331719</v>
      </c>
      <c r="H13" s="28">
        <f>[1]TIC!F9</f>
        <v>143516.97822528481</v>
      </c>
      <c r="I13" s="31">
        <f>+H13/H$7*100</f>
        <v>40.653884171871418</v>
      </c>
      <c r="J13" s="28">
        <f>[1]TIC!G9</f>
        <v>641160.01627607166</v>
      </c>
      <c r="K13" s="31">
        <f>+J13/J$7*100</f>
        <v>34.337349708715031</v>
      </c>
      <c r="L13" s="28">
        <f>[1]TIC!H9</f>
        <v>86278.142941290105</v>
      </c>
      <c r="M13" s="31">
        <f>+L13/L$7*100</f>
        <v>35.397622448051116</v>
      </c>
      <c r="N13" s="28">
        <f>[1]TIC!I9</f>
        <v>87318.072327392729</v>
      </c>
      <c r="O13" s="31">
        <f>+N13/N$7*100</f>
        <v>38.50660453882314</v>
      </c>
      <c r="P13" s="28">
        <f>[1]TIC!J9</f>
        <v>9216.5481859669708</v>
      </c>
      <c r="Q13" s="31">
        <f>+P13/P$7*100</f>
        <v>21.619547985196203</v>
      </c>
    </row>
    <row r="14" spans="1:17" x14ac:dyDescent="0.2">
      <c r="A14" s="49" t="s">
        <v>8</v>
      </c>
      <c r="B14" s="28">
        <f>[1]TIC!C10</f>
        <v>897784.39232779329</v>
      </c>
      <c r="C14" s="31">
        <f t="shared" si="0"/>
        <v>43.578266050458531</v>
      </c>
      <c r="D14" s="28">
        <f>[1]TIC!D10</f>
        <v>524487.38201763271</v>
      </c>
      <c r="E14" s="31">
        <f t="shared" si="0"/>
        <v>43.209653443539864</v>
      </c>
      <c r="F14" s="28">
        <f>[1]TIC!E10</f>
        <v>488939.55683271738</v>
      </c>
      <c r="G14" s="31">
        <f>+F14/F$7*100</f>
        <v>31.305137712325166</v>
      </c>
      <c r="H14" s="28">
        <f>[1]TIC!F10</f>
        <v>48911.894030715273</v>
      </c>
      <c r="I14" s="31">
        <f>+H14/H$7*100</f>
        <v>13.855214199327543</v>
      </c>
      <c r="J14" s="28">
        <f>[1]TIC!G10</f>
        <v>758911.68586530013</v>
      </c>
      <c r="K14" s="31">
        <f>+J14/J$7*100</f>
        <v>40.643544971723202</v>
      </c>
      <c r="L14" s="28">
        <f>[1]TIC!H10</f>
        <v>17430.094266446853</v>
      </c>
      <c r="M14" s="31">
        <f>+L14/L$7*100</f>
        <v>7.151103107277895</v>
      </c>
      <c r="N14" s="28">
        <f>[1]TIC!I10</f>
        <v>8610.4067731332616</v>
      </c>
      <c r="O14" s="31">
        <f>+N14/N$7*100</f>
        <v>3.7971237762590091</v>
      </c>
      <c r="P14" s="28">
        <f>[1]TIC!J10</f>
        <v>12168.179016198746</v>
      </c>
      <c r="Q14" s="31">
        <f>+P14/P$7*100</f>
        <v>28.543281587103834</v>
      </c>
    </row>
    <row r="15" spans="1:17" x14ac:dyDescent="0.2">
      <c r="A15" s="48"/>
      <c r="B15" s="28"/>
      <c r="C15" s="31"/>
      <c r="D15" s="28"/>
      <c r="E15" s="31"/>
      <c r="F15" s="28"/>
      <c r="G15" s="31"/>
      <c r="H15" s="28"/>
      <c r="I15" s="31"/>
      <c r="J15" s="28"/>
      <c r="K15" s="31"/>
      <c r="L15" s="28"/>
      <c r="M15" s="31"/>
      <c r="N15" s="28"/>
      <c r="O15" s="31"/>
      <c r="P15" s="28"/>
      <c r="Q15" s="31"/>
    </row>
    <row r="16" spans="1:17" x14ac:dyDescent="0.2">
      <c r="A16" s="48" t="s">
        <v>75</v>
      </c>
      <c r="B16" s="69"/>
      <c r="C16" s="69"/>
      <c r="D16" s="69"/>
      <c r="E16" s="69"/>
      <c r="F16" s="69"/>
      <c r="G16" s="69"/>
      <c r="H16" s="69"/>
      <c r="I16" s="69"/>
      <c r="J16" s="69"/>
      <c r="K16" s="69"/>
      <c r="L16" s="69"/>
      <c r="M16" s="69"/>
      <c r="N16" s="69"/>
      <c r="O16" s="69"/>
      <c r="P16" s="69"/>
      <c r="Q16" s="69"/>
    </row>
    <row r="17" spans="1:17" x14ac:dyDescent="0.2">
      <c r="A17" s="49" t="s">
        <v>77</v>
      </c>
      <c r="B17" s="46">
        <f>[1]TIC!C12</f>
        <v>0</v>
      </c>
      <c r="C17" s="47">
        <f t="shared" si="0"/>
        <v>0</v>
      </c>
      <c r="D17" s="46">
        <f>[1]TIC!D12</f>
        <v>0</v>
      </c>
      <c r="E17" s="47">
        <f t="shared" si="0"/>
        <v>0</v>
      </c>
      <c r="F17" s="46">
        <f>[1]TIC!E12</f>
        <v>0</v>
      </c>
      <c r="G17" s="47">
        <f t="shared" ref="G17:G21" si="1">+F17/F$7*100</f>
        <v>0</v>
      </c>
      <c r="H17" s="46">
        <f>[1]TIC!F12</f>
        <v>0</v>
      </c>
      <c r="I17" s="47">
        <f t="shared" ref="I17:I21" si="2">+H17/H$7*100</f>
        <v>0</v>
      </c>
      <c r="J17" s="46">
        <f>[1]TIC!G12</f>
        <v>0</v>
      </c>
      <c r="K17" s="47">
        <f t="shared" ref="K17:K21" si="3">+J17/J$7*100</f>
        <v>0</v>
      </c>
      <c r="L17" s="46">
        <f>[1]TIC!H12</f>
        <v>0</v>
      </c>
      <c r="M17" s="47">
        <f t="shared" ref="M17:M21" si="4">+L17/L$7*100</f>
        <v>0</v>
      </c>
      <c r="N17" s="46">
        <f>[1]TIC!I12</f>
        <v>0</v>
      </c>
      <c r="O17" s="47">
        <f t="shared" ref="O17:O21" si="5">+N17/N$7*100</f>
        <v>0</v>
      </c>
      <c r="P17" s="46">
        <f>[1]TIC!J12</f>
        <v>0</v>
      </c>
      <c r="Q17" s="47">
        <f t="shared" ref="Q17:Q21" si="6">+P17/P$7*100</f>
        <v>0</v>
      </c>
    </row>
    <row r="18" spans="1:17" x14ac:dyDescent="0.2">
      <c r="A18" s="49" t="s">
        <v>51</v>
      </c>
      <c r="B18" s="28">
        <f>[1]TIC!C13</f>
        <v>274775.00517679419</v>
      </c>
      <c r="C18" s="31">
        <f t="shared" si="0"/>
        <v>13.337521104107708</v>
      </c>
      <c r="D18" s="28">
        <f>[1]TIC!D13</f>
        <v>132967.59757707472</v>
      </c>
      <c r="E18" s="31">
        <f t="shared" si="0"/>
        <v>10.954474802469722</v>
      </c>
      <c r="F18" s="28">
        <f>[1]TIC!E13</f>
        <v>200142.91135506672</v>
      </c>
      <c r="G18" s="31">
        <f t="shared" si="1"/>
        <v>12.814470243935878</v>
      </c>
      <c r="H18" s="28">
        <f>[1]TIC!F13</f>
        <v>41856.314472631777</v>
      </c>
      <c r="I18" s="31">
        <f t="shared" si="2"/>
        <v>11.856588547737456</v>
      </c>
      <c r="J18" s="28">
        <f>[1]TIC!G13</f>
        <v>245976.57174465264</v>
      </c>
      <c r="K18" s="31">
        <f t="shared" si="3"/>
        <v>13.173284905074617</v>
      </c>
      <c r="L18" s="28">
        <f>[1]TIC!H13</f>
        <v>4422.8121405427637</v>
      </c>
      <c r="M18" s="31">
        <f t="shared" si="4"/>
        <v>1.8145619385447631</v>
      </c>
      <c r="N18" s="28">
        <f>[1]TIC!I13</f>
        <v>4889.6793670881098</v>
      </c>
      <c r="O18" s="31">
        <f t="shared" si="5"/>
        <v>2.1563113418736983</v>
      </c>
      <c r="P18" s="28">
        <f>[1]TIC!J13</f>
        <v>1495.9762589953757</v>
      </c>
      <c r="Q18" s="31">
        <f t="shared" si="6"/>
        <v>3.5091587287862227</v>
      </c>
    </row>
    <row r="19" spans="1:17" ht="15" customHeight="1" x14ac:dyDescent="0.2">
      <c r="A19" s="49" t="s">
        <v>52</v>
      </c>
      <c r="B19" s="28">
        <f>[1]TIC!C14</f>
        <v>661951.65238984348</v>
      </c>
      <c r="C19" s="31">
        <f t="shared" si="0"/>
        <v>32.130994331045258</v>
      </c>
      <c r="D19" s="28">
        <f>[1]TIC!D14</f>
        <v>396556.71712220914</v>
      </c>
      <c r="E19" s="31">
        <f t="shared" si="0"/>
        <v>32.670144039771131</v>
      </c>
      <c r="F19" s="28">
        <f>[1]TIC!E14</f>
        <v>513916.51061078918</v>
      </c>
      <c r="G19" s="31">
        <f t="shared" si="1"/>
        <v>32.904327155539789</v>
      </c>
      <c r="H19" s="28">
        <f>[1]TIC!F14</f>
        <v>102100.03767459192</v>
      </c>
      <c r="I19" s="31">
        <f t="shared" si="2"/>
        <v>28.921756553785123</v>
      </c>
      <c r="J19" s="28">
        <f>[1]TIC!G14</f>
        <v>612059.52855305374</v>
      </c>
      <c r="K19" s="31">
        <f t="shared" si="3"/>
        <v>32.778871952346044</v>
      </c>
      <c r="L19" s="28">
        <f>[1]TIC!H14</f>
        <v>46889.110079743914</v>
      </c>
      <c r="M19" s="31">
        <f t="shared" si="4"/>
        <v>19.237352114281201</v>
      </c>
      <c r="N19" s="28">
        <f>[1]TIC!I14</f>
        <v>40373.832783182261</v>
      </c>
      <c r="O19" s="31">
        <f t="shared" si="5"/>
        <v>17.804552611623073</v>
      </c>
      <c r="P19" s="28">
        <f>[1]TIC!J14</f>
        <v>12810.635552521886</v>
      </c>
      <c r="Q19" s="31">
        <f t="shared" si="6"/>
        <v>30.05031216245408</v>
      </c>
    </row>
    <row r="20" spans="1:17" x14ac:dyDescent="0.2">
      <c r="A20" s="49" t="s">
        <v>53</v>
      </c>
      <c r="B20" s="28">
        <f>[1]TIC!C15</f>
        <v>568947.98670939647</v>
      </c>
      <c r="C20" s="31">
        <f t="shared" si="0"/>
        <v>27.616615910874824</v>
      </c>
      <c r="D20" s="28">
        <f>[1]TIC!D15</f>
        <v>351330.08086054743</v>
      </c>
      <c r="E20" s="31">
        <f t="shared" si="0"/>
        <v>28.944168265547955</v>
      </c>
      <c r="F20" s="28">
        <f>[1]TIC!E15</f>
        <v>441352.22817757353</v>
      </c>
      <c r="G20" s="31">
        <f t="shared" si="1"/>
        <v>28.258282827927577</v>
      </c>
      <c r="H20" s="28">
        <f>[1]TIC!F15</f>
        <v>122364.33792434164</v>
      </c>
      <c r="I20" s="31">
        <f t="shared" si="2"/>
        <v>34.662000846583432</v>
      </c>
      <c r="J20" s="28">
        <f>[1]TIC!G15</f>
        <v>533059.55513531982</v>
      </c>
      <c r="K20" s="31">
        <f t="shared" si="3"/>
        <v>28.548025291040979</v>
      </c>
      <c r="L20" s="28">
        <f>[1]TIC!H15</f>
        <v>81605.805670602756</v>
      </c>
      <c r="M20" s="31">
        <f t="shared" si="4"/>
        <v>33.480686999286398</v>
      </c>
      <c r="N20" s="28">
        <f>[1]TIC!I15</f>
        <v>70997.165094123251</v>
      </c>
      <c r="O20" s="31">
        <f t="shared" si="5"/>
        <v>31.309208813114143</v>
      </c>
      <c r="P20" s="28">
        <f>[1]TIC!J15</f>
        <v>15771.343364309821</v>
      </c>
      <c r="Q20" s="31">
        <f t="shared" si="6"/>
        <v>36.995337926498181</v>
      </c>
    </row>
    <row r="21" spans="1:17" x14ac:dyDescent="0.2">
      <c r="A21" s="49" t="s">
        <v>59</v>
      </c>
      <c r="B21" s="28">
        <f>[1]TIC!C16</f>
        <v>554490.83199182746</v>
      </c>
      <c r="C21" s="31">
        <f t="shared" si="0"/>
        <v>26.914868653962348</v>
      </c>
      <c r="D21" s="28">
        <f>[1]TIC!D16</f>
        <v>332965.52711778716</v>
      </c>
      <c r="E21" s="31">
        <f t="shared" si="0"/>
        <v>27.431212892213054</v>
      </c>
      <c r="F21" s="28">
        <f>[1]TIC!E16</f>
        <v>406439.19148435903</v>
      </c>
      <c r="G21" s="31">
        <f t="shared" si="1"/>
        <v>26.022919772590907</v>
      </c>
      <c r="H21" s="28">
        <f>[1]TIC!F16</f>
        <v>86700.875146020975</v>
      </c>
      <c r="I21" s="31">
        <f t="shared" si="2"/>
        <v>24.55965405189416</v>
      </c>
      <c r="J21" s="28">
        <f>[1]TIC!G16</f>
        <v>476142.2697854354</v>
      </c>
      <c r="K21" s="31">
        <f t="shared" si="3"/>
        <v>25.499817851529993</v>
      </c>
      <c r="L21" s="28">
        <f>[1]TIC!H16</f>
        <v>110822.20991965242</v>
      </c>
      <c r="M21" s="31">
        <f t="shared" si="4"/>
        <v>45.46739894788773</v>
      </c>
      <c r="N21" s="28">
        <f>[1]TIC!I16</f>
        <v>110500.61052211659</v>
      </c>
      <c r="O21" s="31">
        <f t="shared" si="5"/>
        <v>48.729927233389205</v>
      </c>
      <c r="P21" s="28">
        <f>[1]TIC!J16</f>
        <v>12552.668703441526</v>
      </c>
      <c r="Q21" s="31">
        <f t="shared" si="6"/>
        <v>29.445191182261691</v>
      </c>
    </row>
    <row r="22" spans="1:17" x14ac:dyDescent="0.2">
      <c r="A22" s="50"/>
      <c r="B22" s="28"/>
      <c r="C22" s="31"/>
      <c r="D22" s="28"/>
      <c r="E22" s="31"/>
      <c r="F22" s="28"/>
      <c r="G22" s="31"/>
      <c r="H22" s="28"/>
      <c r="I22" s="31"/>
      <c r="J22" s="28"/>
      <c r="K22" s="31"/>
      <c r="L22" s="28"/>
      <c r="M22" s="31"/>
      <c r="N22" s="28"/>
      <c r="O22" s="31"/>
      <c r="P22" s="28"/>
      <c r="Q22" s="31"/>
    </row>
    <row r="23" spans="1:17" ht="14.25" customHeight="1" x14ac:dyDescent="0.2">
      <c r="A23" s="48" t="s">
        <v>9</v>
      </c>
      <c r="B23" s="69"/>
      <c r="C23" s="69"/>
      <c r="D23" s="69"/>
      <c r="E23" s="69"/>
      <c r="F23" s="69"/>
      <c r="G23" s="69"/>
      <c r="H23" s="69"/>
      <c r="I23" s="69"/>
      <c r="J23" s="69"/>
      <c r="K23" s="69"/>
      <c r="L23" s="69"/>
      <c r="M23" s="69"/>
      <c r="N23" s="69"/>
      <c r="O23" s="69"/>
      <c r="P23" s="69"/>
      <c r="Q23" s="69"/>
    </row>
    <row r="24" spans="1:17" x14ac:dyDescent="0.2">
      <c r="A24" s="49" t="s">
        <v>10</v>
      </c>
      <c r="B24" s="28">
        <f>[1]TIC!C18</f>
        <v>1390928.662582505</v>
      </c>
      <c r="C24" s="32">
        <f t="shared" si="0"/>
        <v>67.515385468071017</v>
      </c>
      <c r="D24" s="28">
        <f>[1]TIC!D18</f>
        <v>837518.84623666864</v>
      </c>
      <c r="E24" s="32">
        <f t="shared" si="0"/>
        <v>68.99860766736839</v>
      </c>
      <c r="F24" s="28">
        <f>[1]TIC!E18</f>
        <v>1029449.9917519722</v>
      </c>
      <c r="G24" s="32">
        <f>+F24/F$7*100</f>
        <v>65.9121834373762</v>
      </c>
      <c r="H24" s="28">
        <f>[1]TIC!F18</f>
        <v>223102.30915007531</v>
      </c>
      <c r="I24" s="32">
        <f>+H24/H$7*100</f>
        <v>63.197926453180173</v>
      </c>
      <c r="J24" s="28">
        <f>[1]TIC!G18</f>
        <v>1258301.5901236068</v>
      </c>
      <c r="K24" s="32">
        <f>+J24/J$7*100</f>
        <v>67.388390795258928</v>
      </c>
      <c r="L24" s="28">
        <f>[1]TIC!H18</f>
        <v>143294.2124659018</v>
      </c>
      <c r="M24" s="32">
        <f>+L24/L$7*100</f>
        <v>58.789796105258709</v>
      </c>
      <c r="N24" s="28">
        <f>[1]TIC!I18</f>
        <v>130412.7103484446</v>
      </c>
      <c r="O24" s="32">
        <f>+N24/N$7*100</f>
        <v>57.511011528002562</v>
      </c>
      <c r="P24" s="28">
        <f>[1]TIC!J18</f>
        <v>26682.307107870412</v>
      </c>
      <c r="Q24" s="32">
        <f>+P24/P$7*100</f>
        <v>62.589529966616652</v>
      </c>
    </row>
    <row r="25" spans="1:17" x14ac:dyDescent="0.2">
      <c r="A25" s="49" t="s">
        <v>11</v>
      </c>
      <c r="B25" s="28">
        <f>[1]TIC!C19</f>
        <v>669236.81368537759</v>
      </c>
      <c r="C25" s="32">
        <f t="shared" si="0"/>
        <v>32.484614531920144</v>
      </c>
      <c r="D25" s="28">
        <f>[1]TIC!D19</f>
        <v>376301.07644090505</v>
      </c>
      <c r="E25" s="32">
        <f t="shared" si="0"/>
        <v>31.001392332629791</v>
      </c>
      <c r="F25" s="28">
        <f>[1]TIC!E19</f>
        <v>532400.8498757605</v>
      </c>
      <c r="G25" s="32">
        <f>+F25/F$7*100</f>
        <v>34.087816562614378</v>
      </c>
      <c r="H25" s="28">
        <f>[1]TIC!F19</f>
        <v>129919.25606751091</v>
      </c>
      <c r="I25" s="32">
        <f>+H25/H$7*100</f>
        <v>36.802073546819969</v>
      </c>
      <c r="J25" s="28">
        <f>[1]TIC!G19</f>
        <v>608936.33509484387</v>
      </c>
      <c r="K25" s="32">
        <f>+J25/J$7*100</f>
        <v>32.611609204732126</v>
      </c>
      <c r="L25" s="28">
        <f>[1]TIC!H19</f>
        <v>100445.72534464001</v>
      </c>
      <c r="M25" s="32">
        <f>+L25/L$7*100</f>
        <v>41.210203894741369</v>
      </c>
      <c r="N25" s="28">
        <f>[1]TIC!I19</f>
        <v>96348.577418065615</v>
      </c>
      <c r="O25" s="32">
        <f>+N25/N$7*100</f>
        <v>42.488988471997558</v>
      </c>
      <c r="P25" s="28">
        <f>[1]TIC!J19</f>
        <v>15948.316771398182</v>
      </c>
      <c r="Q25" s="32">
        <f>+P25/P$7*100</f>
        <v>37.41047003338349</v>
      </c>
    </row>
    <row r="26" spans="1:17" x14ac:dyDescent="0.2">
      <c r="A26" s="49"/>
      <c r="B26" s="28"/>
      <c r="C26" s="32"/>
      <c r="D26" s="28"/>
      <c r="E26" s="32"/>
      <c r="F26" s="28"/>
      <c r="G26" s="32"/>
      <c r="H26" s="28"/>
      <c r="I26" s="32"/>
      <c r="J26" s="28"/>
      <c r="K26" s="32"/>
      <c r="L26" s="28"/>
      <c r="M26" s="32"/>
      <c r="N26" s="28"/>
      <c r="O26" s="32"/>
      <c r="P26" s="28"/>
      <c r="Q26" s="32"/>
    </row>
    <row r="27" spans="1:17" x14ac:dyDescent="0.2">
      <c r="A27" s="48" t="s">
        <v>54</v>
      </c>
      <c r="B27" s="69"/>
      <c r="C27" s="69"/>
      <c r="D27" s="69"/>
      <c r="E27" s="69"/>
      <c r="F27" s="69"/>
      <c r="G27" s="69"/>
      <c r="H27" s="69"/>
      <c r="I27" s="69"/>
      <c r="J27" s="69"/>
      <c r="K27" s="69"/>
      <c r="L27" s="69"/>
      <c r="M27" s="69"/>
      <c r="N27" s="69"/>
      <c r="O27" s="69"/>
      <c r="P27" s="69"/>
      <c r="Q27" s="69"/>
    </row>
    <row r="28" spans="1:17" x14ac:dyDescent="0.2">
      <c r="A28" s="49" t="s">
        <v>12</v>
      </c>
      <c r="B28" s="28">
        <f>[1]TIC!C21</f>
        <v>301884.9932253302</v>
      </c>
      <c r="C28" s="31">
        <f t="shared" si="0"/>
        <v>14.653434236369542</v>
      </c>
      <c r="D28" s="28">
        <f>[1]TIC!D21</f>
        <v>164517.42764226481</v>
      </c>
      <c r="E28" s="31">
        <f t="shared" si="0"/>
        <v>13.553693144148738</v>
      </c>
      <c r="F28" s="28">
        <f>[1]TIC!E21</f>
        <v>154456.60133518293</v>
      </c>
      <c r="G28" s="31">
        <f t="shared" ref="G28:G32" si="7">+F28/F$7*100</f>
        <v>9.8893311203902492</v>
      </c>
      <c r="H28" s="28">
        <f>[1]TIC!F21</f>
        <v>9601.8096038548756</v>
      </c>
      <c r="I28" s="31">
        <f t="shared" ref="I28:I32" si="8">+H28/H$7*100</f>
        <v>2.7198932161373137</v>
      </c>
      <c r="J28" s="28">
        <f>[1]TIC!G21</f>
        <v>231517.43205654481</v>
      </c>
      <c r="K28" s="31">
        <f t="shared" ref="K28:K32" si="9">+J28/J$7*100</f>
        <v>12.398925114454205</v>
      </c>
      <c r="L28" s="28">
        <f>[1]TIC!H21</f>
        <v>13256.440849779408</v>
      </c>
      <c r="M28" s="31">
        <f t="shared" ref="M28:M32" si="10">+L28/L$7*100</f>
        <v>5.4387643522267579</v>
      </c>
      <c r="N28" s="28">
        <f>[1]TIC!I21</f>
        <v>12060.551020177563</v>
      </c>
      <c r="O28" s="31">
        <f t="shared" ref="O28:O32" si="11">+N28/N$7*100</f>
        <v>5.3186110993495461</v>
      </c>
      <c r="P28" s="28">
        <f>[1]TIC!J21</f>
        <v>2122.2898231213017</v>
      </c>
      <c r="Q28" s="31">
        <f t="shared" ref="Q28:Q32" si="12">+P28/P$7*100</f>
        <v>4.9783222247267673</v>
      </c>
    </row>
    <row r="29" spans="1:17" x14ac:dyDescent="0.2">
      <c r="A29" s="49" t="s">
        <v>13</v>
      </c>
      <c r="B29" s="28">
        <f>[1]TIC!C22</f>
        <v>1185437.0601464624</v>
      </c>
      <c r="C29" s="31">
        <f t="shared" si="0"/>
        <v>57.540866197498389</v>
      </c>
      <c r="D29" s="28">
        <f>[1]TIC!D22</f>
        <v>703107.74365152535</v>
      </c>
      <c r="E29" s="31">
        <f t="shared" si="0"/>
        <v>57.925210364031784</v>
      </c>
      <c r="F29" s="28">
        <f>[1]TIC!E22</f>
        <v>875658.60489199031</v>
      </c>
      <c r="G29" s="31">
        <f t="shared" si="7"/>
        <v>56.065443738488639</v>
      </c>
      <c r="H29" s="28">
        <f>[1]TIC!F22</f>
        <v>110985.1685603376</v>
      </c>
      <c r="I29" s="31">
        <f t="shared" si="8"/>
        <v>31.438637039618701</v>
      </c>
      <c r="J29" s="28">
        <f>[1]TIC!G22</f>
        <v>1073638.6990885723</v>
      </c>
      <c r="K29" s="31">
        <f t="shared" si="9"/>
        <v>57.49876245486336</v>
      </c>
      <c r="L29" s="28">
        <f>[1]TIC!H22</f>
        <v>93760.649683230062</v>
      </c>
      <c r="M29" s="31">
        <f t="shared" si="10"/>
        <v>38.467495530465733</v>
      </c>
      <c r="N29" s="28">
        <f>[1]TIC!I22</f>
        <v>84511.422159164853</v>
      </c>
      <c r="O29" s="31">
        <f t="shared" si="11"/>
        <v>37.268893201111119</v>
      </c>
      <c r="P29" s="28">
        <f>[1]TIC!J22</f>
        <v>19699.077772210712</v>
      </c>
      <c r="Q29" s="31">
        <f t="shared" si="12"/>
        <v>46.208748499668253</v>
      </c>
    </row>
    <row r="30" spans="1:17" x14ac:dyDescent="0.2">
      <c r="A30" s="49" t="s">
        <v>18</v>
      </c>
      <c r="B30" s="28">
        <f>[1]TIC!C23</f>
        <v>414618.87121040316</v>
      </c>
      <c r="C30" s="31">
        <f t="shared" si="0"/>
        <v>20.125513022452658</v>
      </c>
      <c r="D30" s="28">
        <f>[1]TIC!D23</f>
        <v>241269.0678231894</v>
      </c>
      <c r="E30" s="31">
        <f t="shared" si="0"/>
        <v>19.876841969356366</v>
      </c>
      <c r="F30" s="28">
        <f>[1]TIC!E23</f>
        <v>381686.57712391892</v>
      </c>
      <c r="G30" s="31">
        <f t="shared" si="7"/>
        <v>24.438094019662987</v>
      </c>
      <c r="H30" s="28">
        <f>[1]TIC!F23</f>
        <v>124826.44777770889</v>
      </c>
      <c r="I30" s="31">
        <f t="shared" si="8"/>
        <v>35.359439784017674</v>
      </c>
      <c r="J30" s="28">
        <f>[1]TIC!G23</f>
        <v>406485.95031662902</v>
      </c>
      <c r="K30" s="31">
        <f t="shared" si="9"/>
        <v>21.769370942325807</v>
      </c>
      <c r="L30" s="28">
        <f>[1]TIC!H23</f>
        <v>80438.402365031929</v>
      </c>
      <c r="M30" s="31">
        <f t="shared" si="10"/>
        <v>33.001732538209012</v>
      </c>
      <c r="N30" s="28">
        <f>[1]TIC!I23</f>
        <v>75725.168880275422</v>
      </c>
      <c r="O30" s="31">
        <f t="shared" si="11"/>
        <v>33.394222455751624</v>
      </c>
      <c r="P30" s="28">
        <f>[1]TIC!J23</f>
        <v>12598.470702874672</v>
      </c>
      <c r="Q30" s="31">
        <f t="shared" si="12"/>
        <v>29.552630377997748</v>
      </c>
    </row>
    <row r="31" spans="1:17" x14ac:dyDescent="0.2">
      <c r="A31" s="49" t="s">
        <v>14</v>
      </c>
      <c r="B31" s="28">
        <f>[1]TIC!C24</f>
        <v>146376.61779996307</v>
      </c>
      <c r="C31" s="31">
        <f t="shared" si="0"/>
        <v>7.1050903185272505</v>
      </c>
      <c r="D31" s="28">
        <f>[1]TIC!D24</f>
        <v>97546.080980960658</v>
      </c>
      <c r="E31" s="31">
        <f t="shared" si="0"/>
        <v>8.0362893340703536</v>
      </c>
      <c r="F31" s="28">
        <f>[1]TIC!E24</f>
        <v>140012.63914133419</v>
      </c>
      <c r="G31" s="31">
        <f t="shared" si="7"/>
        <v>8.9645333222346864</v>
      </c>
      <c r="H31" s="28">
        <f>[1]TIC!F24</f>
        <v>106613.16590425163</v>
      </c>
      <c r="I31" s="31">
        <f t="shared" si="8"/>
        <v>30.200185033608452</v>
      </c>
      <c r="J31" s="28">
        <f>[1]TIC!G24</f>
        <v>143747.90987096974</v>
      </c>
      <c r="K31" s="31">
        <f t="shared" si="9"/>
        <v>7.698424926439924</v>
      </c>
      <c r="L31" s="28">
        <f>[1]TIC!H24</f>
        <v>55898.293973196363</v>
      </c>
      <c r="M31" s="31">
        <f t="shared" si="10"/>
        <v>22.93358014091476</v>
      </c>
      <c r="N31" s="28">
        <f>[1]TIC!I24</f>
        <v>54077.994767588243</v>
      </c>
      <c r="O31" s="31">
        <f t="shared" si="11"/>
        <v>23.847983621997646</v>
      </c>
      <c r="P31" s="28">
        <f>[1]TIC!J24</f>
        <v>7824.6346417576488</v>
      </c>
      <c r="Q31" s="31">
        <f t="shared" si="12"/>
        <v>18.354492451054192</v>
      </c>
    </row>
    <row r="32" spans="1:17" x14ac:dyDescent="0.2">
      <c r="A32" s="52" t="s">
        <v>60</v>
      </c>
      <c r="B32" s="33">
        <f>[1]TIC!C25</f>
        <v>11847.933885693001</v>
      </c>
      <c r="C32" s="34">
        <f t="shared" si="0"/>
        <v>0.57509622514183767</v>
      </c>
      <c r="D32" s="33">
        <f>[1]TIC!D25</f>
        <v>7379.6025796522954</v>
      </c>
      <c r="E32" s="34">
        <f t="shared" si="0"/>
        <v>0.60796518839247959</v>
      </c>
      <c r="F32" s="33">
        <f>[1]TIC!E25</f>
        <v>10036.419135312082</v>
      </c>
      <c r="G32" s="34">
        <f t="shared" si="7"/>
        <v>0.64259779921438354</v>
      </c>
      <c r="H32" s="33">
        <f>[1]TIC!F25</f>
        <v>994.97337143327491</v>
      </c>
      <c r="I32" s="34">
        <f t="shared" si="8"/>
        <v>0.28184492661801569</v>
      </c>
      <c r="J32" s="33">
        <f>[1]TIC!G25</f>
        <v>11847.933885693001</v>
      </c>
      <c r="K32" s="34">
        <f t="shared" si="9"/>
        <v>0.63451656190551264</v>
      </c>
      <c r="L32" s="33">
        <f>[1]TIC!H25</f>
        <v>386.15093930425667</v>
      </c>
      <c r="M32" s="34">
        <f t="shared" si="10"/>
        <v>0.15842743818389365</v>
      </c>
      <c r="N32" s="33">
        <f>[1]TIC!I25</f>
        <v>386.15093930425667</v>
      </c>
      <c r="O32" s="34">
        <f t="shared" si="11"/>
        <v>0.17028962179023518</v>
      </c>
      <c r="P32" s="33">
        <f>[1]TIC!J25</f>
        <v>386.15093930425667</v>
      </c>
      <c r="Q32" s="34">
        <f t="shared" si="12"/>
        <v>0.90580644655318698</v>
      </c>
    </row>
    <row r="33" spans="1:17" x14ac:dyDescent="0.2">
      <c r="A33" s="49"/>
      <c r="B33" s="33"/>
      <c r="C33" s="34"/>
      <c r="D33" s="33"/>
      <c r="E33" s="34"/>
      <c r="F33" s="33"/>
      <c r="G33" s="34"/>
      <c r="H33" s="33"/>
      <c r="I33" s="34"/>
      <c r="J33" s="33"/>
      <c r="K33" s="34"/>
      <c r="L33" s="33"/>
      <c r="M33" s="34"/>
      <c r="N33" s="33"/>
      <c r="O33" s="34"/>
      <c r="P33" s="33"/>
      <c r="Q33" s="34"/>
    </row>
    <row r="34" spans="1:17" ht="22.5" x14ac:dyDescent="0.2">
      <c r="A34" s="48" t="s">
        <v>76</v>
      </c>
      <c r="B34" s="69"/>
      <c r="C34" s="69"/>
      <c r="D34" s="69"/>
      <c r="E34" s="69"/>
      <c r="F34" s="69"/>
      <c r="G34" s="69"/>
      <c r="H34" s="69"/>
      <c r="I34" s="69"/>
      <c r="J34" s="69"/>
      <c r="K34" s="69"/>
      <c r="L34" s="69"/>
      <c r="M34" s="69"/>
      <c r="N34" s="69"/>
      <c r="O34" s="69"/>
      <c r="P34" s="69"/>
      <c r="Q34" s="69"/>
    </row>
    <row r="35" spans="1:17" x14ac:dyDescent="0.2">
      <c r="A35" s="49" t="s">
        <v>61</v>
      </c>
      <c r="B35" s="33">
        <f>[1]TIC!C27</f>
        <v>409913.63226932072</v>
      </c>
      <c r="C35" s="34">
        <f t="shared" si="0"/>
        <v>19.897121711400988</v>
      </c>
      <c r="D35" s="33">
        <f>[1]TIC!D27</f>
        <v>222339.20779100739</v>
      </c>
      <c r="E35" s="34">
        <f t="shared" si="0"/>
        <v>18.317314095532701</v>
      </c>
      <c r="F35" s="33">
        <f>[1]TIC!E27</f>
        <v>190354.65846569397</v>
      </c>
      <c r="G35" s="34">
        <f t="shared" ref="G35:G40" si="13">+F35/F$7*100</f>
        <v>12.187761685827301</v>
      </c>
      <c r="H35" s="33">
        <f>[1]TIC!F27</f>
        <v>8220.9658369813733</v>
      </c>
      <c r="I35" s="34">
        <f t="shared" ref="I35:I40" si="14">+H35/H$7*100</f>
        <v>2.328743240349739</v>
      </c>
      <c r="J35" s="33">
        <f>[1]TIC!G27</f>
        <v>325679.68806665367</v>
      </c>
      <c r="K35" s="34">
        <f t="shared" ref="K35:K40" si="15">+J35/J$7*100</f>
        <v>17.441788412075169</v>
      </c>
      <c r="L35" s="33">
        <f>[1]TIC!H27</f>
        <v>10090.175142624466</v>
      </c>
      <c r="M35" s="34">
        <f t="shared" ref="M35:M40" si="16">+L35/L$7*100</f>
        <v>4.1397299241405126</v>
      </c>
      <c r="N35" s="33">
        <f>[1]TIC!I27</f>
        <v>8157.3727506641071</v>
      </c>
      <c r="O35" s="34">
        <f t="shared" ref="O35:O40" si="17">+N35/N$7*100</f>
        <v>3.5973392244374338</v>
      </c>
      <c r="P35" s="33">
        <f>[1]TIC!J27</f>
        <v>2318.9533312646108</v>
      </c>
      <c r="Q35" s="34">
        <f t="shared" ref="Q35:Q40" si="18">+P35/P$7*100</f>
        <v>5.4396420231427305</v>
      </c>
    </row>
    <row r="36" spans="1:17" x14ac:dyDescent="0.2">
      <c r="A36" s="49" t="s">
        <v>62</v>
      </c>
      <c r="B36" s="33">
        <f>[1]TIC!C28</f>
        <v>409893.61129149102</v>
      </c>
      <c r="C36" s="34">
        <f t="shared" si="0"/>
        <v>19.896149897337491</v>
      </c>
      <c r="D36" s="33">
        <f>[1]TIC!D28</f>
        <v>235624.36364471706</v>
      </c>
      <c r="E36" s="34">
        <f t="shared" si="0"/>
        <v>19.411805593448108</v>
      </c>
      <c r="F36" s="33">
        <f>[1]TIC!E28</f>
        <v>277061.90673987626</v>
      </c>
      <c r="G36" s="34">
        <f t="shared" si="13"/>
        <v>17.739332038333526</v>
      </c>
      <c r="H36" s="33">
        <f>[1]TIC!F28</f>
        <v>17212.329377615722</v>
      </c>
      <c r="I36" s="34">
        <f t="shared" si="14"/>
        <v>4.875716124312933</v>
      </c>
      <c r="J36" s="33">
        <f>[1]TIC!G28</f>
        <v>360329.14947189117</v>
      </c>
      <c r="K36" s="34">
        <f t="shared" si="15"/>
        <v>19.297441670680694</v>
      </c>
      <c r="L36" s="33">
        <f>[1]TIC!H28</f>
        <v>19332.045156603468</v>
      </c>
      <c r="M36" s="34">
        <f t="shared" si="16"/>
        <v>7.9314228641636122</v>
      </c>
      <c r="N36" s="33">
        <f>[1]TIC!I28</f>
        <v>14958.26212519665</v>
      </c>
      <c r="O36" s="34">
        <f t="shared" si="17"/>
        <v>6.5964796163085708</v>
      </c>
      <c r="P36" s="33">
        <f>[1]TIC!J28</f>
        <v>5708.6405085662445</v>
      </c>
      <c r="Q36" s="34">
        <f t="shared" si="18"/>
        <v>13.390938224909213</v>
      </c>
    </row>
    <row r="37" spans="1:17" x14ac:dyDescent="0.2">
      <c r="A37" s="49" t="s">
        <v>63</v>
      </c>
      <c r="B37" s="33">
        <f>[1]TIC!C29</f>
        <v>409976.24796421081</v>
      </c>
      <c r="C37" s="34">
        <f t="shared" si="0"/>
        <v>19.900161064094323</v>
      </c>
      <c r="D37" s="33">
        <f>[1]TIC!D29</f>
        <v>233214.1448619031</v>
      </c>
      <c r="E37" s="34">
        <f t="shared" si="0"/>
        <v>19.213240819729684</v>
      </c>
      <c r="F37" s="33">
        <f>[1]TIC!E29</f>
        <v>336069.94694088888</v>
      </c>
      <c r="G37" s="34">
        <f t="shared" si="13"/>
        <v>21.517416259199965</v>
      </c>
      <c r="H37" s="33">
        <f>[1]TIC!F29</f>
        <v>44922.990910443077</v>
      </c>
      <c r="I37" s="34">
        <f t="shared" si="14"/>
        <v>12.725282344367455</v>
      </c>
      <c r="J37" s="33">
        <f>[1]TIC!G29</f>
        <v>380591.14107528841</v>
      </c>
      <c r="K37" s="34">
        <f t="shared" si="15"/>
        <v>20.382573422223548</v>
      </c>
      <c r="L37" s="33">
        <f>[1]TIC!H29</f>
        <v>34385.149386657562</v>
      </c>
      <c r="M37" s="34">
        <f t="shared" si="16"/>
        <v>14.107310314235431</v>
      </c>
      <c r="N37" s="33">
        <f>[1]TIC!I29</f>
        <v>30131.128396867178</v>
      </c>
      <c r="O37" s="34">
        <f t="shared" si="17"/>
        <v>13.28759802594365</v>
      </c>
      <c r="P37" s="33">
        <f>[1]TIC!J29</f>
        <v>8965.7389423009536</v>
      </c>
      <c r="Q37" s="34">
        <f t="shared" si="18"/>
        <v>21.031216825942426</v>
      </c>
    </row>
    <row r="38" spans="1:17" x14ac:dyDescent="0.2">
      <c r="A38" s="49" t="s">
        <v>64</v>
      </c>
      <c r="B38" s="33">
        <f>[1]TIC!C30</f>
        <v>410117.88431135967</v>
      </c>
      <c r="C38" s="34">
        <f t="shared" si="0"/>
        <v>19.907036062669945</v>
      </c>
      <c r="D38" s="33">
        <f>[1]TIC!D30</f>
        <v>246070.31688535985</v>
      </c>
      <c r="E38" s="34">
        <f t="shared" si="0"/>
        <v>20.272390680698926</v>
      </c>
      <c r="F38" s="33">
        <f>[1]TIC!E30</f>
        <v>368110.62589905056</v>
      </c>
      <c r="G38" s="34">
        <f t="shared" si="13"/>
        <v>23.568872013116032</v>
      </c>
      <c r="H38" s="33">
        <f>[1]TIC!F30</f>
        <v>83623.557302361995</v>
      </c>
      <c r="I38" s="34">
        <f t="shared" si="14"/>
        <v>23.687945876853274</v>
      </c>
      <c r="J38" s="33">
        <f>[1]TIC!G30</f>
        <v>389056.98045326798</v>
      </c>
      <c r="K38" s="34">
        <f t="shared" si="15"/>
        <v>20.835961780698987</v>
      </c>
      <c r="L38" s="33">
        <f>[1]TIC!H30</f>
        <v>51499.30409646553</v>
      </c>
      <c r="M38" s="34">
        <f t="shared" si="16"/>
        <v>21.128791842269116</v>
      </c>
      <c r="N38" s="33">
        <f>[1]TIC!I30</f>
        <v>48493.781106089657</v>
      </c>
      <c r="O38" s="34">
        <f t="shared" si="17"/>
        <v>21.385387948591301</v>
      </c>
      <c r="P38" s="33">
        <f>[1]TIC!J30</f>
        <v>8549.1216598041465</v>
      </c>
      <c r="Q38" s="34">
        <f t="shared" si="18"/>
        <v>20.053944516541836</v>
      </c>
    </row>
    <row r="39" spans="1:17" x14ac:dyDescent="0.2">
      <c r="A39" s="49" t="s">
        <v>65</v>
      </c>
      <c r="B39" s="33">
        <f>[1]TIC!C31</f>
        <v>409989.00126500375</v>
      </c>
      <c r="C39" s="34">
        <f t="shared" si="0"/>
        <v>19.9007801066392</v>
      </c>
      <c r="D39" s="33">
        <f>[1]TIC!D31</f>
        <v>273123.35523724236</v>
      </c>
      <c r="E39" s="34">
        <f t="shared" si="0"/>
        <v>22.501142890681241</v>
      </c>
      <c r="F39" s="33">
        <f>[1]TIC!E31</f>
        <v>382646.63536361489</v>
      </c>
      <c r="G39" s="34">
        <f t="shared" si="13"/>
        <v>24.499563285108035</v>
      </c>
      <c r="H39" s="33">
        <f>[1]TIC!F31</f>
        <v>197963.7020689527</v>
      </c>
      <c r="I39" s="34">
        <f t="shared" si="14"/>
        <v>56.076943046506891</v>
      </c>
      <c r="J39" s="33">
        <f>[1]TIC!G31</f>
        <v>402454.96708860697</v>
      </c>
      <c r="K39" s="34">
        <f t="shared" si="15"/>
        <v>21.553491478140753</v>
      </c>
      <c r="L39" s="33">
        <f>[1]TIC!H31</f>
        <v>126815.27475615207</v>
      </c>
      <c r="M39" s="34">
        <f t="shared" si="16"/>
        <v>52.028927181693639</v>
      </c>
      <c r="N39" s="33">
        <f>[1]TIC!I31</f>
        <v>123402.75411565392</v>
      </c>
      <c r="O39" s="34">
        <f t="shared" si="17"/>
        <v>54.419674244714308</v>
      </c>
      <c r="P39" s="33">
        <f>[1]TIC!J31</f>
        <v>17088.169437332628</v>
      </c>
      <c r="Q39" s="34">
        <f t="shared" si="18"/>
        <v>40.084258409463914</v>
      </c>
    </row>
    <row r="40" spans="1:17" x14ac:dyDescent="0.2">
      <c r="A40" s="51" t="s">
        <v>66</v>
      </c>
      <c r="B40" s="35">
        <f>[1]TIC!C32</f>
        <v>10275.099166507352</v>
      </c>
      <c r="C40" s="36">
        <f t="shared" si="0"/>
        <v>0.49875115784972884</v>
      </c>
      <c r="D40" s="35">
        <f>[1]TIC!D32</f>
        <v>3448.5342573878629</v>
      </c>
      <c r="E40" s="36">
        <f t="shared" si="0"/>
        <v>0.28410591991113926</v>
      </c>
      <c r="F40" s="35">
        <f>[1]TIC!E32</f>
        <v>7607.0682186608865</v>
      </c>
      <c r="G40" s="36">
        <f t="shared" si="13"/>
        <v>0.48705471840910369</v>
      </c>
      <c r="H40" s="35">
        <f>[1]TIC!F32</f>
        <v>1078.0197212312664</v>
      </c>
      <c r="I40" s="36">
        <f t="shared" si="14"/>
        <v>0.30536936760983036</v>
      </c>
      <c r="J40" s="35">
        <f>[1]TIC!G32</f>
        <v>9125.9990627664829</v>
      </c>
      <c r="K40" s="36">
        <f t="shared" si="15"/>
        <v>0.4887432361731836</v>
      </c>
      <c r="L40" s="35">
        <f>[1]TIC!H32</f>
        <v>1617.9892720387061</v>
      </c>
      <c r="M40" s="36">
        <f t="shared" si="16"/>
        <v>0.66381787349776245</v>
      </c>
      <c r="N40" s="35">
        <f>[1]TIC!I32</f>
        <v>1617.9892720387061</v>
      </c>
      <c r="O40" s="36">
        <f t="shared" si="17"/>
        <v>0.71352094000485056</v>
      </c>
      <c r="P40" s="35">
        <f>[1]TIC!J32</f>
        <v>0</v>
      </c>
      <c r="Q40" s="36">
        <f t="shared" si="18"/>
        <v>0</v>
      </c>
    </row>
    <row r="41" spans="1:17" x14ac:dyDescent="0.2">
      <c r="A41" s="54" t="str">
        <f>[2]Resumen!$A$49</f>
        <v>Fuente: Instituto Nacional de Estadística (INE). LVIII Encuesta Permanente de Hogares de Propósitos Múltiples, Junio 2017.</v>
      </c>
      <c r="B41" s="33"/>
      <c r="C41" s="34"/>
      <c r="D41" s="33"/>
      <c r="E41" s="34"/>
      <c r="F41" s="33"/>
      <c r="G41" s="34"/>
      <c r="H41" s="33"/>
      <c r="I41" s="34"/>
      <c r="J41" s="33"/>
      <c r="K41" s="34"/>
      <c r="L41" s="33"/>
      <c r="M41" s="34"/>
      <c r="N41" s="33"/>
      <c r="O41" s="34"/>
      <c r="P41" s="33"/>
      <c r="Q41" s="34"/>
    </row>
    <row r="42" spans="1:17" x14ac:dyDescent="0.2">
      <c r="A42" s="54" t="s">
        <v>15</v>
      </c>
    </row>
    <row r="43" spans="1:17" x14ac:dyDescent="0.2">
      <c r="A43" s="54" t="s">
        <v>16</v>
      </c>
    </row>
    <row r="44" spans="1:17" x14ac:dyDescent="0.2">
      <c r="A44" s="54" t="s">
        <v>67</v>
      </c>
    </row>
    <row r="45" spans="1:17" x14ac:dyDescent="0.2">
      <c r="A45" s="12"/>
      <c r="B45" s="91"/>
      <c r="C45" s="91"/>
      <c r="D45" s="12"/>
      <c r="E45" s="12"/>
    </row>
    <row r="46" spans="1:17" x14ac:dyDescent="0.2">
      <c r="A46" s="12"/>
      <c r="B46" s="91"/>
      <c r="C46" s="91"/>
      <c r="D46" s="12"/>
      <c r="E46" s="12"/>
    </row>
  </sheetData>
  <mergeCells count="14">
    <mergeCell ref="B46:C46"/>
    <mergeCell ref="N4:O4"/>
    <mergeCell ref="P4:Q4"/>
    <mergeCell ref="H3:I4"/>
    <mergeCell ref="A1:Q1"/>
    <mergeCell ref="A2:A5"/>
    <mergeCell ref="J3:K4"/>
    <mergeCell ref="F3:G4"/>
    <mergeCell ref="D2:Q2"/>
    <mergeCell ref="B2:C4"/>
    <mergeCell ref="D3:E4"/>
    <mergeCell ref="L4:M4"/>
    <mergeCell ref="L3:Q3"/>
    <mergeCell ref="B45:C45"/>
  </mergeCells>
  <phoneticPr fontId="2" type="noConversion"/>
  <printOptions horizontalCentered="1" verticalCentered="1"/>
  <pageMargins left="0.15748031496062992" right="0.15748031496062992" top="0.19685039370078741" bottom="0.19685039370078741" header="0" footer="0"/>
  <pageSetup paperSize="119" scale="90" orientation="landscape" r:id="rId1"/>
  <headerFooter alignWithMargins="0"/>
  <ignoredErrors>
    <ignoredError sqref="D15:Q16 G7 I7 K7 M7 O7 Q7 E10 G10 I10 K10 M10 O10 Q10 E11 G11 I11 K11 M11 O11 Q11 E12 G12 I12 K12 M12 O12 Q12 E13 G13 I13 K13 M13 O13 Q13 E14 G14 I14 K14 M14 O14 Q14 D22:Q23 E17 G17 I17 K17 M17 O17 Q17 E18 G18 I18 K18 M18 O18 Q18 E19 G19 I19 K19 M19 O19 Q19 E20 G20 I20 K20 M20 O20 Q20 E21 G21 I21 K21 M21 O21 Q21 D26:Q27 E24 G24 I24 K24 M24 O24 Q24 E25 G25 I25 K25 M25 O25 Q25 D33:Q34 E28 G28 I28 K28 M28 O28 Q28 E29 G29 I29 K29 M29 O29 Q29 E30 G30 I30 K30 M30 O30 Q30 E31 G31 I31 K31 M31 O31 Q31 E32 G32 I32 K32 M32 O32 Q32 E40 E35 G35 I35 K35 M35 O35 Q35 E36 G36 I36 K36 M36 O36 Q36 E37 G37 I37 K37 M37 O37 Q37 E38 G38 I38 K38 M38 O38 Q38 E39 G39 I39 K39 M39 O39 Q39 G40 I40 K40 M40 O40 Q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F43"/>
  <sheetViews>
    <sheetView topLeftCell="B1" zoomScaleSheetLayoutView="106" workbookViewId="0">
      <selection activeCell="V14" sqref="V14"/>
    </sheetView>
  </sheetViews>
  <sheetFormatPr baseColWidth="10" defaultRowHeight="12.75" x14ac:dyDescent="0.2"/>
  <cols>
    <col min="1" max="1" width="23.85546875" customWidth="1"/>
    <col min="2" max="2" width="9.7109375" bestFit="1" customWidth="1"/>
    <col min="3" max="3" width="4.85546875" customWidth="1"/>
    <col min="4" max="4" width="8" bestFit="1" customWidth="1"/>
    <col min="5" max="5" width="4.28515625" customWidth="1"/>
    <col min="6" max="6" width="8" bestFit="1" customWidth="1"/>
    <col min="7" max="7" width="4.140625" bestFit="1" customWidth="1"/>
    <col min="8" max="8" width="8.7109375" customWidth="1"/>
    <col min="9" max="9" width="4.140625" bestFit="1" customWidth="1"/>
    <col min="10" max="10" width="7.7109375" customWidth="1"/>
    <col min="11" max="11" width="5.28515625" customWidth="1"/>
    <col min="12" max="12" width="6.140625" bestFit="1" customWidth="1"/>
    <col min="13" max="13" width="3.7109375" customWidth="1"/>
    <col min="14" max="14" width="0.5703125" customWidth="1"/>
    <col min="15" max="15" width="8" customWidth="1"/>
    <col min="16" max="16" width="4.140625" bestFit="1" customWidth="1"/>
    <col min="17" max="17" width="8" bestFit="1" customWidth="1"/>
    <col min="18" max="18" width="4.140625" bestFit="1" customWidth="1"/>
    <col min="19" max="19" width="8" bestFit="1" customWidth="1"/>
    <col min="20" max="20" width="6.140625" bestFit="1" customWidth="1"/>
    <col min="21" max="21" width="8" bestFit="1" customWidth="1"/>
    <col min="22" max="22" width="6.140625" bestFit="1" customWidth="1"/>
    <col min="23" max="23" width="6.5703125" bestFit="1" customWidth="1"/>
    <col min="24" max="24" width="6.140625" bestFit="1" customWidth="1"/>
    <col min="25" max="25" width="6.5703125" bestFit="1" customWidth="1"/>
    <col min="26" max="26" width="6.140625" bestFit="1" customWidth="1"/>
    <col min="27" max="27" width="8.28515625" bestFit="1" customWidth="1"/>
    <col min="28" max="28" width="4" bestFit="1" customWidth="1"/>
    <col min="29" max="29" width="8.140625" customWidth="1"/>
    <col min="30" max="30" width="5.42578125" customWidth="1"/>
    <col min="31" max="31" width="9.140625" customWidth="1"/>
    <col min="32" max="32" width="5.42578125" customWidth="1"/>
  </cols>
  <sheetData>
    <row r="1" spans="1:32" ht="27" customHeight="1" x14ac:dyDescent="0.2">
      <c r="A1" s="98" t="s">
        <v>80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row>
    <row r="2" spans="1:32" x14ac:dyDescent="0.2">
      <c r="A2" s="97" t="s">
        <v>74</v>
      </c>
      <c r="B2" s="97" t="s">
        <v>17</v>
      </c>
      <c r="C2" s="97"/>
      <c r="D2" s="97" t="s">
        <v>33</v>
      </c>
      <c r="E2" s="97"/>
      <c r="F2" s="99" t="s">
        <v>40</v>
      </c>
      <c r="G2" s="99"/>
      <c r="H2" s="99"/>
      <c r="I2" s="99"/>
      <c r="J2" s="99"/>
      <c r="K2" s="99"/>
      <c r="L2" s="99"/>
      <c r="M2" s="99"/>
      <c r="N2" s="99"/>
      <c r="O2" s="99"/>
      <c r="P2" s="99"/>
      <c r="Q2" s="99"/>
      <c r="R2" s="99"/>
      <c r="S2" s="99"/>
      <c r="T2" s="99"/>
      <c r="U2" s="99"/>
      <c r="V2" s="99"/>
      <c r="W2" s="99"/>
      <c r="X2" s="99"/>
      <c r="Y2" s="99"/>
      <c r="Z2" s="99"/>
      <c r="AA2" s="99"/>
      <c r="AB2" s="99"/>
      <c r="AC2" s="99"/>
      <c r="AD2" s="99"/>
      <c r="AE2" s="99"/>
      <c r="AF2" s="99"/>
    </row>
    <row r="3" spans="1:32" x14ac:dyDescent="0.2">
      <c r="A3" s="92"/>
      <c r="B3" s="92"/>
      <c r="C3" s="92"/>
      <c r="D3" s="92"/>
      <c r="E3" s="92"/>
      <c r="F3" s="97" t="s">
        <v>55</v>
      </c>
      <c r="G3" s="97"/>
      <c r="H3" s="97"/>
      <c r="I3" s="97"/>
      <c r="J3" s="97"/>
      <c r="K3" s="97"/>
      <c r="L3" s="97"/>
      <c r="M3" s="97"/>
      <c r="N3" s="23"/>
      <c r="O3" s="97" t="s">
        <v>19</v>
      </c>
      <c r="P3" s="97"/>
      <c r="Q3" s="97"/>
      <c r="R3" s="97"/>
      <c r="S3" s="97"/>
      <c r="T3" s="97"/>
      <c r="U3" s="97"/>
      <c r="V3" s="97"/>
      <c r="W3" s="97"/>
      <c r="X3" s="97"/>
      <c r="Y3" s="97"/>
      <c r="Z3" s="97"/>
      <c r="AA3" s="97"/>
      <c r="AB3" s="97"/>
      <c r="AC3" s="97"/>
      <c r="AD3" s="97"/>
      <c r="AE3" s="97"/>
      <c r="AF3" s="97"/>
    </row>
    <row r="4" spans="1:32" ht="56.25" customHeight="1" x14ac:dyDescent="0.2">
      <c r="A4" s="92"/>
      <c r="B4" s="92"/>
      <c r="C4" s="92"/>
      <c r="D4" s="92"/>
      <c r="E4" s="92"/>
      <c r="F4" s="100" t="s">
        <v>68</v>
      </c>
      <c r="G4" s="100"/>
      <c r="H4" s="100" t="s">
        <v>69</v>
      </c>
      <c r="I4" s="100"/>
      <c r="J4" s="100" t="s">
        <v>57</v>
      </c>
      <c r="K4" s="100"/>
      <c r="L4" s="100" t="s">
        <v>56</v>
      </c>
      <c r="M4" s="100"/>
      <c r="N4" s="23"/>
      <c r="O4" s="94" t="s">
        <v>21</v>
      </c>
      <c r="P4" s="94"/>
      <c r="Q4" s="94" t="s">
        <v>20</v>
      </c>
      <c r="R4" s="94"/>
      <c r="S4" s="94" t="s">
        <v>22</v>
      </c>
      <c r="T4" s="94"/>
      <c r="U4" s="94" t="s">
        <v>70</v>
      </c>
      <c r="V4" s="94"/>
      <c r="W4" s="94" t="s">
        <v>71</v>
      </c>
      <c r="X4" s="94"/>
      <c r="Y4" s="95" t="s">
        <v>83</v>
      </c>
      <c r="Z4" s="95"/>
      <c r="AA4" s="96" t="s">
        <v>81</v>
      </c>
      <c r="AB4" s="96"/>
      <c r="AC4" s="95" t="s">
        <v>82</v>
      </c>
      <c r="AD4" s="95"/>
      <c r="AE4" s="96" t="s">
        <v>23</v>
      </c>
      <c r="AF4" s="96"/>
    </row>
    <row r="5" spans="1:32" ht="14.25" customHeight="1" x14ac:dyDescent="0.2">
      <c r="A5" s="92"/>
      <c r="B5" s="76" t="s">
        <v>1</v>
      </c>
      <c r="C5" s="76" t="s">
        <v>2</v>
      </c>
      <c r="D5" s="76" t="s">
        <v>1</v>
      </c>
      <c r="E5" s="76" t="s">
        <v>2</v>
      </c>
      <c r="F5" s="76" t="s">
        <v>1</v>
      </c>
      <c r="G5" s="76" t="s">
        <v>2</v>
      </c>
      <c r="H5" s="76" t="s">
        <v>1</v>
      </c>
      <c r="I5" s="16" t="s">
        <v>2</v>
      </c>
      <c r="J5" s="76" t="s">
        <v>1</v>
      </c>
      <c r="K5" s="16" t="s">
        <v>2</v>
      </c>
      <c r="L5" s="76" t="s">
        <v>1</v>
      </c>
      <c r="M5" s="16" t="s">
        <v>2</v>
      </c>
      <c r="N5" s="75"/>
      <c r="O5" s="76" t="s">
        <v>1</v>
      </c>
      <c r="P5" s="76" t="s">
        <v>2</v>
      </c>
      <c r="Q5" s="76" t="s">
        <v>1</v>
      </c>
      <c r="R5" s="16" t="s">
        <v>2</v>
      </c>
      <c r="S5" s="76" t="s">
        <v>1</v>
      </c>
      <c r="T5" s="16" t="s">
        <v>2</v>
      </c>
      <c r="U5" s="76" t="s">
        <v>1</v>
      </c>
      <c r="V5" s="16" t="s">
        <v>2</v>
      </c>
      <c r="W5" s="76" t="s">
        <v>1</v>
      </c>
      <c r="X5" s="16" t="s">
        <v>2</v>
      </c>
      <c r="Y5" s="76" t="s">
        <v>1</v>
      </c>
      <c r="Z5" s="16" t="s">
        <v>2</v>
      </c>
      <c r="AA5" s="16"/>
      <c r="AB5" s="16"/>
      <c r="AC5" s="88" t="s">
        <v>1</v>
      </c>
      <c r="AD5" s="16" t="s">
        <v>2</v>
      </c>
      <c r="AE5" s="88" t="s">
        <v>1</v>
      </c>
      <c r="AF5" s="16" t="s">
        <v>2</v>
      </c>
    </row>
    <row r="6" spans="1:32" x14ac:dyDescent="0.2">
      <c r="A6" s="55" t="s">
        <v>58</v>
      </c>
      <c r="B6" s="26">
        <f>[1]TIC!C38</f>
        <v>7906526.8804835109</v>
      </c>
      <c r="C6" s="26">
        <f>+C9+C13</f>
        <v>100.00000000000075</v>
      </c>
      <c r="D6" s="26">
        <f>[1]TIC!D38</f>
        <v>2509199.0706713102</v>
      </c>
      <c r="E6" s="37">
        <f>+D6/$B$6*100</f>
        <v>31.735793839707583</v>
      </c>
      <c r="F6" s="77">
        <f>[1]TIC!E38</f>
        <v>1556830.1501759633</v>
      </c>
      <c r="G6" s="27">
        <f>+F6/$D6*100</f>
        <v>62.04490382500618</v>
      </c>
      <c r="H6" s="77">
        <f>[1]TIC!F38</f>
        <v>797543.27343441977</v>
      </c>
      <c r="I6" s="27">
        <f>+H6/$D6*100</f>
        <v>31.78477478158181</v>
      </c>
      <c r="J6" s="26">
        <f>[1]TIC!G38</f>
        <v>129838.87641383721</v>
      </c>
      <c r="K6" s="27">
        <f>+J6/$D6*100</f>
        <v>5.1745147657455552</v>
      </c>
      <c r="L6" s="26">
        <f>[1]TIC!H38</f>
        <v>24986.770647012509</v>
      </c>
      <c r="M6" s="27">
        <f>+L6/$D6*100</f>
        <v>0.99580662766336658</v>
      </c>
      <c r="N6" s="27"/>
      <c r="O6" s="77">
        <f>[1]TIC!I38</f>
        <v>2222393.6919714222</v>
      </c>
      <c r="P6" s="27">
        <f>+O6/$D6*100</f>
        <v>88.569843578686005</v>
      </c>
      <c r="Q6" s="77">
        <f>[1]TIC!J38</f>
        <v>252504.46739137155</v>
      </c>
      <c r="R6" s="27">
        <f>+Q6/$D6*100</f>
        <v>10.063150044281524</v>
      </c>
      <c r="S6" s="26">
        <f>[1]TIC!K38</f>
        <v>393396.22995439376</v>
      </c>
      <c r="T6" s="27">
        <f>+S6/$D6*100</f>
        <v>15.678159399650371</v>
      </c>
      <c r="U6" s="26">
        <f>[1]TIC!L38</f>
        <v>272885.24986074504</v>
      </c>
      <c r="V6" s="27">
        <f>+U6/$D6*100</f>
        <v>10.875392592415452</v>
      </c>
      <c r="W6" s="77">
        <f>[1]TIC!M38</f>
        <v>400468.15652278857</v>
      </c>
      <c r="X6" s="27">
        <f>+W6/$D6*100</f>
        <v>15.959999395968511</v>
      </c>
      <c r="Y6" s="78">
        <f>[1]TIC!N38</f>
        <v>256605.47654858587</v>
      </c>
      <c r="Z6" s="27">
        <f>+Y6/$D6*100</f>
        <v>10.226589015909916</v>
      </c>
      <c r="AA6" s="89">
        <f>SUM(AA9,AA13)</f>
        <v>1962094.8470116146</v>
      </c>
      <c r="AB6" s="27">
        <f>+AA6/$D6*100</f>
        <v>78.19606144229428</v>
      </c>
      <c r="AC6" s="78">
        <f>[1]TIC!O38</f>
        <v>148908.23199583212</v>
      </c>
      <c r="AD6" s="27">
        <f>+AC6/$D6*100</f>
        <v>5.9344925532749091</v>
      </c>
      <c r="AE6" s="78">
        <f>[1]TIC!P38</f>
        <v>179887.56737063368</v>
      </c>
      <c r="AF6" s="27">
        <f>+AE6/$D6*100</f>
        <v>7.1691229872210425</v>
      </c>
    </row>
    <row r="7" spans="1:32" ht="6.95" customHeight="1" x14ac:dyDescent="0.2">
      <c r="A7" s="55"/>
      <c r="B7" s="7"/>
      <c r="C7" s="7"/>
      <c r="D7" s="7"/>
      <c r="E7" s="7"/>
      <c r="F7" s="79"/>
      <c r="G7" s="79"/>
      <c r="H7" s="79"/>
      <c r="I7" s="79"/>
      <c r="J7" s="7"/>
      <c r="K7" s="79"/>
      <c r="L7" s="7"/>
      <c r="M7" s="79"/>
      <c r="N7" s="79"/>
      <c r="O7" s="79"/>
      <c r="P7" s="79"/>
      <c r="Q7" s="79"/>
      <c r="R7" s="79"/>
      <c r="S7" s="7"/>
      <c r="T7" s="79"/>
      <c r="U7" s="7"/>
      <c r="V7" s="79"/>
      <c r="W7" s="79"/>
      <c r="X7" s="79"/>
      <c r="Y7" s="19"/>
      <c r="Z7" s="79"/>
      <c r="AA7" s="79"/>
      <c r="AB7" s="79"/>
    </row>
    <row r="8" spans="1:32" x14ac:dyDescent="0.2">
      <c r="A8" s="55" t="s">
        <v>3</v>
      </c>
      <c r="B8" s="70"/>
      <c r="C8" s="70"/>
      <c r="D8" s="70"/>
      <c r="E8" s="70"/>
      <c r="F8" s="70"/>
      <c r="G8" s="70"/>
      <c r="H8" s="70"/>
      <c r="I8" s="70"/>
      <c r="J8" s="70"/>
      <c r="K8" s="70"/>
      <c r="L8" s="70"/>
      <c r="M8" s="70"/>
      <c r="N8" s="70"/>
      <c r="O8" s="70"/>
      <c r="P8" s="70"/>
      <c r="Q8" s="70"/>
      <c r="R8" s="70"/>
      <c r="S8" s="70"/>
      <c r="T8" s="70"/>
      <c r="U8" s="70"/>
      <c r="V8" s="70"/>
      <c r="W8" s="70"/>
      <c r="X8" s="70"/>
      <c r="Y8" s="70"/>
      <c r="Z8" s="70"/>
      <c r="AA8" s="70"/>
      <c r="AB8" s="70"/>
    </row>
    <row r="9" spans="1:32" x14ac:dyDescent="0.2">
      <c r="A9" s="56" t="s">
        <v>4</v>
      </c>
      <c r="B9" s="7">
        <f>[1]TIC!C39</f>
        <v>4333656.5283189267</v>
      </c>
      <c r="C9" s="21">
        <f>+B9/$B$6*100</f>
        <v>54.811127487799162</v>
      </c>
      <c r="D9" s="7">
        <f>[1]TIC!D39</f>
        <v>2040769.0244161778</v>
      </c>
      <c r="E9" s="22">
        <f>+D9/D$6*100</f>
        <v>81.331491322057246</v>
      </c>
      <c r="F9" s="79">
        <f>[1]TIC!E39</f>
        <v>1360195.9649436525</v>
      </c>
      <c r="G9" s="22">
        <f>+F9/F$6*100</f>
        <v>87.369580091310155</v>
      </c>
      <c r="H9" s="79">
        <f>[1]TIC!F39</f>
        <v>581744.95368279738</v>
      </c>
      <c r="I9" s="22">
        <f>+H9/H$6*100</f>
        <v>72.942117758408131</v>
      </c>
      <c r="J9" s="7">
        <f>[1]TIC!G39</f>
        <v>83557.940008245394</v>
      </c>
      <c r="K9" s="22">
        <f>+J9/J$6*100</f>
        <v>64.355100965230193</v>
      </c>
      <c r="L9" s="7">
        <f>[1]TIC!H39</f>
        <v>15270.165781497533</v>
      </c>
      <c r="M9" s="22">
        <f>+L9/L$6*100</f>
        <v>61.113002545302017</v>
      </c>
      <c r="N9" s="80"/>
      <c r="O9" s="79">
        <f>[1]TIC!I39</f>
        <v>1830171.7251076943</v>
      </c>
      <c r="P9" s="22">
        <f>+O9/O$6*100</f>
        <v>82.351373283650801</v>
      </c>
      <c r="Q9" s="79">
        <f>[1]TIC!J39</f>
        <v>202546.16975975435</v>
      </c>
      <c r="R9" s="22">
        <f>+Q9/Q$6*100</f>
        <v>80.214885642326522</v>
      </c>
      <c r="S9" s="7">
        <f>[1]TIC!K39</f>
        <v>344723.51388959802</v>
      </c>
      <c r="T9" s="22">
        <f>+S9/S$6*100</f>
        <v>87.627559097239356</v>
      </c>
      <c r="U9" s="7">
        <f>[1]TIC!L39</f>
        <v>240476.63547853479</v>
      </c>
      <c r="V9" s="22">
        <f>+U9/U$6*100</f>
        <v>88.123720721897371</v>
      </c>
      <c r="W9" s="79">
        <f>[1]TIC!M39</f>
        <v>326382.78157895326</v>
      </c>
      <c r="X9" s="22">
        <f>+W9/W$6*100</f>
        <v>81.500308142572749</v>
      </c>
      <c r="Y9" s="19">
        <f>[1]TIC!N39</f>
        <v>227575.25093500095</v>
      </c>
      <c r="Z9" s="22">
        <f>+Y9/Y$6*100</f>
        <v>88.686825392797758</v>
      </c>
      <c r="AA9" s="79">
        <f>[3]Sheet1!D4</f>
        <v>1566135.7244304419</v>
      </c>
      <c r="AB9" s="22">
        <f>+AA9/AA$6*100</f>
        <v>79.81957278037595</v>
      </c>
      <c r="AC9" s="19">
        <f>[1]TIC!O39</f>
        <v>111148.01062615366</v>
      </c>
      <c r="AD9" s="22">
        <f>+AC9/AC$6*100</f>
        <v>74.641951715110437</v>
      </c>
      <c r="AE9" s="19">
        <f>[1]TIC!P39</f>
        <v>125384.88838652993</v>
      </c>
      <c r="AF9" s="22">
        <f>+AE9/AE$6*100</f>
        <v>69.701808868309143</v>
      </c>
    </row>
    <row r="10" spans="1:32" x14ac:dyDescent="0.2">
      <c r="A10" s="61" t="s">
        <v>5</v>
      </c>
      <c r="B10" s="7">
        <f>[1]TIC!C40</f>
        <v>1145651.3145702549</v>
      </c>
      <c r="C10" s="21">
        <f t="shared" ref="C10:C39" si="0">+B10/$B$6*100</f>
        <v>14.4899439651332</v>
      </c>
      <c r="D10" s="7">
        <f>[1]TIC!D40</f>
        <v>610619.88834301126</v>
      </c>
      <c r="E10" s="22">
        <f t="shared" ref="E10:G13" si="1">+D10/D$6*100</f>
        <v>24.335250856746342</v>
      </c>
      <c r="F10" s="79">
        <f>[1]TIC!E40</f>
        <v>432465.85364608245</v>
      </c>
      <c r="G10" s="22">
        <f t="shared" si="1"/>
        <v>27.778615001591682</v>
      </c>
      <c r="H10" s="79">
        <f>[1]TIC!F40</f>
        <v>155359.25223386943</v>
      </c>
      <c r="I10" s="22">
        <f>+H10/H$6*100</f>
        <v>19.479726982694473</v>
      </c>
      <c r="J10" s="7">
        <f>[1]TIC!G40</f>
        <v>18919.012534187859</v>
      </c>
      <c r="K10" s="22">
        <f>+J10/J$6*100</f>
        <v>14.571146221172643</v>
      </c>
      <c r="L10" s="7">
        <f>[1]TIC!H40</f>
        <v>3875.7699288787621</v>
      </c>
      <c r="M10" s="22">
        <f>+L10/L$6*100</f>
        <v>15.511287887625288</v>
      </c>
      <c r="N10" s="80"/>
      <c r="O10" s="79">
        <f>[1]TIC!I40</f>
        <v>554038.02678243595</v>
      </c>
      <c r="P10" s="22">
        <f>+O10/O$6*100</f>
        <v>24.929787588218204</v>
      </c>
      <c r="Q10" s="79">
        <f>[1]TIC!J40</f>
        <v>58486.901017147975</v>
      </c>
      <c r="R10" s="22">
        <f>+Q10/Q$6*100</f>
        <v>23.162719306069022</v>
      </c>
      <c r="S10" s="7">
        <f>[1]TIC!K40</f>
        <v>124221.71077135153</v>
      </c>
      <c r="T10" s="22">
        <f>+S10/S$6*100</f>
        <v>31.576741542681408</v>
      </c>
      <c r="U10" s="7">
        <f>[1]TIC!L40</f>
        <v>91113.438836522793</v>
      </c>
      <c r="V10" s="22">
        <f>+U10/U$6*100</f>
        <v>33.388920391636603</v>
      </c>
      <c r="W10" s="79">
        <f>[1]TIC!M40</f>
        <v>109550.71725525678</v>
      </c>
      <c r="X10" s="22">
        <f>+W10/W$6*100</f>
        <v>27.355662484246189</v>
      </c>
      <c r="Y10" s="19">
        <f>[1]TIC!N40</f>
        <v>87390.947944379383</v>
      </c>
      <c r="Z10" s="22">
        <f>+Y10/Y$6*100</f>
        <v>34.05654046040312</v>
      </c>
      <c r="AA10" s="79">
        <f>[3]Sheet1!D5</f>
        <v>445998.2028892854</v>
      </c>
      <c r="AB10" s="22">
        <f t="shared" ref="AB10:AB13" si="2">+AA10/AA$6*100</f>
        <v>22.730715773937575</v>
      </c>
      <c r="AC10" s="19">
        <f>[1]TIC!O40</f>
        <v>28269.033775042291</v>
      </c>
      <c r="AD10" s="22">
        <f t="shared" ref="AD10:AD13" si="3">+AC10/AC$6*100</f>
        <v>18.984198117289804</v>
      </c>
      <c r="AE10" s="19">
        <f>[1]TIC!P40</f>
        <v>46640.621178032641</v>
      </c>
      <c r="AF10" s="22">
        <f t="shared" ref="AF10:AF13" si="4">+AE10/AE$6*100</f>
        <v>25.927651287838049</v>
      </c>
    </row>
    <row r="11" spans="1:32" ht="13.5" customHeight="1" x14ac:dyDescent="0.2">
      <c r="A11" s="61" t="s">
        <v>6</v>
      </c>
      <c r="B11" s="7">
        <f>[1]TIC!C41</f>
        <v>672572.42239843996</v>
      </c>
      <c r="C11" s="21">
        <f t="shared" si="0"/>
        <v>8.5065469651234515</v>
      </c>
      <c r="D11" s="7">
        <f>[1]TIC!D41</f>
        <v>364429.97289661522</v>
      </c>
      <c r="E11" s="22">
        <f t="shared" si="1"/>
        <v>14.523756889449022</v>
      </c>
      <c r="F11" s="79">
        <f>[1]TIC!E41</f>
        <v>253886.35552279462</v>
      </c>
      <c r="G11" s="22">
        <f t="shared" si="1"/>
        <v>16.307903305578883</v>
      </c>
      <c r="H11" s="79">
        <f>[1]TIC!F41</f>
        <v>95836.914832700713</v>
      </c>
      <c r="I11" s="22">
        <f>+H11/H$6*100</f>
        <v>12.016515971604038</v>
      </c>
      <c r="J11" s="79">
        <f>[1]TIC!G41</f>
        <v>14495.095310311322</v>
      </c>
      <c r="K11" s="22">
        <f>+J11/J$6*100</f>
        <v>11.163910001894124</v>
      </c>
      <c r="L11" s="79">
        <f>[1]TIC!H41</f>
        <v>211.60723080746467</v>
      </c>
      <c r="M11" s="22">
        <f>+L11/L$6*100</f>
        <v>0.84687706865698964</v>
      </c>
      <c r="N11" s="80"/>
      <c r="O11" s="79">
        <f>[1]TIC!I41</f>
        <v>327864.24341308605</v>
      </c>
      <c r="P11" s="22">
        <f>+O11/O$6*100</f>
        <v>14.752752610733294</v>
      </c>
      <c r="Q11" s="79">
        <f>[1]TIC!J41</f>
        <v>31825.727513442711</v>
      </c>
      <c r="R11" s="22">
        <f>+Q11/Q$6*100</f>
        <v>12.604025521700629</v>
      </c>
      <c r="S11" s="19">
        <f>[1]TIC!K41</f>
        <v>80008.693968302439</v>
      </c>
      <c r="T11" s="22">
        <f>+S11/S$6*100</f>
        <v>20.337941209446214</v>
      </c>
      <c r="U11" s="19">
        <f>[1]TIC!L41</f>
        <v>54933.237117617864</v>
      </c>
      <c r="V11" s="22">
        <f>+U11/U$6*100</f>
        <v>20.130526346019295</v>
      </c>
      <c r="W11" s="19">
        <f>[1]TIC!M41</f>
        <v>37750.729976051742</v>
      </c>
      <c r="X11" s="22">
        <f>+W11/W$6*100</f>
        <v>9.4266496252376921</v>
      </c>
      <c r="Y11" s="19">
        <f>[1]TIC!N41</f>
        <v>34470.817898536021</v>
      </c>
      <c r="Z11" s="22">
        <f>+Y11/Y$6*100</f>
        <v>13.433391353208041</v>
      </c>
      <c r="AA11" s="79">
        <f>[3]Sheet1!D6</f>
        <v>260382.69750858328</v>
      </c>
      <c r="AB11" s="22">
        <f t="shared" si="2"/>
        <v>13.27064784381659</v>
      </c>
      <c r="AC11" s="19">
        <f>[1]TIC!O41</f>
        <v>15087.595556572229</v>
      </c>
      <c r="AD11" s="22">
        <f t="shared" si="3"/>
        <v>10.132143370686535</v>
      </c>
      <c r="AE11" s="19">
        <f>[1]TIC!P41</f>
        <v>2137.2330311553928</v>
      </c>
      <c r="AF11" s="22">
        <f t="shared" si="4"/>
        <v>1.1880937979176276</v>
      </c>
    </row>
    <row r="12" spans="1:32" x14ac:dyDescent="0.2">
      <c r="A12" s="61" t="s">
        <v>7</v>
      </c>
      <c r="B12" s="7">
        <f>[1]TIC!C42</f>
        <v>2515432.7913503223</v>
      </c>
      <c r="C12" s="21">
        <f t="shared" si="0"/>
        <v>31.814636557543647</v>
      </c>
      <c r="D12" s="7">
        <f>[1]TIC!D42</f>
        <v>1065719.1631765191</v>
      </c>
      <c r="E12" s="22">
        <f t="shared" si="1"/>
        <v>42.472483575860601</v>
      </c>
      <c r="F12" s="79">
        <f>[1]TIC!E42</f>
        <v>673843.75577473699</v>
      </c>
      <c r="G12" s="22">
        <f t="shared" si="1"/>
        <v>43.283061784137125</v>
      </c>
      <c r="H12" s="79">
        <f>[1]TIC!F42</f>
        <v>330548.78661622445</v>
      </c>
      <c r="I12" s="22">
        <f>+H12/H$6*100</f>
        <v>41.445874804109266</v>
      </c>
      <c r="J12" s="79">
        <f>[1]TIC!G42</f>
        <v>50143.832163746243</v>
      </c>
      <c r="K12" s="22">
        <f>+J12/J$6*100</f>
        <v>38.620044742163458</v>
      </c>
      <c r="L12" s="79">
        <f>[1]TIC!H42</f>
        <v>11182.788621811309</v>
      </c>
      <c r="M12" s="22">
        <f>+L12/L$6*100</f>
        <v>44.754837589019758</v>
      </c>
      <c r="N12" s="80"/>
      <c r="O12" s="79">
        <f>[1]TIC!I42</f>
        <v>948269.45491214038</v>
      </c>
      <c r="P12" s="22">
        <f>+O12/O$6*100</f>
        <v>42.668833084697859</v>
      </c>
      <c r="Q12" s="79">
        <f>[1]TIC!J42</f>
        <v>112233.54122916426</v>
      </c>
      <c r="R12" s="22">
        <f>+Q12/Q$6*100</f>
        <v>44.448140814557107</v>
      </c>
      <c r="S12" s="19">
        <f>[1]TIC!K42</f>
        <v>140493.10914994485</v>
      </c>
      <c r="T12" s="22">
        <f>+S12/S$6*100</f>
        <v>35.712876345111937</v>
      </c>
      <c r="U12" s="19">
        <f>[1]TIC!L42</f>
        <v>94429.959524394333</v>
      </c>
      <c r="V12" s="22">
        <f>+U12/U$6*100</f>
        <v>34.604273984241544</v>
      </c>
      <c r="W12" s="19">
        <f>[1]TIC!M42</f>
        <v>179081.33434764473</v>
      </c>
      <c r="X12" s="22">
        <f>+W12/W$6*100</f>
        <v>44.717996033088873</v>
      </c>
      <c r="Y12" s="19">
        <f>[1]TIC!N42</f>
        <v>105713.48509208568</v>
      </c>
      <c r="Z12" s="22">
        <f>+Y12/Y$6*100</f>
        <v>41.196893579186657</v>
      </c>
      <c r="AA12" s="79">
        <f>[3]Sheet1!D7</f>
        <v>859754.82403251703</v>
      </c>
      <c r="AB12" s="22">
        <f t="shared" si="2"/>
        <v>43.818209162618921</v>
      </c>
      <c r="AC12" s="19">
        <f>[1]TIC!O42</f>
        <v>67791.381294539256</v>
      </c>
      <c r="AD12" s="22">
        <f t="shared" si="3"/>
        <v>45.525610227134194</v>
      </c>
      <c r="AE12" s="19">
        <f>[1]TIC!P42</f>
        <v>76607.034177342168</v>
      </c>
      <c r="AF12" s="22">
        <f t="shared" si="4"/>
        <v>42.586063782553616</v>
      </c>
    </row>
    <row r="13" spans="1:32" x14ac:dyDescent="0.2">
      <c r="A13" s="56" t="s">
        <v>8</v>
      </c>
      <c r="B13" s="7">
        <f>[1]TIC!C43</f>
        <v>3572870.3521646434</v>
      </c>
      <c r="C13" s="21">
        <f t="shared" si="0"/>
        <v>45.188872512201591</v>
      </c>
      <c r="D13" s="7">
        <f>[1]TIC!D43</f>
        <v>468430.0462550458</v>
      </c>
      <c r="E13" s="22">
        <f t="shared" si="1"/>
        <v>18.6685086779393</v>
      </c>
      <c r="F13" s="79">
        <f>[1]TIC!E43</f>
        <v>196634.18523228369</v>
      </c>
      <c r="G13" s="22">
        <f t="shared" si="1"/>
        <v>12.630419908688099</v>
      </c>
      <c r="H13" s="79">
        <f>[1]TIC!F43</f>
        <v>215798.31975165344</v>
      </c>
      <c r="I13" s="22">
        <f>+H13/H$6*100</f>
        <v>27.057882241595767</v>
      </c>
      <c r="J13" s="7">
        <f>[1]TIC!G43</f>
        <v>46280.936405591216</v>
      </c>
      <c r="K13" s="22">
        <f>+J13/J$6*100</f>
        <v>35.644899034769338</v>
      </c>
      <c r="L13" s="7">
        <f>[1]TIC!H43</f>
        <v>9716.6048655149661</v>
      </c>
      <c r="M13" s="22">
        <f>+L13/L$6*100</f>
        <v>38.886997454697941</v>
      </c>
      <c r="N13" s="80"/>
      <c r="O13" s="79">
        <f>[1]TIC!I43</f>
        <v>392221.96686366689</v>
      </c>
      <c r="P13" s="22">
        <f>+O13/O$6*100</f>
        <v>17.64862671634646</v>
      </c>
      <c r="Q13" s="79">
        <f>[1]TIC!J43</f>
        <v>49958.29763161685</v>
      </c>
      <c r="R13" s="22">
        <f>+Q13/Q$6*100</f>
        <v>19.78511435767334</v>
      </c>
      <c r="S13" s="7">
        <f>[1]TIC!K43</f>
        <v>48672.71606479492</v>
      </c>
      <c r="T13" s="22">
        <f>+S13/S$6*100</f>
        <v>12.372440902760436</v>
      </c>
      <c r="U13" s="7">
        <f>[1]TIC!L43</f>
        <v>32408.614382209948</v>
      </c>
      <c r="V13" s="22">
        <f>+U13/U$6*100</f>
        <v>11.876279278102519</v>
      </c>
      <c r="W13" s="79">
        <f>[1]TIC!M43</f>
        <v>74085.374943834104</v>
      </c>
      <c r="X13" s="22">
        <f>+W13/W$6*100</f>
        <v>18.499691857426942</v>
      </c>
      <c r="Y13" s="19">
        <f>[1]TIC!N43</f>
        <v>29030.225613584735</v>
      </c>
      <c r="Z13" s="22">
        <f>+Y13/Y$6*100</f>
        <v>11.313174607202169</v>
      </c>
      <c r="AA13" s="79">
        <f>[3]Sheet1!D8</f>
        <v>395959.12258117262</v>
      </c>
      <c r="AB13" s="22">
        <f t="shared" si="2"/>
        <v>20.180427219624043</v>
      </c>
      <c r="AC13" s="19">
        <f>[1]TIC!O43</f>
        <v>37760.221369678176</v>
      </c>
      <c r="AD13" s="22">
        <f t="shared" si="3"/>
        <v>25.35804828488936</v>
      </c>
      <c r="AE13" s="19">
        <f>[1]TIC!P43</f>
        <v>54502.67898410387</v>
      </c>
      <c r="AF13" s="22">
        <f t="shared" si="4"/>
        <v>30.29819113169092</v>
      </c>
    </row>
    <row r="14" spans="1:32" x14ac:dyDescent="0.2">
      <c r="A14" s="55"/>
      <c r="B14" s="7"/>
      <c r="C14" s="21"/>
      <c r="D14" s="7"/>
      <c r="E14" s="22"/>
      <c r="F14" s="79"/>
      <c r="G14" s="22"/>
      <c r="H14" s="79"/>
      <c r="I14" s="22"/>
      <c r="J14" s="7"/>
      <c r="K14" s="22"/>
      <c r="L14" s="7"/>
      <c r="M14" s="22"/>
      <c r="N14" s="80"/>
      <c r="O14" s="79"/>
      <c r="P14" s="22"/>
      <c r="Q14" s="79"/>
      <c r="R14" s="22"/>
      <c r="S14" s="7"/>
      <c r="T14" s="22"/>
      <c r="U14" s="7"/>
      <c r="V14" s="22"/>
      <c r="W14" s="79"/>
      <c r="X14" s="22"/>
      <c r="Y14" s="19"/>
      <c r="Z14" s="22"/>
      <c r="AA14" s="79"/>
      <c r="AB14" s="22"/>
    </row>
    <row r="15" spans="1:32" x14ac:dyDescent="0.2">
      <c r="A15" s="55" t="s">
        <v>32</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row>
    <row r="16" spans="1:32" x14ac:dyDescent="0.2">
      <c r="A16" s="56" t="s">
        <v>25</v>
      </c>
      <c r="B16" s="7">
        <f>[1]TIC!C45</f>
        <v>1874960.367740195</v>
      </c>
      <c r="C16" s="21">
        <f t="shared" si="0"/>
        <v>23.71408326414916</v>
      </c>
      <c r="D16" s="7">
        <f>[1]TIC!D45</f>
        <v>334401.7440920301</v>
      </c>
      <c r="E16" s="22">
        <f t="shared" ref="E16:G20" si="5">+D16/D$6*100</f>
        <v>13.32703124278475</v>
      </c>
      <c r="F16" s="79">
        <f>[1]TIC!E45</f>
        <v>172889.42454652177</v>
      </c>
      <c r="G16" s="22">
        <f t="shared" si="5"/>
        <v>11.105220728605536</v>
      </c>
      <c r="H16" s="79">
        <f>[1]TIC!F45</f>
        <v>136298.55490826274</v>
      </c>
      <c r="I16" s="22">
        <f>+H16/H$6*100</f>
        <v>17.089800572366094</v>
      </c>
      <c r="J16" s="7">
        <f>[1]TIC!G45</f>
        <v>21324.459466666616</v>
      </c>
      <c r="K16" s="22">
        <f>+J16/J$6*100</f>
        <v>16.423786199981336</v>
      </c>
      <c r="L16" s="7">
        <f>[1]TIC!H45</f>
        <v>3889.3051705787971</v>
      </c>
      <c r="M16" s="22">
        <f>+L16/L$6*100</f>
        <v>15.56545751959273</v>
      </c>
      <c r="N16" s="80"/>
      <c r="O16" s="79">
        <f>[1]TIC!I45</f>
        <v>245540.06284709621</v>
      </c>
      <c r="P16" s="22">
        <f>+O16/O$6*100</f>
        <v>11.048450314367326</v>
      </c>
      <c r="Q16" s="79">
        <f>[1]TIC!J45</f>
        <v>80695.27546741924</v>
      </c>
      <c r="R16" s="22">
        <f>+Q16/Q$6*100</f>
        <v>31.957959516947827</v>
      </c>
      <c r="S16" s="7">
        <f>[1]TIC!K45</f>
        <v>656.9101574370784</v>
      </c>
      <c r="T16" s="22">
        <f>+S16/S$6*100</f>
        <v>0.16698435506441778</v>
      </c>
      <c r="U16" s="7">
        <f>[1]TIC!L45</f>
        <v>46143.15692223404</v>
      </c>
      <c r="V16" s="22">
        <f>+U16/U$6*100</f>
        <v>16.909362798385462</v>
      </c>
      <c r="W16" s="79">
        <f>[1]TIC!M45</f>
        <v>42462.876868464591</v>
      </c>
      <c r="X16" s="22">
        <f>+W16/W$6*100</f>
        <v>10.603309196207777</v>
      </c>
      <c r="Y16" s="19">
        <f>[1]TIC!N45</f>
        <v>16735.6553004452</v>
      </c>
      <c r="Z16" s="22">
        <f>+Y16/Y$6*100</f>
        <v>6.5219400324359249</v>
      </c>
      <c r="AA16" s="79">
        <f>[3]Sheet1!D9</f>
        <v>149595.69614758267</v>
      </c>
      <c r="AB16" s="22">
        <f t="shared" ref="AB16:AB20" si="6">+AA16/AA$6*100</f>
        <v>7.6242846453333124</v>
      </c>
      <c r="AC16" s="19">
        <f>[1]TIC!O45</f>
        <v>9175.3408327698016</v>
      </c>
      <c r="AD16" s="22">
        <f>+AC16/AC$6*100</f>
        <v>6.1617418391124374</v>
      </c>
      <c r="AE16" s="19">
        <f>[1]TIC!P45</f>
        <v>8689.4637491005305</v>
      </c>
      <c r="AF16" s="22">
        <f>+AE16/AE$6*100</f>
        <v>4.8304971133425143</v>
      </c>
    </row>
    <row r="17" spans="1:32" x14ac:dyDescent="0.2">
      <c r="A17" s="59" t="s">
        <v>26</v>
      </c>
      <c r="B17" s="19">
        <f>[1]TIC!C46</f>
        <v>2570058.5408840696</v>
      </c>
      <c r="C17" s="21">
        <f t="shared" si="0"/>
        <v>32.505530933285108</v>
      </c>
      <c r="D17" s="19">
        <f>[1]TIC!D46</f>
        <v>1305160.5255941383</v>
      </c>
      <c r="E17" s="22">
        <f t="shared" si="5"/>
        <v>52.015025067140499</v>
      </c>
      <c r="F17" s="19">
        <f>[1]TIC!E46</f>
        <v>835997.8951961362</v>
      </c>
      <c r="G17" s="22">
        <f t="shared" si="5"/>
        <v>53.698722054017658</v>
      </c>
      <c r="H17" s="19">
        <f>[1]TIC!F46</f>
        <v>402798.57762926223</v>
      </c>
      <c r="I17" s="22">
        <f>+H17/H$6*100</f>
        <v>50.504918171362831</v>
      </c>
      <c r="J17" s="19">
        <f>[1]TIC!G46</f>
        <v>57152.327866503147</v>
      </c>
      <c r="K17" s="22">
        <f>+J17/J$6*100</f>
        <v>44.017885432357531</v>
      </c>
      <c r="L17" s="19">
        <f>[1]TIC!H46</f>
        <v>9211.7249021759817</v>
      </c>
      <c r="M17" s="22">
        <f>+L17/L$6*100</f>
        <v>36.866408357885824</v>
      </c>
      <c r="N17" s="80"/>
      <c r="O17" s="19">
        <f>[1]TIC!I46</f>
        <v>1171468.4565460104</v>
      </c>
      <c r="P17" s="22">
        <f>+O17/O$6*100</f>
        <v>52.712013212512055</v>
      </c>
      <c r="Q17" s="19">
        <f>[1]TIC!J46</f>
        <v>149715.81663812982</v>
      </c>
      <c r="R17" s="22">
        <f>+Q17/Q$6*100</f>
        <v>59.292343689934192</v>
      </c>
      <c r="S17" s="19">
        <f>[1]TIC!K46</f>
        <v>163167.41349542324</v>
      </c>
      <c r="T17" s="22">
        <f>+S17/S$6*100</f>
        <v>41.476608333114726</v>
      </c>
      <c r="U17" s="19">
        <f>[1]TIC!L46</f>
        <v>209059.64314547472</v>
      </c>
      <c r="V17" s="22">
        <f>+U17/U$6*100</f>
        <v>76.610825705002057</v>
      </c>
      <c r="W17" s="19">
        <f>[1]TIC!M46</f>
        <v>250373.90998917338</v>
      </c>
      <c r="X17" s="22">
        <f>+W17/W$6*100</f>
        <v>62.520304276658734</v>
      </c>
      <c r="Y17" s="19">
        <f>[1]TIC!N46</f>
        <v>155020.43955983108</v>
      </c>
      <c r="Z17" s="22">
        <f>+Y17/Y$6*100</f>
        <v>60.411976254325729</v>
      </c>
      <c r="AA17" s="79">
        <f>[3]Sheet1!D10</f>
        <v>1091379.5442401706</v>
      </c>
      <c r="AB17" s="22">
        <f t="shared" si="6"/>
        <v>55.623179781670885</v>
      </c>
      <c r="AC17" s="19">
        <f>[1]TIC!O46</f>
        <v>102705.59738873344</v>
      </c>
      <c r="AD17" s="22">
        <f>+AC17/AC$6*100</f>
        <v>68.972410733886178</v>
      </c>
      <c r="AE17" s="19">
        <f>[1]TIC!P46</f>
        <v>113261.35155503143</v>
      </c>
      <c r="AF17" s="22">
        <f>+AE17/AE$6*100</f>
        <v>62.96230095861597</v>
      </c>
    </row>
    <row r="18" spans="1:32" x14ac:dyDescent="0.2">
      <c r="A18" s="59" t="s">
        <v>30</v>
      </c>
      <c r="B18" s="7">
        <f>[1]TIC!C47</f>
        <v>1586515.8320880465</v>
      </c>
      <c r="C18" s="21">
        <f t="shared" si="0"/>
        <v>20.065900692808693</v>
      </c>
      <c r="D18" s="7">
        <f>[1]TIC!D47</f>
        <v>563573.22750492278</v>
      </c>
      <c r="E18" s="22">
        <f t="shared" si="5"/>
        <v>22.460283605722228</v>
      </c>
      <c r="F18" s="79">
        <f>[1]TIC!E47</f>
        <v>338968.56506871292</v>
      </c>
      <c r="G18" s="22">
        <f t="shared" si="5"/>
        <v>21.772995919330086</v>
      </c>
      <c r="H18" s="79">
        <f>[1]TIC!F47</f>
        <v>181669.25126045285</v>
      </c>
      <c r="I18" s="22">
        <f>+H18/H$6*100</f>
        <v>22.77860742002623</v>
      </c>
      <c r="J18" s="7">
        <f>[1]TIC!G47</f>
        <v>35165.555913535121</v>
      </c>
      <c r="K18" s="22">
        <f>+J18/J$6*100</f>
        <v>27.083995860724698</v>
      </c>
      <c r="L18" s="7">
        <f>[1]TIC!H47</f>
        <v>7769.8552622271773</v>
      </c>
      <c r="M18" s="22">
        <f>+L18/L$6*100</f>
        <v>31.095876181807284</v>
      </c>
      <c r="N18" s="80"/>
      <c r="O18" s="79">
        <f>[1]TIC!I47</f>
        <v>513911.12258647446</v>
      </c>
      <c r="P18" s="22">
        <f>+O18/O$6*100</f>
        <v>23.124216219791307</v>
      </c>
      <c r="Q18" s="79">
        <f>[1]TIC!J47</f>
        <v>15949.700374071917</v>
      </c>
      <c r="R18" s="22">
        <f>+Q18/Q$6*100</f>
        <v>6.3166012620879837</v>
      </c>
      <c r="S18" s="7">
        <f>[1]TIC!K47</f>
        <v>146860.26340979026</v>
      </c>
      <c r="T18" s="22">
        <f>+S18/S$6*100</f>
        <v>37.331385566866189</v>
      </c>
      <c r="U18" s="7">
        <f>[1]TIC!L47</f>
        <v>15024.628690380912</v>
      </c>
      <c r="V18" s="22">
        <f>+U18/U$6*100</f>
        <v>5.505841264065416</v>
      </c>
      <c r="W18" s="79">
        <f>[1]TIC!M47</f>
        <v>77188.312680623014</v>
      </c>
      <c r="X18" s="22">
        <f>+W18/W$6*100</f>
        <v>19.274519440156944</v>
      </c>
      <c r="Y18" s="19">
        <f>[1]TIC!N47</f>
        <v>56771.253396908796</v>
      </c>
      <c r="Z18" s="22">
        <f>+Y18/Y$6*100</f>
        <v>22.12394457066846</v>
      </c>
      <c r="AA18" s="79">
        <f>[3]Sheet1!D11</f>
        <v>479178.47511507117</v>
      </c>
      <c r="AB18" s="22">
        <f t="shared" si="6"/>
        <v>24.421779397916875</v>
      </c>
      <c r="AC18" s="19">
        <f>[1]TIC!O47</f>
        <v>24767.795789278309</v>
      </c>
      <c r="AD18" s="22">
        <f>+AC18/AC$6*100</f>
        <v>16.632925834463975</v>
      </c>
      <c r="AE18" s="19">
        <f>[1]TIC!P47</f>
        <v>43761.466677322263</v>
      </c>
      <c r="AF18" s="22">
        <f>+AE18/AE$6*100</f>
        <v>24.327121277457579</v>
      </c>
    </row>
    <row r="19" spans="1:32" x14ac:dyDescent="0.2">
      <c r="A19" s="59" t="s">
        <v>31</v>
      </c>
      <c r="B19" s="7">
        <f>[1]TIC!C48</f>
        <v>1022720.0038181556</v>
      </c>
      <c r="C19" s="21">
        <f t="shared" si="0"/>
        <v>12.93513598673319</v>
      </c>
      <c r="D19" s="7">
        <f>[1]TIC!D48</f>
        <v>237291.21884465142</v>
      </c>
      <c r="E19" s="22">
        <f t="shared" si="5"/>
        <v>9.4568510573043767</v>
      </c>
      <c r="F19" s="79">
        <f>[1]TIC!E48</f>
        <v>160275.02783427251</v>
      </c>
      <c r="G19" s="22">
        <f t="shared" si="5"/>
        <v>10.29495913964392</v>
      </c>
      <c r="H19" s="79">
        <f>[1]TIC!F48</f>
        <v>62147.075583950362</v>
      </c>
      <c r="I19" s="22">
        <f>+H19/H$6*100</f>
        <v>7.7923139287890404</v>
      </c>
      <c r="J19" s="7">
        <f>[1]TIC!G48</f>
        <v>12067.050429272145</v>
      </c>
      <c r="K19" s="22">
        <f>+J19/J$6*100</f>
        <v>9.2938654142467101</v>
      </c>
      <c r="L19" s="7">
        <f>[1]TIC!H48</f>
        <v>2802.0649971563853</v>
      </c>
      <c r="M19" s="22">
        <f>+L19/L$6*100</f>
        <v>11.21419424999368</v>
      </c>
      <c r="N19" s="80"/>
      <c r="O19" s="79">
        <f>[1]TIC!I48</f>
        <v>225163.71262296272</v>
      </c>
      <c r="P19" s="22">
        <f>+O19/O$6*100</f>
        <v>10.13158530085758</v>
      </c>
      <c r="Q19" s="79">
        <f>[1]TIC!J48</f>
        <v>3921.1843842186236</v>
      </c>
      <c r="R19" s="22">
        <f>+Q19/Q$6*100</f>
        <v>1.5529168353845197</v>
      </c>
      <c r="S19" s="7">
        <f>[1]TIC!K48</f>
        <v>72138.252148949803</v>
      </c>
      <c r="T19" s="22">
        <f>+S19/S$6*100</f>
        <v>18.337301340511768</v>
      </c>
      <c r="U19" s="7">
        <f>[1]TIC!L48</f>
        <v>2657.8211026551135</v>
      </c>
      <c r="V19" s="22">
        <f>+U19/U$6*100</f>
        <v>0.97397023254698278</v>
      </c>
      <c r="W19" s="79">
        <f>[1]TIC!M48</f>
        <v>21676.5715793325</v>
      </c>
      <c r="X19" s="22">
        <f>+W19/W$6*100</f>
        <v>5.4128077916474737</v>
      </c>
      <c r="Y19" s="19">
        <f>[1]TIC!N48</f>
        <v>23731.640852018507</v>
      </c>
      <c r="Z19" s="22">
        <f>+Y19/Y$6*100</f>
        <v>9.2482986611258635</v>
      </c>
      <c r="AA19" s="79">
        <f>[3]Sheet1!D12</f>
        <v>199602.90092076184</v>
      </c>
      <c r="AB19" s="22">
        <f t="shared" si="6"/>
        <v>10.172948633179928</v>
      </c>
      <c r="AC19" s="19">
        <f>[1]TIC!O48</f>
        <v>10741.236345683155</v>
      </c>
      <c r="AD19" s="22">
        <f>+AC19/AC$6*100</f>
        <v>7.2133260879652372</v>
      </c>
      <c r="AE19" s="19">
        <f>[1]TIC!P48</f>
        <v>13044.958091490795</v>
      </c>
      <c r="AF19" s="22">
        <f>+AE19/AE$6*100</f>
        <v>7.2517285558781532</v>
      </c>
    </row>
    <row r="20" spans="1:32" x14ac:dyDescent="0.2">
      <c r="A20" s="59" t="s">
        <v>27</v>
      </c>
      <c r="B20" s="7">
        <f>[1]TIC!C49</f>
        <v>852272.13595300436</v>
      </c>
      <c r="C20" s="21">
        <f t="shared" si="0"/>
        <v>10.779349123023344</v>
      </c>
      <c r="D20" s="7">
        <f>[1]TIC!D49</f>
        <v>68772.354635489624</v>
      </c>
      <c r="E20" s="22">
        <f t="shared" si="5"/>
        <v>2.740809027045044</v>
      </c>
      <c r="F20" s="79">
        <f>[1]TIC!E49</f>
        <v>48699.237530233564</v>
      </c>
      <c r="G20" s="22">
        <f t="shared" si="5"/>
        <v>3.1281021583972572</v>
      </c>
      <c r="H20" s="79">
        <f>[1]TIC!F49</f>
        <v>14629.814052522242</v>
      </c>
      <c r="I20" s="22">
        <f>+H20/H$6*100</f>
        <v>1.8343599074596446</v>
      </c>
      <c r="J20" s="7">
        <f>[1]TIC!G49</f>
        <v>4129.482737859571</v>
      </c>
      <c r="K20" s="22">
        <f>+J20/J$6*100</f>
        <v>3.1804670926892613</v>
      </c>
      <c r="L20" s="7">
        <f>[1]TIC!H49</f>
        <v>1313.8203148741568</v>
      </c>
      <c r="M20" s="22">
        <f>+L20/L$6*100</f>
        <v>5.2580636907204372</v>
      </c>
      <c r="N20" s="80"/>
      <c r="O20" s="79">
        <f>[1]TIC!I49</f>
        <v>66310.337368789274</v>
      </c>
      <c r="P20" s="22">
        <f>+O20/O$6*100</f>
        <v>2.983734952467727</v>
      </c>
      <c r="Q20" s="79">
        <f>[1]TIC!J49</f>
        <v>2222.4905275327433</v>
      </c>
      <c r="R20" s="22">
        <f>+Q20/Q$6*100</f>
        <v>0.88017869564579798</v>
      </c>
      <c r="S20" s="7">
        <f>[1]TIC!K49</f>
        <v>10573.390742793617</v>
      </c>
      <c r="T20" s="22">
        <f>+S20/S$6*100</f>
        <v>2.6877204044429672</v>
      </c>
      <c r="U20" s="7">
        <f>[1]TIC!L49</f>
        <v>0</v>
      </c>
      <c r="V20" s="22">
        <f>+U20/U$6*100</f>
        <v>0</v>
      </c>
      <c r="W20" s="79">
        <f>[1]TIC!M49</f>
        <v>8766.4854051938128</v>
      </c>
      <c r="X20" s="22">
        <f>+W20/W$6*100</f>
        <v>2.1890592953287555</v>
      </c>
      <c r="Y20" s="19">
        <f>[1]TIC!N49</f>
        <v>4346.4874393821128</v>
      </c>
      <c r="Z20" s="22">
        <f>+Y20/Y$6*100</f>
        <v>1.6938404814439514</v>
      </c>
      <c r="AA20" s="79">
        <f>[3]Sheet1!D13</f>
        <v>42338.230587947903</v>
      </c>
      <c r="AB20" s="22">
        <f t="shared" si="6"/>
        <v>2.1578075418949041</v>
      </c>
      <c r="AC20" s="19">
        <f>[1]TIC!O49</f>
        <v>1518.2616393675655</v>
      </c>
      <c r="AD20" s="22">
        <f>+AC20/AC$6*100</f>
        <v>1.0195955045722798</v>
      </c>
      <c r="AE20" s="19">
        <f>[1]TIC!P49</f>
        <v>1130.3272976894</v>
      </c>
      <c r="AF20" s="22">
        <f>+AE20/AE$6*100</f>
        <v>0.62835209470619813</v>
      </c>
    </row>
    <row r="21" spans="1:32" x14ac:dyDescent="0.2">
      <c r="A21" s="55"/>
      <c r="B21" s="7"/>
      <c r="C21" s="21"/>
      <c r="D21" s="7"/>
      <c r="E21" s="22"/>
      <c r="F21" s="79"/>
      <c r="G21" s="22"/>
      <c r="H21" s="79"/>
      <c r="I21" s="22"/>
      <c r="J21" s="7"/>
      <c r="K21" s="22"/>
      <c r="L21" s="7"/>
      <c r="M21" s="22"/>
      <c r="N21" s="80"/>
      <c r="O21" s="79"/>
      <c r="P21" s="22"/>
      <c r="Q21" s="79"/>
      <c r="R21" s="22"/>
      <c r="S21" s="7"/>
      <c r="T21" s="22"/>
      <c r="U21" s="7"/>
      <c r="V21" s="22"/>
      <c r="W21" s="79"/>
      <c r="X21" s="22"/>
      <c r="Y21" s="19"/>
      <c r="Z21" s="22"/>
      <c r="AA21" s="79"/>
      <c r="AB21" s="79"/>
    </row>
    <row r="22" spans="1:32" x14ac:dyDescent="0.2">
      <c r="A22" s="55" t="s">
        <v>78</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9"/>
      <c r="AB22" s="79"/>
    </row>
    <row r="23" spans="1:32" x14ac:dyDescent="0.2">
      <c r="A23" s="56" t="s">
        <v>10</v>
      </c>
      <c r="B23" s="79">
        <f>[1]TIC!C51</f>
        <v>3757279.0895013046</v>
      </c>
      <c r="C23" s="21">
        <f t="shared" si="0"/>
        <v>47.521233359438526</v>
      </c>
      <c r="D23" s="79">
        <f>[1]TIC!D51</f>
        <v>1141093.4852552938</v>
      </c>
      <c r="E23" s="22">
        <f t="shared" ref="E23:G24" si="7">+D23/D$6*100</f>
        <v>45.47640315162424</v>
      </c>
      <c r="F23" s="79">
        <f>[1]TIC!E51</f>
        <v>712049.30406009755</v>
      </c>
      <c r="G23" s="22">
        <f t="shared" si="7"/>
        <v>45.737121931998622</v>
      </c>
      <c r="H23" s="79">
        <f>[1]TIC!F51</f>
        <v>363669.9270751499</v>
      </c>
      <c r="I23" s="22">
        <f>+H23/H$6*100</f>
        <v>45.598770523020868</v>
      </c>
      <c r="J23" s="79">
        <f>[1]TIC!G51</f>
        <v>54602.65172375938</v>
      </c>
      <c r="K23" s="22">
        <f>+J23/J$6*100</f>
        <v>42.054162229287634</v>
      </c>
      <c r="L23" s="79">
        <f>[1]TIC!H51</f>
        <v>10771.60239627316</v>
      </c>
      <c r="M23" s="22">
        <f>+L23/L$6*100</f>
        <v>43.109221869617812</v>
      </c>
      <c r="N23" s="80"/>
      <c r="O23" s="79">
        <f>[1]TIC!I51</f>
        <v>997380.70573692862</v>
      </c>
      <c r="P23" s="22">
        <f>+O23/O$6*100</f>
        <v>44.878668857819719</v>
      </c>
      <c r="Q23" s="79">
        <f>[1]TIC!J51</f>
        <v>118890.52149671321</v>
      </c>
      <c r="R23" s="22">
        <f>+Q23/Q$6*100</f>
        <v>47.084521998748549</v>
      </c>
      <c r="S23" s="79">
        <f>[1]TIC!K51</f>
        <v>235522.72128043108</v>
      </c>
      <c r="T23" s="22">
        <f>+S23/S$6*100</f>
        <v>59.869084487092096</v>
      </c>
      <c r="U23" s="79">
        <f>[1]TIC!L51</f>
        <v>128081.68890036645</v>
      </c>
      <c r="V23" s="22">
        <f>+U23/U$6*100</f>
        <v>46.936098219206535</v>
      </c>
      <c r="W23" s="79">
        <f>[1]TIC!M51</f>
        <v>192622.76756421852</v>
      </c>
      <c r="X23" s="22">
        <f>+W23/W$6*100</f>
        <v>48.099396775198365</v>
      </c>
      <c r="Y23" s="19">
        <f>[1]TIC!N51</f>
        <v>131273.53383634903</v>
      </c>
      <c r="Z23" s="22">
        <f>+Y23/Y$6*100</f>
        <v>51.157728822476479</v>
      </c>
      <c r="AA23" s="79">
        <f>[3]Sheet1!D14</f>
        <v>874081.89386887942</v>
      </c>
      <c r="AB23" s="22">
        <f t="shared" ref="AB23:AB24" si="8">+AA23/AA$6*100</f>
        <v>44.548401684055044</v>
      </c>
      <c r="AC23" s="19">
        <f>[1]TIC!O51</f>
        <v>74870.820332688745</v>
      </c>
      <c r="AD23" s="22">
        <f>+AC23/AC$6*100</f>
        <v>50.279839689980577</v>
      </c>
      <c r="AE23" s="19">
        <f>[1]TIC!P51</f>
        <v>95267.767085436964</v>
      </c>
      <c r="AF23" s="22">
        <f>+AE23/AE$6*100</f>
        <v>52.959617208648325</v>
      </c>
    </row>
    <row r="24" spans="1:32" x14ac:dyDescent="0.2">
      <c r="A24" s="56" t="s">
        <v>11</v>
      </c>
      <c r="B24" s="79">
        <f>[1]TIC!C52</f>
        <v>4149247.7909826003</v>
      </c>
      <c r="C24" s="21">
        <f t="shared" si="0"/>
        <v>52.478766640566455</v>
      </c>
      <c r="D24" s="79">
        <f>[1]TIC!D52</f>
        <v>1368105.5854159573</v>
      </c>
      <c r="E24" s="22">
        <f t="shared" si="7"/>
        <v>54.523596848373401</v>
      </c>
      <c r="F24" s="79">
        <f>[1]TIC!E52</f>
        <v>844780.84611577482</v>
      </c>
      <c r="G24" s="22">
        <f t="shared" si="7"/>
        <v>54.262878067995544</v>
      </c>
      <c r="H24" s="79">
        <f>[1]TIC!F52</f>
        <v>433873.34635930124</v>
      </c>
      <c r="I24" s="22">
        <f>+H24/H$6*100</f>
        <v>54.401229476983069</v>
      </c>
      <c r="J24" s="79">
        <f>[1]TIC!G52</f>
        <v>75236.224690077288</v>
      </c>
      <c r="K24" s="22">
        <f>+J24/J$6*100</f>
        <v>57.945837770711947</v>
      </c>
      <c r="L24" s="79">
        <f>[1]TIC!H52</f>
        <v>14215.168250739351</v>
      </c>
      <c r="M24" s="22">
        <f>+L24/L$6*100</f>
        <v>56.890778130382202</v>
      </c>
      <c r="N24" s="80"/>
      <c r="O24" s="79">
        <f>[1]TIC!I52</f>
        <v>1225012.9862344069</v>
      </c>
      <c r="P24" s="22">
        <f>+O24/O$6*100</f>
        <v>55.121331142176381</v>
      </c>
      <c r="Q24" s="79">
        <f>[1]TIC!J52</f>
        <v>133613.94589465923</v>
      </c>
      <c r="R24" s="22">
        <f>+Q24/Q$6*100</f>
        <v>52.915478001251806</v>
      </c>
      <c r="S24" s="79">
        <f>[1]TIC!K52</f>
        <v>157873.50867396308</v>
      </c>
      <c r="T24" s="22">
        <f>+S24/S$6*100</f>
        <v>40.130915512908011</v>
      </c>
      <c r="U24" s="79">
        <f>[1]TIC!L52</f>
        <v>144803.56096037864</v>
      </c>
      <c r="V24" s="22">
        <f>+U24/U$6*100</f>
        <v>53.063901780793486</v>
      </c>
      <c r="W24" s="79">
        <f>[1]TIC!M52</f>
        <v>207845.38895856874</v>
      </c>
      <c r="X24" s="22">
        <f>+W24/W$6*100</f>
        <v>51.900603224801301</v>
      </c>
      <c r="Y24" s="19">
        <f>[1]TIC!N52</f>
        <v>125331.94271223687</v>
      </c>
      <c r="Z24" s="22">
        <f>+Y24/Y$6*100</f>
        <v>48.842271177523536</v>
      </c>
      <c r="AA24" s="79">
        <f>[3]Sheet1!D15</f>
        <v>1088012.9531426409</v>
      </c>
      <c r="AB24" s="22">
        <f t="shared" si="8"/>
        <v>55.451598315940146</v>
      </c>
      <c r="AC24" s="19">
        <f>[1]TIC!O52</f>
        <v>74037.411663143313</v>
      </c>
      <c r="AD24" s="22">
        <f>+AC24/AC$6*100</f>
        <v>49.720160310019388</v>
      </c>
      <c r="AE24" s="19">
        <f>[1]TIC!P52</f>
        <v>84619.800285197533</v>
      </c>
      <c r="AF24" s="22">
        <f>+AE24/AE$6*100</f>
        <v>47.040382791352123</v>
      </c>
    </row>
    <row r="25" spans="1:32" x14ac:dyDescent="0.2">
      <c r="A25" s="56"/>
      <c r="B25" s="79"/>
      <c r="C25" s="21"/>
      <c r="D25" s="79"/>
      <c r="E25" s="22"/>
      <c r="F25" s="79"/>
      <c r="G25" s="22"/>
      <c r="H25" s="79"/>
      <c r="I25" s="22"/>
      <c r="J25" s="79"/>
      <c r="K25" s="22"/>
      <c r="L25" s="79"/>
      <c r="M25" s="22"/>
      <c r="N25" s="80"/>
      <c r="O25" s="79"/>
      <c r="P25" s="22"/>
      <c r="Q25" s="79"/>
      <c r="R25" s="22"/>
      <c r="S25" s="79"/>
      <c r="T25" s="22"/>
      <c r="U25" s="79"/>
      <c r="V25" s="22"/>
      <c r="W25" s="79"/>
      <c r="X25" s="22"/>
      <c r="Y25" s="19"/>
      <c r="Z25" s="22"/>
      <c r="AA25" s="79"/>
      <c r="AB25" s="79"/>
    </row>
    <row r="26" spans="1:32" x14ac:dyDescent="0.2">
      <c r="A26" s="55" t="s">
        <v>79</v>
      </c>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9"/>
      <c r="AB26" s="79"/>
    </row>
    <row r="27" spans="1:32" x14ac:dyDescent="0.2">
      <c r="A27" s="56" t="s">
        <v>12</v>
      </c>
      <c r="B27" s="79">
        <f>[1]TIC!C54</f>
        <v>918586.33269876079</v>
      </c>
      <c r="C27" s="21">
        <f t="shared" si="0"/>
        <v>11.618076389093186</v>
      </c>
      <c r="D27" s="79">
        <f>[1]TIC!D54</f>
        <v>51316.139293728338</v>
      </c>
      <c r="E27" s="22">
        <f t="shared" ref="E27:G31" si="9">+D27/D$6*100</f>
        <v>2.0451202893200198</v>
      </c>
      <c r="F27" s="79">
        <f>[1]TIC!E54</f>
        <v>29735.382184888193</v>
      </c>
      <c r="G27" s="22">
        <f t="shared" si="9"/>
        <v>1.909995267083394</v>
      </c>
      <c r="H27" s="79">
        <f>[1]TIC!F54</f>
        <v>16798.193374764433</v>
      </c>
      <c r="I27" s="22">
        <f>+H27/H$6*100</f>
        <v>2.1062422484522041</v>
      </c>
      <c r="J27" s="79">
        <f>[1]TIC!G54</f>
        <v>3568.1896184034072</v>
      </c>
      <c r="K27" s="22">
        <f>+J27/J$6*100</f>
        <v>2.7481673570791449</v>
      </c>
      <c r="L27" s="79">
        <f>[1]TIC!H54</f>
        <v>1214.3741156723704</v>
      </c>
      <c r="M27" s="22">
        <f>+L27/L$6*100</f>
        <v>4.860068285044929</v>
      </c>
      <c r="N27" s="80"/>
      <c r="O27" s="79">
        <f>[1]TIC!I54</f>
        <v>43089.866428506473</v>
      </c>
      <c r="P27" s="22">
        <f>+O27/O$6*100</f>
        <v>1.9388943815027968</v>
      </c>
      <c r="Q27" s="79">
        <f>[1]TIC!J54</f>
        <v>10345.937876528811</v>
      </c>
      <c r="R27" s="22">
        <f>+Q27/Q$6*100</f>
        <v>4.0973286466623318</v>
      </c>
      <c r="S27" s="79">
        <f>[1]TIC!K54</f>
        <v>3607.2464814751975</v>
      </c>
      <c r="T27" s="22">
        <f>+S27/S$6*100</f>
        <v>0.91694993668174807</v>
      </c>
      <c r="U27" s="79">
        <f>[1]TIC!L54</f>
        <v>7882.1175554951296</v>
      </c>
      <c r="V27" s="22">
        <f>+U27/U$6*100</f>
        <v>2.888436644896498</v>
      </c>
      <c r="W27" s="79">
        <f>[1]TIC!M54</f>
        <v>5440.3604831566736</v>
      </c>
      <c r="X27" s="22">
        <f>+W27/W$6*100</f>
        <v>1.3585001440300761</v>
      </c>
      <c r="Y27" s="19">
        <f>[1]TIC!N54</f>
        <v>4147.8282297312999</v>
      </c>
      <c r="Z27" s="22">
        <f>+Y27/Y$6*100</f>
        <v>1.6164223326488307</v>
      </c>
      <c r="AA27" s="79">
        <f>[3]Sheet1!D16</f>
        <v>32319.276398241775</v>
      </c>
      <c r="AB27" s="22">
        <f t="shared" ref="AB27:AB31" si="10">+AA27/AA$6*100</f>
        <v>1.6471821659113945</v>
      </c>
      <c r="AC27" s="19">
        <f>[1]TIC!O54</f>
        <v>2287.3273728195982</v>
      </c>
      <c r="AD27" s="22">
        <f>+AC27/AC$6*100</f>
        <v>1.5360650933546909</v>
      </c>
      <c r="AE27" s="19">
        <f>[1]TIC!P54</f>
        <v>2945.6753872933596</v>
      </c>
      <c r="AF27" s="22">
        <f>+AE27/AE$6*100</f>
        <v>1.6375091566079156</v>
      </c>
    </row>
    <row r="28" spans="1:32" x14ac:dyDescent="0.2">
      <c r="A28" s="56" t="s">
        <v>13</v>
      </c>
      <c r="B28" s="79">
        <f>[1]TIC!C55</f>
        <v>4417724.5527609326</v>
      </c>
      <c r="C28" s="21">
        <f t="shared" si="0"/>
        <v>55.874401232551982</v>
      </c>
      <c r="D28" s="79">
        <f>[1]TIC!D55</f>
        <v>753958.61573433725</v>
      </c>
      <c r="E28" s="22">
        <f t="shared" si="9"/>
        <v>30.047779968793925</v>
      </c>
      <c r="F28" s="79">
        <f>[1]TIC!E55</f>
        <v>372097.67881221307</v>
      </c>
      <c r="G28" s="22">
        <f t="shared" si="9"/>
        <v>23.900981026745669</v>
      </c>
      <c r="H28" s="79">
        <f>[1]TIC!F55</f>
        <v>304077.5341660906</v>
      </c>
      <c r="I28" s="22">
        <f>+H28/H$6*100</f>
        <v>38.126775598853349</v>
      </c>
      <c r="J28" s="79">
        <f>[1]TIC!G55</f>
        <v>63063.248467725643</v>
      </c>
      <c r="K28" s="22">
        <f>+J28/J$6*100</f>
        <v>48.570389862835299</v>
      </c>
      <c r="L28" s="79">
        <f>[1]TIC!H55</f>
        <v>14720.154288333744</v>
      </c>
      <c r="M28" s="22">
        <f>+L28/L$6*100</f>
        <v>58.91179174886183</v>
      </c>
      <c r="N28" s="80"/>
      <c r="O28" s="79">
        <f>[1]TIC!I55</f>
        <v>651165.55795625749</v>
      </c>
      <c r="P28" s="22">
        <f>+O28/O$6*100</f>
        <v>29.300189264784454</v>
      </c>
      <c r="Q28" s="79">
        <f>[1]TIC!J55</f>
        <v>71867.902445412852</v>
      </c>
      <c r="R28" s="22">
        <f>+Q28/Q$6*100</f>
        <v>28.462032053484641</v>
      </c>
      <c r="S28" s="79">
        <f>[1]TIC!K55</f>
        <v>51663.174166130571</v>
      </c>
      <c r="T28" s="22">
        <f>+S28/S$6*100</f>
        <v>13.132605305373632</v>
      </c>
      <c r="U28" s="79">
        <f>[1]TIC!L55</f>
        <v>41404.536923435626</v>
      </c>
      <c r="V28" s="22">
        <f>+U28/U$6*100</f>
        <v>15.172874658694308</v>
      </c>
      <c r="W28" s="79">
        <f>[1]TIC!M55</f>
        <v>93694.655278619102</v>
      </c>
      <c r="X28" s="22">
        <f>+W28/W$6*100</f>
        <v>23.396281015738492</v>
      </c>
      <c r="Y28" s="19">
        <f>[1]TIC!N55</f>
        <v>40079.979602550578</v>
      </c>
      <c r="Z28" s="22">
        <f>+Y28/Y$6*100</f>
        <v>15.619300157439081</v>
      </c>
      <c r="AA28" s="79">
        <f>[3]Sheet1!D17</f>
        <v>588640.8438697611</v>
      </c>
      <c r="AB28" s="22">
        <f t="shared" si="10"/>
        <v>30.000631456032593</v>
      </c>
      <c r="AC28" s="19">
        <f>[1]TIC!O55</f>
        <v>43127.929491291725</v>
      </c>
      <c r="AD28" s="22">
        <f>+AC28/AC$6*100</f>
        <v>28.962757070743315</v>
      </c>
      <c r="AE28" s="19">
        <f>[1]TIC!P55</f>
        <v>52144.770323367658</v>
      </c>
      <c r="AF28" s="22">
        <f>+AE28/AE$6*100</f>
        <v>28.987423136325209</v>
      </c>
    </row>
    <row r="29" spans="1:32" x14ac:dyDescent="0.2">
      <c r="A29" s="56" t="s">
        <v>18</v>
      </c>
      <c r="B29" s="79">
        <f>[1]TIC!C56</f>
        <v>1953099.4942092933</v>
      </c>
      <c r="C29" s="21">
        <f t="shared" si="0"/>
        <v>24.702369621107955</v>
      </c>
      <c r="D29" s="79">
        <f>[1]TIC!D56</f>
        <v>1165133.609072438</v>
      </c>
      <c r="E29" s="22">
        <f t="shared" si="9"/>
        <v>46.434482727618679</v>
      </c>
      <c r="F29" s="79">
        <f>[1]TIC!E56</f>
        <v>699852.01043583953</v>
      </c>
      <c r="G29" s="22">
        <f t="shared" si="9"/>
        <v>44.953652160239677</v>
      </c>
      <c r="H29" s="79">
        <f>[1]TIC!F56</f>
        <v>402530.12904920091</v>
      </c>
      <c r="I29" s="22">
        <f>+H29/H$6*100</f>
        <v>50.471258733812149</v>
      </c>
      <c r="J29" s="79">
        <f>[1]TIC!G56</f>
        <v>56222.548113012657</v>
      </c>
      <c r="K29" s="22">
        <f>+J29/J$6*100</f>
        <v>43.301782690889723</v>
      </c>
      <c r="L29" s="79">
        <f>[1]TIC!H56</f>
        <v>6528.9214743653365</v>
      </c>
      <c r="M29" s="22">
        <f>+L29/L$6*100</f>
        <v>26.129512959474631</v>
      </c>
      <c r="N29" s="80"/>
      <c r="O29" s="79">
        <f>[1]TIC!I56</f>
        <v>1023335.3532712706</v>
      </c>
      <c r="P29" s="22">
        <f>+O29/O$6*100</f>
        <v>46.046537882471171</v>
      </c>
      <c r="Q29" s="79">
        <f>[1]TIC!J56</f>
        <v>126799.32608345701</v>
      </c>
      <c r="R29" s="22">
        <f>+Q29/Q$6*100</f>
        <v>50.216666419181912</v>
      </c>
      <c r="S29" s="79">
        <f>[1]TIC!K56</f>
        <v>162229.84377396593</v>
      </c>
      <c r="T29" s="22">
        <f>+S29/S$6*100</f>
        <v>41.238281259780543</v>
      </c>
      <c r="U29" s="79">
        <f>[1]TIC!L56</f>
        <v>94260.762509555876</v>
      </c>
      <c r="V29" s="22">
        <f>+U29/U$6*100</f>
        <v>34.542270994001214</v>
      </c>
      <c r="W29" s="79">
        <f>[1]TIC!M56</f>
        <v>193475.93141900899</v>
      </c>
      <c r="X29" s="22">
        <f>+W29/W$6*100</f>
        <v>48.312438396834004</v>
      </c>
      <c r="Y29" s="19">
        <f>[1]TIC!N56</f>
        <v>116113.71496891898</v>
      </c>
      <c r="Z29" s="22">
        <f>+Y29/Y$6*100</f>
        <v>45.249897442050084</v>
      </c>
      <c r="AA29" s="79">
        <f>[3]Sheet1!D18</f>
        <v>951768.64781763393</v>
      </c>
      <c r="AB29" s="22">
        <f t="shared" si="10"/>
        <v>48.507779798068036</v>
      </c>
      <c r="AC29" s="19">
        <f>[1]TIC!O56</f>
        <v>73249.369251233031</v>
      </c>
      <c r="AD29" s="22">
        <f>+AC29/AC$6*100</f>
        <v>49.190946846567392</v>
      </c>
      <c r="AE29" s="19">
        <f>[1]TIC!P56</f>
        <v>93215.711945250427</v>
      </c>
      <c r="AF29" s="22">
        <f>+AE29/AE$6*100</f>
        <v>51.818874037688346</v>
      </c>
    </row>
    <row r="30" spans="1:32" x14ac:dyDescent="0.2">
      <c r="A30" s="56" t="s">
        <v>14</v>
      </c>
      <c r="B30" s="79">
        <f>[1]TIC!C57</f>
        <v>585189.78411283647</v>
      </c>
      <c r="C30" s="21">
        <f t="shared" si="0"/>
        <v>7.4013507189524681</v>
      </c>
      <c r="D30" s="79">
        <f>[1]TIC!D57</f>
        <v>526748.20590302697</v>
      </c>
      <c r="E30" s="22">
        <f t="shared" si="9"/>
        <v>20.992682966445582</v>
      </c>
      <c r="F30" s="79">
        <f>[1]TIC!E57</f>
        <v>447460.06963339279</v>
      </c>
      <c r="G30" s="22">
        <f t="shared" si="9"/>
        <v>28.741739719186317</v>
      </c>
      <c r="H30" s="79">
        <f>[1]TIC!F57</f>
        <v>71431.497977128645</v>
      </c>
      <c r="I30" s="22">
        <f>+H30/H$6*100</f>
        <v>8.9564416573318759</v>
      </c>
      <c r="J30" s="79">
        <f>[1]TIC!G57</f>
        <v>6542.8179776309198</v>
      </c>
      <c r="K30" s="22">
        <f>+J30/J$6*100</f>
        <v>5.0391825301821829</v>
      </c>
      <c r="L30" s="79">
        <f>[1]TIC!H57</f>
        <v>1313.8203148741568</v>
      </c>
      <c r="M30" s="22">
        <f>+L30/L$6*100</f>
        <v>5.2580636907204372</v>
      </c>
      <c r="N30" s="80"/>
      <c r="O30" s="79">
        <f>[1]TIC!I57</f>
        <v>493358.35856240691</v>
      </c>
      <c r="P30" s="22">
        <f>+O30/O$6*100</f>
        <v>22.199413197792275</v>
      </c>
      <c r="Q30" s="79">
        <f>[1]TIC!J57</f>
        <v>43192.328528573089</v>
      </c>
      <c r="R30" s="22">
        <f>+Q30/Q$6*100</f>
        <v>17.10557004190613</v>
      </c>
      <c r="S30" s="79">
        <f>[1]TIC!K57</f>
        <v>171328.28900001169</v>
      </c>
      <c r="T30" s="22">
        <f>+S30/S$6*100</f>
        <v>43.551075469094783</v>
      </c>
      <c r="U30" s="79">
        <f>[1]TIC!L57</f>
        <v>129337.83287225853</v>
      </c>
      <c r="V30" s="22">
        <f>+U30/U$6*100</f>
        <v>47.396417702408023</v>
      </c>
      <c r="W30" s="79">
        <f>[1]TIC!M57</f>
        <v>106504.2982705332</v>
      </c>
      <c r="X30" s="22">
        <f>+W30/W$6*100</f>
        <v>26.594948071600939</v>
      </c>
      <c r="Y30" s="19">
        <f>[1]TIC!N57</f>
        <v>94031.030333893199</v>
      </c>
      <c r="Z30" s="22">
        <f>+Y30/Y$6*100</f>
        <v>36.644202453757572</v>
      </c>
      <c r="AA30" s="79">
        <f>[3]Sheet1!D19</f>
        <v>378831.01813637838</v>
      </c>
      <c r="AB30" s="22">
        <f t="shared" si="10"/>
        <v>19.307477348170003</v>
      </c>
      <c r="AC30" s="19">
        <f>[1]TIC!O57</f>
        <v>29989.67720351864</v>
      </c>
      <c r="AD30" s="22">
        <f>+AC30/AC$6*100</f>
        <v>20.139704032184092</v>
      </c>
      <c r="AE30" s="19">
        <f>[1]TIC!P57</f>
        <v>31028.819418392999</v>
      </c>
      <c r="AF30" s="22">
        <f>+AE30/AE$6*100</f>
        <v>17.249007183727361</v>
      </c>
    </row>
    <row r="31" spans="1:32" x14ac:dyDescent="0.2">
      <c r="A31" s="60" t="s">
        <v>60</v>
      </c>
      <c r="B31" s="79">
        <f>[1]TIC!C58</f>
        <v>31926.716701907757</v>
      </c>
      <c r="C31" s="21">
        <f t="shared" si="0"/>
        <v>0.40380203829719136</v>
      </c>
      <c r="D31" s="79">
        <f>[1]TIC!D58</f>
        <v>12042.500667645563</v>
      </c>
      <c r="E31" s="22">
        <f t="shared" si="9"/>
        <v>0.47993404781644994</v>
      </c>
      <c r="F31" s="79">
        <f>[1]TIC!E58</f>
        <v>7685.0091095488442</v>
      </c>
      <c r="G31" s="22">
        <f t="shared" si="9"/>
        <v>0.49363182673975281</v>
      </c>
      <c r="H31" s="79">
        <f>[1]TIC!F58</f>
        <v>2705.9188672659557</v>
      </c>
      <c r="I31" s="22">
        <f>+H31/H$6*100</f>
        <v>0.33928176155427853</v>
      </c>
      <c r="J31" s="79">
        <f>[1]TIC!G58</f>
        <v>442.07223706385702</v>
      </c>
      <c r="K31" s="22">
        <f>+J31/J$6*100</f>
        <v>0.34047755901309112</v>
      </c>
      <c r="L31" s="79">
        <f>[1]TIC!H58</f>
        <v>1209.5004537668997</v>
      </c>
      <c r="M31" s="22">
        <f>+L31/L$6*100</f>
        <v>4.8405633158981711</v>
      </c>
      <c r="N31" s="80"/>
      <c r="O31" s="79">
        <f>[1]TIC!I58</f>
        <v>11444.555752844641</v>
      </c>
      <c r="P31" s="22">
        <f>+O31/O$6*100</f>
        <v>0.5149652734431811</v>
      </c>
      <c r="Q31" s="79">
        <f>[1]TIC!J58</f>
        <v>298.97245740046043</v>
      </c>
      <c r="R31" s="22">
        <f>+Q31/Q$6*100</f>
        <v>0.1184028387652506</v>
      </c>
      <c r="S31" s="79">
        <f>[1]TIC!K58</f>
        <v>4567.6765328106267</v>
      </c>
      <c r="T31" s="22">
        <f>+S31/S$6*100</f>
        <v>1.1610880290693573</v>
      </c>
      <c r="U31" s="79">
        <f>[1]TIC!L58</f>
        <v>0</v>
      </c>
      <c r="V31" s="22">
        <f>+U31/U$6*100</f>
        <v>0</v>
      </c>
      <c r="W31" s="79">
        <f>[1]TIC!M58</f>
        <v>1352.9110714698929</v>
      </c>
      <c r="X31" s="22">
        <f>+W31/W$6*100</f>
        <v>0.33783237179630932</v>
      </c>
      <c r="Y31" s="19">
        <f>[1]TIC!N58</f>
        <v>2232.9234134918024</v>
      </c>
      <c r="Z31" s="22">
        <f>+Y31/Y$6*100</f>
        <v>0.87017761410443595</v>
      </c>
      <c r="AA31" s="79">
        <f>[3]Sheet1!D20</f>
        <v>10535.060789504652</v>
      </c>
      <c r="AB31" s="22">
        <f t="shared" si="10"/>
        <v>0.53692923181313934</v>
      </c>
      <c r="AC31" s="19">
        <f>[1]TIC!O58</f>
        <v>253.92867696895757</v>
      </c>
      <c r="AD31" s="22">
        <f>+AC31/AC$6*100</f>
        <v>0.17052695715040453</v>
      </c>
      <c r="AE31" s="19">
        <f>[1]TIC!P58</f>
        <v>552.59029632982129</v>
      </c>
      <c r="AF31" s="22">
        <f>+AE31/AE$6*100</f>
        <v>0.30718648565149848</v>
      </c>
    </row>
    <row r="32" spans="1:32" x14ac:dyDescent="0.2">
      <c r="A32" s="57"/>
      <c r="B32" s="79"/>
      <c r="C32" s="21"/>
      <c r="D32" s="79"/>
      <c r="E32" s="22"/>
      <c r="F32" s="79"/>
      <c r="G32" s="22"/>
      <c r="H32" s="79"/>
      <c r="I32" s="22"/>
      <c r="J32" s="79"/>
      <c r="K32" s="22"/>
      <c r="L32" s="79"/>
      <c r="M32" s="22"/>
      <c r="N32" s="80"/>
      <c r="O32" s="79"/>
      <c r="P32" s="22"/>
      <c r="Q32" s="79"/>
      <c r="R32" s="22"/>
      <c r="S32" s="79"/>
      <c r="T32" s="22"/>
      <c r="U32" s="79"/>
      <c r="V32" s="22"/>
      <c r="W32" s="79"/>
      <c r="X32" s="22"/>
      <c r="Y32" s="19"/>
      <c r="Z32" s="22"/>
      <c r="AA32" s="79"/>
      <c r="AB32" s="79"/>
    </row>
    <row r="33" spans="1:32" x14ac:dyDescent="0.2">
      <c r="A33" s="55" t="s">
        <v>76</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9"/>
      <c r="AB33" s="79"/>
    </row>
    <row r="34" spans="1:32" x14ac:dyDescent="0.2">
      <c r="A34" s="56" t="s">
        <v>61</v>
      </c>
      <c r="B34" s="18">
        <f>[1]TIC!C60</f>
        <v>1745861.8201395501</v>
      </c>
      <c r="C34" s="21">
        <f t="shared" si="0"/>
        <v>22.081273440668866</v>
      </c>
      <c r="D34" s="18">
        <f>[1]TIC!D60</f>
        <v>129476.31839326349</v>
      </c>
      <c r="E34" s="22">
        <f>+D34/D$6*100</f>
        <v>5.1600656124355826</v>
      </c>
      <c r="F34" s="79">
        <f>[1]TIC!E60</f>
        <v>46597.206023273357</v>
      </c>
      <c r="G34" s="22">
        <f>+F34/F$6*100</f>
        <v>2.9930821944838768</v>
      </c>
      <c r="H34" s="79">
        <f>[1]TIC!F60</f>
        <v>63418.470917363098</v>
      </c>
      <c r="I34" s="22">
        <f t="shared" ref="I34:I39" si="11">+H34/H$6*100</f>
        <v>7.951727891110834</v>
      </c>
      <c r="J34" s="7">
        <f>[1]TIC!G60</f>
        <v>15721.720631100387</v>
      </c>
      <c r="K34" s="22">
        <f t="shared" ref="K34:K39" si="12">+J34/J$6*100</f>
        <v>12.108638849423137</v>
      </c>
      <c r="L34" s="7">
        <f>[1]TIC!H60</f>
        <v>3738.9208215257745</v>
      </c>
      <c r="M34" s="22">
        <f t="shared" ref="M34:M39" si="13">+L34/L$6*100</f>
        <v>14.963601636823809</v>
      </c>
      <c r="N34" s="80"/>
      <c r="O34" s="79">
        <f>[1]TIC!I60</f>
        <v>105090.2782584338</v>
      </c>
      <c r="P34" s="22">
        <f t="shared" ref="P34:P39" si="14">+O34/O$6*100</f>
        <v>4.7286976487595771</v>
      </c>
      <c r="Q34" s="79">
        <f>[1]TIC!J60</f>
        <v>21547.555084225827</v>
      </c>
      <c r="R34" s="22">
        <f t="shared" ref="R34:R39" si="15">+Q34/Q$6*100</f>
        <v>8.5335342011307862</v>
      </c>
      <c r="S34" s="7">
        <f>[1]TIC!K60</f>
        <v>5469.0361844576119</v>
      </c>
      <c r="T34" s="22">
        <f t="shared" ref="T34:T39" si="16">+S34/S$6*100</f>
        <v>1.3902106243091437</v>
      </c>
      <c r="U34" s="7">
        <f>[1]TIC!L60</f>
        <v>11184.068189691227</v>
      </c>
      <c r="V34" s="22">
        <f t="shared" ref="V34:V39" si="17">+U34/U$6*100</f>
        <v>4.0984509772508861</v>
      </c>
      <c r="W34" s="79">
        <f>[1]TIC!M60</f>
        <v>19724.470167898453</v>
      </c>
      <c r="X34" s="22">
        <f t="shared" ref="X34:X39" si="18">+W34/W$6*100</f>
        <v>4.9253529516961816</v>
      </c>
      <c r="Y34" s="19">
        <f>[1]TIC!N60</f>
        <v>5572.2602622457089</v>
      </c>
      <c r="Z34" s="22">
        <f t="shared" ref="Z34:AF39" si="19">+Y34/Y$6*100</f>
        <v>2.1715281907440711</v>
      </c>
      <c r="AA34" s="79">
        <f>[3]Sheet1!D21</f>
        <v>107841.12914278195</v>
      </c>
      <c r="AB34" s="22">
        <f t="shared" ref="AB34:AB39" si="20">+AA34/AA$6*100</f>
        <v>5.4962240641440099</v>
      </c>
      <c r="AC34" s="19">
        <f>[1]TIC!O60</f>
        <v>10200.248125483429</v>
      </c>
      <c r="AD34" s="22">
        <f t="shared" si="19"/>
        <v>6.8500229898431204</v>
      </c>
      <c r="AE34" s="19">
        <f>[1]TIC!P60</f>
        <v>14173.648108615958</v>
      </c>
      <c r="AF34" s="22">
        <f t="shared" si="19"/>
        <v>7.8791704817560291</v>
      </c>
    </row>
    <row r="35" spans="1:32" x14ac:dyDescent="0.2">
      <c r="A35" s="56" t="s">
        <v>62</v>
      </c>
      <c r="B35" s="18">
        <f>[1]TIC!C61</f>
        <v>1613518.6987878594</v>
      </c>
      <c r="C35" s="21">
        <f t="shared" si="0"/>
        <v>20.407426967341031</v>
      </c>
      <c r="D35" s="18">
        <f>[1]TIC!D61</f>
        <v>280896.84402520087</v>
      </c>
      <c r="E35" s="22">
        <f t="shared" ref="E35:G39" si="21">+D35/D$6*100</f>
        <v>11.194681494523662</v>
      </c>
      <c r="F35" s="79">
        <f>[1]TIC!E61</f>
        <v>109243.13692397746</v>
      </c>
      <c r="G35" s="22">
        <f t="shared" si="21"/>
        <v>7.0170234634542554</v>
      </c>
      <c r="H35" s="79">
        <f>[1]TIC!F61</f>
        <v>133041.53120761598</v>
      </c>
      <c r="I35" s="22">
        <f t="shared" si="11"/>
        <v>16.681418505945896</v>
      </c>
      <c r="J35" s="7">
        <f>[1]TIC!G61</f>
        <v>32527.868853616539</v>
      </c>
      <c r="K35" s="22">
        <f t="shared" si="12"/>
        <v>25.052487938928262</v>
      </c>
      <c r="L35" s="7">
        <f>[1]TIC!H61</f>
        <v>6084.3070399917806</v>
      </c>
      <c r="M35" s="22">
        <f t="shared" si="13"/>
        <v>24.350113609896358</v>
      </c>
      <c r="N35" s="80"/>
      <c r="O35" s="79">
        <f>[1]TIC!I61</f>
        <v>226238.74318923597</v>
      </c>
      <c r="P35" s="22">
        <f t="shared" si="14"/>
        <v>10.179957943839646</v>
      </c>
      <c r="Q35" s="79">
        <f>[1]TIC!J61</f>
        <v>39374.16182771459</v>
      </c>
      <c r="R35" s="22">
        <f t="shared" si="15"/>
        <v>15.593451567209801</v>
      </c>
      <c r="S35" s="7">
        <f>[1]TIC!K61</f>
        <v>11476.104111816159</v>
      </c>
      <c r="T35" s="22">
        <f t="shared" si="16"/>
        <v>2.9171871100916698</v>
      </c>
      <c r="U35" s="7">
        <f>[1]TIC!L61</f>
        <v>22135.094743458241</v>
      </c>
      <c r="V35" s="22">
        <f t="shared" si="17"/>
        <v>8.1115028220667522</v>
      </c>
      <c r="W35" s="79">
        <f>[1]TIC!M61</f>
        <v>55102.225637312535</v>
      </c>
      <c r="X35" s="22">
        <f t="shared" si="18"/>
        <v>13.759452465773506</v>
      </c>
      <c r="Y35" s="19">
        <f>[1]TIC!N61</f>
        <v>19977.851131981224</v>
      </c>
      <c r="Z35" s="22">
        <f t="shared" si="19"/>
        <v>7.7854344344823838</v>
      </c>
      <c r="AA35" s="79">
        <f>[3]Sheet1!D22</f>
        <v>234749.57152796601</v>
      </c>
      <c r="AB35" s="22">
        <f t="shared" si="20"/>
        <v>11.964231590817507</v>
      </c>
      <c r="AC35" s="19">
        <f>[1]TIC!O61</f>
        <v>19101.859702888909</v>
      </c>
      <c r="AD35" s="22">
        <f t="shared" si="19"/>
        <v>12.827940703388085</v>
      </c>
      <c r="AE35" s="19">
        <f>[1]TIC!P61</f>
        <v>35419.590883091405</v>
      </c>
      <c r="AF35" s="22">
        <f t="shared" si="19"/>
        <v>19.689849276862027</v>
      </c>
    </row>
    <row r="36" spans="1:32" x14ac:dyDescent="0.2">
      <c r="A36" s="56" t="s">
        <v>63</v>
      </c>
      <c r="B36" s="18">
        <f>[1]TIC!C62</f>
        <v>1641643.8483508583</v>
      </c>
      <c r="C36" s="21">
        <f t="shared" si="0"/>
        <v>20.763147626843537</v>
      </c>
      <c r="D36" s="18">
        <f>[1]TIC!D62</f>
        <v>497835.44561182696</v>
      </c>
      <c r="E36" s="22">
        <f t="shared" si="21"/>
        <v>19.8404124818457</v>
      </c>
      <c r="F36" s="79">
        <f>[1]TIC!E62</f>
        <v>256832.37207145113</v>
      </c>
      <c r="G36" s="22">
        <f t="shared" si="21"/>
        <v>16.49713503058906</v>
      </c>
      <c r="H36" s="79">
        <f>[1]TIC!F62</f>
        <v>205732.10812467569</v>
      </c>
      <c r="I36" s="22">
        <f t="shared" si="11"/>
        <v>25.795729834036724</v>
      </c>
      <c r="J36" s="7">
        <f>[1]TIC!G62</f>
        <v>30204.357072780072</v>
      </c>
      <c r="K36" s="22">
        <f t="shared" si="12"/>
        <v>23.262953213265121</v>
      </c>
      <c r="L36" s="7">
        <f>[1]TIC!H62</f>
        <v>5066.6083429189939</v>
      </c>
      <c r="M36" s="22">
        <f t="shared" si="13"/>
        <v>20.277163521828591</v>
      </c>
      <c r="N36" s="80"/>
      <c r="O36" s="79">
        <f>[1]TIC!I62</f>
        <v>415435.05986118008</v>
      </c>
      <c r="P36" s="22">
        <f t="shared" si="14"/>
        <v>18.693135305502935</v>
      </c>
      <c r="Q36" s="79">
        <f>[1]TIC!J62</f>
        <v>73586.468699230376</v>
      </c>
      <c r="R36" s="22">
        <f t="shared" si="15"/>
        <v>29.142640310269986</v>
      </c>
      <c r="S36" s="7">
        <f>[1]TIC!K62</f>
        <v>40569.810400634262</v>
      </c>
      <c r="T36" s="22">
        <f t="shared" si="16"/>
        <v>10.31270950546158</v>
      </c>
      <c r="U36" s="7">
        <f>[1]TIC!L62</f>
        <v>49578.665383883264</v>
      </c>
      <c r="V36" s="22">
        <f t="shared" si="17"/>
        <v>18.168319984016559</v>
      </c>
      <c r="W36" s="79">
        <f>[1]TIC!M62</f>
        <v>77756.856642099534</v>
      </c>
      <c r="X36" s="22">
        <f t="shared" si="18"/>
        <v>19.416489270271054</v>
      </c>
      <c r="Y36" s="19">
        <f>[1]TIC!N62</f>
        <v>39324.047823036679</v>
      </c>
      <c r="Z36" s="22">
        <f t="shared" si="19"/>
        <v>15.324711051360213</v>
      </c>
      <c r="AA36" s="79">
        <f>[3]Sheet1!D23</f>
        <v>403756.52768362366</v>
      </c>
      <c r="AB36" s="22">
        <f t="shared" si="20"/>
        <v>20.577829267457101</v>
      </c>
      <c r="AC36" s="19">
        <f>[1]TIC!O62</f>
        <v>32975.087231832396</v>
      </c>
      <c r="AD36" s="22">
        <f t="shared" si="19"/>
        <v>22.144569705693208</v>
      </c>
      <c r="AE36" s="19">
        <f>[1]TIC!P62</f>
        <v>44823.814579938407</v>
      </c>
      <c r="AF36" s="22">
        <f t="shared" si="19"/>
        <v>24.917683437002115</v>
      </c>
    </row>
    <row r="37" spans="1:32" x14ac:dyDescent="0.2">
      <c r="A37" s="56" t="s">
        <v>64</v>
      </c>
      <c r="B37" s="79">
        <f>[1]TIC!C63</f>
        <v>1513161.7622146714</v>
      </c>
      <c r="C37" s="21">
        <f t="shared" si="0"/>
        <v>19.138134671365798</v>
      </c>
      <c r="D37" s="79">
        <f>[1]TIC!D63</f>
        <v>680919.69660192856</v>
      </c>
      <c r="E37" s="22">
        <f t="shared" si="21"/>
        <v>27.136934034482785</v>
      </c>
      <c r="F37" s="79">
        <f>[1]TIC!E63</f>
        <v>420962.07636436116</v>
      </c>
      <c r="G37" s="22">
        <f t="shared" si="21"/>
        <v>27.039691922511981</v>
      </c>
      <c r="H37" s="79">
        <f>[1]TIC!F63</f>
        <v>225286.96633513586</v>
      </c>
      <c r="I37" s="22">
        <f t="shared" si="11"/>
        <v>28.247616629627398</v>
      </c>
      <c r="J37" s="79">
        <f>[1]TIC!G63</f>
        <v>28990.607916558725</v>
      </c>
      <c r="K37" s="22">
        <f t="shared" si="12"/>
        <v>22.328141399003307</v>
      </c>
      <c r="L37" s="79">
        <f>[1]TIC!H63</f>
        <v>5680.0459858840268</v>
      </c>
      <c r="M37" s="22">
        <f t="shared" si="13"/>
        <v>22.732213242462965</v>
      </c>
      <c r="N37" s="80"/>
      <c r="O37" s="79">
        <f>[1]TIC!I63</f>
        <v>607329.97212004394</v>
      </c>
      <c r="P37" s="22">
        <f t="shared" si="14"/>
        <v>27.327740099068532</v>
      </c>
      <c r="Q37" s="79">
        <f>[1]TIC!J63</f>
        <v>67933.147681455986</v>
      </c>
      <c r="R37" s="22">
        <f t="shared" si="15"/>
        <v>26.903740905368771</v>
      </c>
      <c r="S37" s="79">
        <f>[1]TIC!K63</f>
        <v>97898.098421974442</v>
      </c>
      <c r="T37" s="22">
        <f t="shared" si="16"/>
        <v>24.885367720306757</v>
      </c>
      <c r="U37" s="79">
        <f>[1]TIC!L63</f>
        <v>59070.179330877239</v>
      </c>
      <c r="V37" s="22">
        <f t="shared" si="17"/>
        <v>21.646527014934335</v>
      </c>
      <c r="W37" s="79">
        <f>[1]TIC!M63</f>
        <v>91411.204520916872</v>
      </c>
      <c r="X37" s="22">
        <f t="shared" si="18"/>
        <v>22.826085677979528</v>
      </c>
      <c r="Y37" s="19">
        <f>[1]TIC!N63</f>
        <v>57460.394354575597</v>
      </c>
      <c r="Z37" s="22">
        <f t="shared" si="19"/>
        <v>22.392505073326447</v>
      </c>
      <c r="AA37" s="79">
        <f>[3]Sheet1!D24</f>
        <v>561492.44313346106</v>
      </c>
      <c r="AB37" s="22">
        <f t="shared" si="20"/>
        <v>28.616987807120893</v>
      </c>
      <c r="AC37" s="19">
        <f>[1]TIC!O63</f>
        <v>35561.451312679201</v>
      </c>
      <c r="AD37" s="22">
        <f t="shared" si="19"/>
        <v>23.881454259476097</v>
      </c>
      <c r="AE37" s="19">
        <f>[1]TIC!P63</f>
        <v>46039.598705163546</v>
      </c>
      <c r="AF37" s="22">
        <f t="shared" si="19"/>
        <v>25.593541220280812</v>
      </c>
    </row>
    <row r="38" spans="1:32" x14ac:dyDescent="0.2">
      <c r="A38" s="56" t="s">
        <v>65</v>
      </c>
      <c r="B38" s="7">
        <f>[1]TIC!C64</f>
        <v>1365009.9150080418</v>
      </c>
      <c r="C38" s="21">
        <f t="shared" si="0"/>
        <v>17.264342936434396</v>
      </c>
      <c r="D38" s="7">
        <f>[1]TIC!D64</f>
        <v>909716.17695749912</v>
      </c>
      <c r="E38" s="22">
        <f t="shared" si="21"/>
        <v>36.25524126764936</v>
      </c>
      <c r="F38" s="79">
        <f>[1]TIC!E64</f>
        <v>715276.31099924981</v>
      </c>
      <c r="G38" s="22">
        <f t="shared" si="21"/>
        <v>45.944402536038019</v>
      </c>
      <c r="H38" s="79">
        <f>[1]TIC!F64</f>
        <v>167891.41962475103</v>
      </c>
      <c r="I38" s="22">
        <f t="shared" si="11"/>
        <v>21.051073367062429</v>
      </c>
      <c r="J38" s="7">
        <f>[1]TIC!G64</f>
        <v>22131.557876806241</v>
      </c>
      <c r="K38" s="22">
        <f t="shared" si="12"/>
        <v>17.045401568530234</v>
      </c>
      <c r="L38" s="7">
        <f>[1]TIC!H64</f>
        <v>4416.8884566919187</v>
      </c>
      <c r="M38" s="22">
        <f t="shared" si="13"/>
        <v>17.676907988988226</v>
      </c>
      <c r="N38" s="80"/>
      <c r="O38" s="79">
        <f>[1]TIC!I64</f>
        <v>859307.0051582054</v>
      </c>
      <c r="P38" s="22">
        <f t="shared" si="14"/>
        <v>38.665831722908585</v>
      </c>
      <c r="Q38" s="79">
        <f>[1]TIC!J64</f>
        <v>48875.722109992908</v>
      </c>
      <c r="R38" s="22">
        <f t="shared" si="15"/>
        <v>19.356379162289254</v>
      </c>
      <c r="S38" s="7">
        <f>[1]TIC!K64</f>
        <v>236131.49586765099</v>
      </c>
      <c r="T38" s="22">
        <f t="shared" si="16"/>
        <v>60.023832941923615</v>
      </c>
      <c r="U38" s="7">
        <f>[1]TIC!L64</f>
        <v>130364.65191650527</v>
      </c>
      <c r="V38" s="22">
        <f t="shared" si="17"/>
        <v>47.772700057269908</v>
      </c>
      <c r="W38" s="79">
        <f>[1]TIC!M64</f>
        <v>154347.24633017438</v>
      </c>
      <c r="X38" s="22">
        <f t="shared" si="18"/>
        <v>38.541702708737411</v>
      </c>
      <c r="Y38" s="19">
        <f>[1]TIC!N64</f>
        <v>132374.07013510374</v>
      </c>
      <c r="Z38" s="22">
        <f t="shared" si="19"/>
        <v>51.586611445543305</v>
      </c>
      <c r="AA38" s="79">
        <f>[3]Sheet1!D25</f>
        <v>645611.62955649558</v>
      </c>
      <c r="AB38" s="22">
        <f t="shared" si="20"/>
        <v>32.904200861635204</v>
      </c>
      <c r="AC38" s="19">
        <f>[1]TIC!O64</f>
        <v>50048.612991221373</v>
      </c>
      <c r="AD38" s="22">
        <f t="shared" si="19"/>
        <v>33.610373530337945</v>
      </c>
      <c r="AE38" s="19">
        <f>[1]TIC!P64</f>
        <v>39430.915093824799</v>
      </c>
      <c r="AF38" s="22">
        <f t="shared" si="19"/>
        <v>21.919755584099264</v>
      </c>
    </row>
    <row r="39" spans="1:32" ht="12.75" customHeight="1" x14ac:dyDescent="0.2">
      <c r="A39" s="58" t="s">
        <v>66</v>
      </c>
      <c r="B39" s="9">
        <f>[1]TIC!C65</f>
        <v>27330.835982431636</v>
      </c>
      <c r="C39" s="24">
        <f t="shared" si="0"/>
        <v>0.34567435734513385</v>
      </c>
      <c r="D39" s="9">
        <f>[1]TIC!D65</f>
        <v>10354.589081456284</v>
      </c>
      <c r="E39" s="24">
        <f t="shared" si="21"/>
        <v>0.41266510905752973</v>
      </c>
      <c r="F39" s="81">
        <f>[1]TIC!E65</f>
        <v>7919.0477935736189</v>
      </c>
      <c r="G39" s="24">
        <f t="shared" si="21"/>
        <v>0.50866485291787</v>
      </c>
      <c r="H39" s="81">
        <f>[1]TIC!F65</f>
        <v>2172.777224907833</v>
      </c>
      <c r="I39" s="24">
        <f t="shared" si="11"/>
        <v>0.27243377222044812</v>
      </c>
      <c r="J39" s="9">
        <f>[1]TIC!G65</f>
        <v>262.76406297483135</v>
      </c>
      <c r="K39" s="24">
        <f t="shared" si="12"/>
        <v>0.20237703084962003</v>
      </c>
      <c r="L39" s="9">
        <f>[1]TIC!H65</f>
        <v>0</v>
      </c>
      <c r="M39" s="24">
        <f t="shared" si="13"/>
        <v>0</v>
      </c>
      <c r="N39" s="82"/>
      <c r="O39" s="81">
        <f>[1]TIC!I65</f>
        <v>8992.6333842072763</v>
      </c>
      <c r="P39" s="24">
        <f t="shared" si="14"/>
        <v>0.40463727991552056</v>
      </c>
      <c r="Q39" s="81">
        <f>[1]TIC!J65</f>
        <v>1187.4119887522152</v>
      </c>
      <c r="R39" s="24">
        <f t="shared" si="15"/>
        <v>0.47025385373153633</v>
      </c>
      <c r="S39" s="9">
        <f>[1]TIC!K65</f>
        <v>1851.6849678608551</v>
      </c>
      <c r="T39" s="24">
        <f t="shared" si="16"/>
        <v>0.47069209790737448</v>
      </c>
      <c r="U39" s="9">
        <f>[1]TIC!L65</f>
        <v>552.59029632982129</v>
      </c>
      <c r="V39" s="24">
        <f t="shared" si="17"/>
        <v>0.20249914446156814</v>
      </c>
      <c r="W39" s="81">
        <f>[1]TIC!M65</f>
        <v>2126.153224386293</v>
      </c>
      <c r="X39" s="24">
        <f t="shared" si="18"/>
        <v>0.53091692554219461</v>
      </c>
      <c r="Y39" s="20">
        <f>[1]TIC!N65</f>
        <v>1896.8528416427553</v>
      </c>
      <c r="Z39" s="24">
        <f t="shared" si="19"/>
        <v>0.73920980454351437</v>
      </c>
      <c r="AA39" s="81">
        <f>[3]Sheet1!D26</f>
        <v>8643.5459672136913</v>
      </c>
      <c r="AB39" s="90">
        <f t="shared" si="20"/>
        <v>0.44052640882158772</v>
      </c>
      <c r="AC39" s="20">
        <f>[1]TIC!O65</f>
        <v>1020.9726317266507</v>
      </c>
      <c r="AD39" s="24">
        <f t="shared" si="19"/>
        <v>0.68563881126144</v>
      </c>
      <c r="AE39" s="20">
        <f>[1]TIC!P65</f>
        <v>0</v>
      </c>
      <c r="AF39" s="24">
        <f t="shared" si="19"/>
        <v>0</v>
      </c>
    </row>
    <row r="40" spans="1:32" ht="12.75" customHeight="1" x14ac:dyDescent="0.2">
      <c r="A40" s="10" t="str">
        <f>'CUADRO 1'!A41</f>
        <v>Fuente: Instituto Nacional de Estadística (INE). LVIII Encuesta Permanente de Hogares de Propósitos Múltiples, Junio 2017.</v>
      </c>
      <c r="B40" s="83"/>
      <c r="C40" s="84"/>
      <c r="D40" s="83"/>
      <c r="E40" s="84"/>
      <c r="F40" s="79"/>
      <c r="G40" s="84"/>
      <c r="H40" s="79"/>
      <c r="I40" s="84"/>
      <c r="J40" s="83"/>
      <c r="K40" s="84"/>
      <c r="L40" s="83"/>
      <c r="M40" s="84"/>
      <c r="N40" s="80"/>
      <c r="O40" s="79"/>
      <c r="P40" s="84"/>
      <c r="Q40" s="79"/>
      <c r="R40" s="84"/>
      <c r="S40" s="83"/>
      <c r="T40" s="84"/>
      <c r="U40" s="83"/>
      <c r="V40" s="84"/>
      <c r="W40" s="79"/>
      <c r="X40" s="84"/>
      <c r="Y40" s="85"/>
      <c r="Z40" s="84"/>
      <c r="AA40" s="84"/>
      <c r="AB40" s="84"/>
    </row>
    <row r="41" spans="1:32" ht="13.5" x14ac:dyDescent="0.25">
      <c r="A41" s="11" t="str">
        <f>'CUADRO 1'!A42</f>
        <v>1/  Porcentaje por columnas</v>
      </c>
      <c r="B41" s="7"/>
      <c r="C41" s="7"/>
      <c r="D41" s="8"/>
      <c r="E41" s="8"/>
      <c r="F41" s="8"/>
      <c r="G41" s="8"/>
      <c r="H41" s="7"/>
      <c r="I41" s="7"/>
      <c r="J41" s="7"/>
      <c r="K41" s="7"/>
      <c r="L41" s="8"/>
      <c r="M41" s="8"/>
      <c r="N41" s="8"/>
      <c r="O41" s="8"/>
      <c r="P41" s="8"/>
      <c r="Q41" s="7"/>
      <c r="R41" s="7"/>
      <c r="S41" s="7"/>
      <c r="T41" s="7"/>
      <c r="U41" s="8"/>
      <c r="V41" s="8"/>
      <c r="W41" s="8"/>
      <c r="X41" s="8"/>
      <c r="Y41" s="17"/>
      <c r="Z41" s="17"/>
      <c r="AA41" s="17"/>
      <c r="AB41" s="17"/>
    </row>
    <row r="42" spans="1:32" ht="13.5" x14ac:dyDescent="0.25">
      <c r="A42" s="11" t="str">
        <f>'CUADRO 1'!A43</f>
        <v>2/  Porcentaje por filas</v>
      </c>
      <c r="B42" s="7"/>
      <c r="C42" s="7"/>
      <c r="D42" s="8"/>
      <c r="E42" s="8"/>
      <c r="F42" s="8"/>
      <c r="G42" s="8"/>
      <c r="H42" s="7"/>
      <c r="I42" s="7"/>
      <c r="J42" s="7"/>
      <c r="K42" s="7"/>
      <c r="L42" s="8"/>
      <c r="M42" s="8"/>
      <c r="N42" s="8"/>
      <c r="O42" s="8"/>
      <c r="P42" s="8"/>
      <c r="Q42" s="7"/>
      <c r="R42" s="7"/>
      <c r="S42" s="7"/>
      <c r="T42" s="7"/>
      <c r="U42" s="8"/>
      <c r="V42" s="8"/>
      <c r="W42" s="8"/>
      <c r="X42" s="8"/>
      <c r="Y42" s="17"/>
      <c r="Z42" s="17"/>
      <c r="AA42" s="17"/>
      <c r="AB42" s="17"/>
    </row>
    <row r="43" spans="1:32" ht="12.75" customHeight="1" x14ac:dyDescent="0.25">
      <c r="A43" s="12"/>
      <c r="B43" s="7"/>
      <c r="C43" s="7"/>
      <c r="D43" s="8"/>
      <c r="E43" s="8"/>
      <c r="F43" s="8"/>
      <c r="G43" s="8"/>
      <c r="H43" s="7"/>
      <c r="I43" s="7"/>
      <c r="J43" s="7"/>
      <c r="K43" s="7"/>
      <c r="L43" s="8"/>
      <c r="M43" s="8"/>
      <c r="N43" s="8"/>
      <c r="O43" s="8"/>
      <c r="P43" s="8"/>
      <c r="Q43" s="7"/>
      <c r="R43" s="7"/>
      <c r="S43" s="7"/>
      <c r="T43" s="7"/>
      <c r="U43" s="8"/>
      <c r="V43" s="8"/>
      <c r="W43" s="8"/>
      <c r="X43" s="8"/>
      <c r="Y43" s="17"/>
      <c r="Z43" s="17"/>
      <c r="AA43" s="17"/>
      <c r="AB43" s="17"/>
    </row>
  </sheetData>
  <mergeCells count="20">
    <mergeCell ref="AE4:AF4"/>
    <mergeCell ref="O3:AF3"/>
    <mergeCell ref="A1:AF1"/>
    <mergeCell ref="F2:AF2"/>
    <mergeCell ref="W4:X4"/>
    <mergeCell ref="A2:A5"/>
    <mergeCell ref="B2:C4"/>
    <mergeCell ref="F4:G4"/>
    <mergeCell ref="H4:I4"/>
    <mergeCell ref="J4:K4"/>
    <mergeCell ref="L4:M4"/>
    <mergeCell ref="O4:P4"/>
    <mergeCell ref="D2:E4"/>
    <mergeCell ref="F3:M3"/>
    <mergeCell ref="Q4:R4"/>
    <mergeCell ref="Y4:Z4"/>
    <mergeCell ref="S4:T4"/>
    <mergeCell ref="U4:V4"/>
    <mergeCell ref="AC4:AD4"/>
    <mergeCell ref="AA4:AB4"/>
  </mergeCells>
  <phoneticPr fontId="2" type="noConversion"/>
  <printOptions horizontalCentered="1" verticalCentered="1"/>
  <pageMargins left="0.15748031496062992" right="0.19685039370078741" top="0.27559055118110237" bottom="0.31496062992125984" header="0" footer="0"/>
  <pageSetup scale="58" orientation="landscape" verticalDpi="300" r:id="rId1"/>
  <headerFooter alignWithMargins="0"/>
  <ignoredErrors>
    <ignoredError sqref="F14:Z15 I6 K6 M6:N6 P6 R6 T6 V6 X6 Z6 G9 I9 K9 M9:N9 P9 R9 T9 V9 X9 Z9 G10 I10 K10 M10:N10 P10 R10 T10 V10 X10 Z10 G11 I11 K11 M11:N11 P11 R11 T11 V11 X11 Z11 G12 I12 K12 M12:N12 P12 R12 T12 V12 X12 Z12 G13 I13 K13 M13:N13 P13 R13 T13 V13 X13 Z13 F21:Z22 G16 I16 K16 M16:N16 P16 R16 T16 V16 X16 Z16 G17 I17 K17 M17:N17 P17 R17 T17 V17 X17 Z17 G18 I18 K18 M18:N18 P18 R18 T18 V18 X18 Z18 G19 I19 K19 M19:N19 P19 R19 T19 V19 X19 Z19 G20 I20 K20 M20:N20 P20 R20 T20 V20 X20 Z20 F25:Z26 G23 I23 K23 M23:N23 P23 R23 T23 V23 X23 Z23 G24 I24 K24 M24:N24 P24 R24 T24 V24 X24 Z24 F32:Z33 G27 I27 K27 M27:N27 P27 R27 T27 V27 X27 Z27 G28 I28 K28 M28:N28 P28 R28 T28 V28 X28 Z28 G29 I29 K29 M29:N29 P29 R29 T29 V29 X29 Z29 G30 I30 K30 M30:N30 P30 R30 T30 V30 X30 Z30 G31 I31 K31 M31:N31 P31 R31 T31 V31 X31 Z31 G39 G34 I34 K34 M34:N34 P34 R34 T34 V34 X34 Z34 G35 I35 K35 M35:N35 P35 R35 T35 V35 X35 Z35 G36 I36 K36 M36:N36 P36 R36 T36 V36 X36 Z36 G37 I37 K37 M37:N37 P37 R37 T37 V37 X37 Z37 G38 I38 K38 M38:N38 P38 R38 T38 V38 X38 Z38 I39 K39 M39:N39 P39 R39 T39 V39 X39 Z3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Y41"/>
  <sheetViews>
    <sheetView topLeftCell="A13" zoomScaleSheetLayoutView="100" workbookViewId="0">
      <selection activeCell="V3" sqref="V3"/>
    </sheetView>
  </sheetViews>
  <sheetFormatPr baseColWidth="10" defaultRowHeight="12.75" x14ac:dyDescent="0.2"/>
  <cols>
    <col min="1" max="1" width="23.7109375" customWidth="1"/>
    <col min="2" max="2" width="9.7109375" bestFit="1" customWidth="1"/>
    <col min="3" max="3" width="6.140625" bestFit="1" customWidth="1"/>
    <col min="4" max="4" width="8" bestFit="1" customWidth="1"/>
    <col min="5" max="5" width="4" customWidth="1"/>
    <col min="6" max="6" width="7" bestFit="1" customWidth="1"/>
    <col min="7" max="7" width="4.42578125" bestFit="1" customWidth="1"/>
    <col min="8" max="8" width="8.28515625" customWidth="1"/>
    <col min="9" max="9" width="4.85546875" customWidth="1"/>
    <col min="10" max="10" width="8" bestFit="1" customWidth="1"/>
    <col min="11" max="11" width="6.140625" bestFit="1" customWidth="1"/>
    <col min="12" max="12" width="8" bestFit="1" customWidth="1"/>
    <col min="13" max="13" width="5.140625" bestFit="1" customWidth="1"/>
    <col min="14" max="14" width="8.42578125" customWidth="1"/>
    <col min="15" max="15" width="5.140625" customWidth="1"/>
    <col min="16" max="16" width="7.7109375" customWidth="1"/>
    <col min="17" max="17" width="5.85546875" customWidth="1"/>
    <col min="18" max="18" width="6.28515625" customWidth="1"/>
    <col min="19" max="19" width="5" customWidth="1"/>
    <col min="20" max="20" width="6.140625" bestFit="1" customWidth="1"/>
    <col min="21" max="21" width="4.42578125" bestFit="1" customWidth="1"/>
  </cols>
  <sheetData>
    <row r="1" spans="1:25" ht="27" customHeight="1" x14ac:dyDescent="0.2">
      <c r="A1" s="101" t="s">
        <v>72</v>
      </c>
      <c r="B1" s="101"/>
      <c r="C1" s="101"/>
      <c r="D1" s="101"/>
      <c r="E1" s="101"/>
      <c r="F1" s="101"/>
      <c r="G1" s="101"/>
      <c r="H1" s="101"/>
      <c r="I1" s="101"/>
      <c r="J1" s="101"/>
      <c r="K1" s="101"/>
      <c r="L1" s="101"/>
      <c r="M1" s="101"/>
      <c r="N1" s="101"/>
      <c r="O1" s="101"/>
      <c r="P1" s="101"/>
      <c r="Q1" s="101"/>
      <c r="R1" s="101"/>
      <c r="S1" s="101"/>
      <c r="T1" s="101"/>
      <c r="U1" s="101"/>
      <c r="V1" s="15"/>
      <c r="W1" s="15"/>
      <c r="X1" s="15"/>
      <c r="Y1" s="15"/>
    </row>
    <row r="2" spans="1:25" x14ac:dyDescent="0.2">
      <c r="A2" s="92" t="s">
        <v>74</v>
      </c>
      <c r="B2" s="92" t="s">
        <v>17</v>
      </c>
      <c r="C2" s="92"/>
      <c r="D2" s="92" t="s">
        <v>33</v>
      </c>
      <c r="E2" s="92"/>
      <c r="F2" s="102" t="s">
        <v>24</v>
      </c>
      <c r="G2" s="102"/>
      <c r="H2" s="102"/>
      <c r="I2" s="102"/>
      <c r="J2" s="102"/>
      <c r="K2" s="102"/>
      <c r="L2" s="102"/>
      <c r="M2" s="102"/>
      <c r="N2" s="102"/>
      <c r="O2" s="102"/>
      <c r="P2" s="102"/>
      <c r="Q2" s="102"/>
      <c r="R2" s="102"/>
      <c r="S2" s="102"/>
      <c r="T2" s="102"/>
      <c r="U2" s="102"/>
    </row>
    <row r="3" spans="1:25" ht="49.5" customHeight="1" x14ac:dyDescent="0.2">
      <c r="A3" s="92"/>
      <c r="B3" s="92"/>
      <c r="C3" s="92"/>
      <c r="D3" s="92"/>
      <c r="E3" s="92"/>
      <c r="F3" s="92" t="s">
        <v>44</v>
      </c>
      <c r="G3" s="92"/>
      <c r="H3" s="92" t="s">
        <v>45</v>
      </c>
      <c r="I3" s="92"/>
      <c r="J3" s="92" t="s">
        <v>46</v>
      </c>
      <c r="K3" s="92"/>
      <c r="L3" s="92" t="s">
        <v>47</v>
      </c>
      <c r="M3" s="92"/>
      <c r="N3" s="92" t="s">
        <v>48</v>
      </c>
      <c r="O3" s="92"/>
      <c r="P3" s="92" t="s">
        <v>49</v>
      </c>
      <c r="Q3" s="92"/>
      <c r="R3" s="92" t="s">
        <v>50</v>
      </c>
      <c r="S3" s="92"/>
      <c r="T3" s="92" t="s">
        <v>23</v>
      </c>
      <c r="U3" s="92"/>
    </row>
    <row r="4" spans="1:25" x14ac:dyDescent="0.2">
      <c r="A4" s="92"/>
      <c r="B4" s="14" t="s">
        <v>1</v>
      </c>
      <c r="C4" s="14" t="s">
        <v>2</v>
      </c>
      <c r="D4" s="14" t="s">
        <v>1</v>
      </c>
      <c r="E4" s="14" t="s">
        <v>2</v>
      </c>
      <c r="F4" s="14" t="s">
        <v>1</v>
      </c>
      <c r="G4" s="14" t="s">
        <v>2</v>
      </c>
      <c r="H4" s="14" t="s">
        <v>1</v>
      </c>
      <c r="I4" s="16" t="s">
        <v>2</v>
      </c>
      <c r="J4" s="14" t="s">
        <v>1</v>
      </c>
      <c r="K4" s="16" t="s">
        <v>2</v>
      </c>
      <c r="L4" s="14" t="s">
        <v>1</v>
      </c>
      <c r="M4" s="16" t="s">
        <v>2</v>
      </c>
      <c r="N4" s="14" t="s">
        <v>1</v>
      </c>
      <c r="O4" s="14" t="s">
        <v>2</v>
      </c>
      <c r="P4" s="14" t="s">
        <v>1</v>
      </c>
      <c r="Q4" s="16" t="s">
        <v>2</v>
      </c>
      <c r="R4" s="14" t="s">
        <v>1</v>
      </c>
      <c r="S4" s="16" t="s">
        <v>2</v>
      </c>
      <c r="T4" s="1" t="s">
        <v>1</v>
      </c>
      <c r="U4" s="2" t="s">
        <v>2</v>
      </c>
    </row>
    <row r="5" spans="1:25" x14ac:dyDescent="0.2">
      <c r="A5" s="62" t="s">
        <v>58</v>
      </c>
      <c r="B5" s="26">
        <f>[1]TIC!C71</f>
        <v>7906526.8804835109</v>
      </c>
      <c r="C5" s="26">
        <f>+C8+C12</f>
        <v>100.00000000000075</v>
      </c>
      <c r="D5" s="26">
        <f>[1]TIC!D71</f>
        <v>2509199.0706713102</v>
      </c>
      <c r="E5" s="37">
        <f>+D5/$B$5*100</f>
        <v>31.735793839707583</v>
      </c>
      <c r="F5" s="26">
        <f>[1]TIC!E71</f>
        <v>729934.43746911001</v>
      </c>
      <c r="G5" s="38">
        <f>+F5/$D5*100</f>
        <v>29.090335876532254</v>
      </c>
      <c r="H5" s="26">
        <f>[1]TIC!F71</f>
        <v>675147.09216693928</v>
      </c>
      <c r="I5" s="38">
        <f>+H5/$D5*100</f>
        <v>26.906876383718359</v>
      </c>
      <c r="J5" s="26">
        <f>[1]TIC!G71</f>
        <v>2026138.1587735086</v>
      </c>
      <c r="K5" s="38">
        <f>+J5/$D5*100</f>
        <v>80.748402247392676</v>
      </c>
      <c r="L5" s="26">
        <f>[1]TIC!H71</f>
        <v>887699.72319386329</v>
      </c>
      <c r="M5" s="38">
        <f>+L5/$D5*100</f>
        <v>35.377811731628313</v>
      </c>
      <c r="N5" s="26">
        <f>[1]TIC!I71</f>
        <v>1946373.1796412393</v>
      </c>
      <c r="O5" s="38">
        <f>+N5/$D5*100</f>
        <v>77.569500259718623</v>
      </c>
      <c r="P5" s="26">
        <f>[1]TIC!J71</f>
        <v>1839186.7415067768</v>
      </c>
      <c r="Q5" s="38">
        <f>+P5/$D5*100</f>
        <v>73.297761146337479</v>
      </c>
      <c r="R5" s="26">
        <f>[1]TIC!K71</f>
        <v>116028.62557270227</v>
      </c>
      <c r="S5" s="38">
        <f>+R5/$D5*100</f>
        <v>4.6241299436501073</v>
      </c>
      <c r="T5" s="26">
        <f>[1]TIC!L71</f>
        <v>5666.8328207044351</v>
      </c>
      <c r="U5" s="38">
        <f>+T5/$D5*100</f>
        <v>0.22584229712743886</v>
      </c>
    </row>
    <row r="6" spans="1:25" x14ac:dyDescent="0.2">
      <c r="A6" s="62"/>
      <c r="B6" s="26"/>
      <c r="C6" s="26"/>
      <c r="D6" s="26"/>
      <c r="E6" s="37"/>
      <c r="F6" s="26"/>
      <c r="G6" s="38"/>
      <c r="H6" s="26"/>
      <c r="I6" s="38"/>
      <c r="J6" s="26"/>
      <c r="K6" s="38"/>
      <c r="L6" s="26"/>
      <c r="M6" s="38"/>
      <c r="N6" s="26"/>
      <c r="O6" s="38"/>
      <c r="P6" s="26"/>
      <c r="Q6" s="38"/>
      <c r="R6" s="26"/>
      <c r="S6" s="38"/>
      <c r="T6" s="26"/>
      <c r="U6" s="38"/>
    </row>
    <row r="7" spans="1:25" x14ac:dyDescent="0.2">
      <c r="A7" s="62" t="s">
        <v>3</v>
      </c>
      <c r="B7" s="70"/>
      <c r="C7" s="70"/>
      <c r="D7" s="70"/>
      <c r="E7" s="70"/>
      <c r="F7" s="70"/>
      <c r="G7" s="70"/>
      <c r="H7" s="70"/>
      <c r="I7" s="70"/>
      <c r="J7" s="70"/>
      <c r="K7" s="70"/>
      <c r="L7" s="70"/>
      <c r="M7" s="70"/>
      <c r="N7" s="70"/>
      <c r="O7" s="70"/>
      <c r="P7" s="70"/>
      <c r="Q7" s="70"/>
      <c r="R7" s="70"/>
      <c r="S7" s="70"/>
      <c r="T7" s="70"/>
      <c r="U7" s="70"/>
    </row>
    <row r="8" spans="1:25" x14ac:dyDescent="0.2">
      <c r="A8" s="63" t="s">
        <v>4</v>
      </c>
      <c r="B8" s="29">
        <f>[1]TIC!C72</f>
        <v>4333656.5283189267</v>
      </c>
      <c r="C8" s="39">
        <f>+B8/$B$5*100</f>
        <v>54.811127487799162</v>
      </c>
      <c r="D8" s="29">
        <f>[1]TIC!D72</f>
        <v>2040769.0244161778</v>
      </c>
      <c r="E8" s="40">
        <f>+D8/D$5*100</f>
        <v>81.331491322057246</v>
      </c>
      <c r="F8" s="29">
        <f>[1]TIC!E72</f>
        <v>612976.41213406506</v>
      </c>
      <c r="G8" s="40">
        <f>+F8/F$5*100</f>
        <v>83.976913633425539</v>
      </c>
      <c r="H8" s="29">
        <f>[1]TIC!F72</f>
        <v>564377.79670008225</v>
      </c>
      <c r="I8" s="40">
        <f>+H8/H$5*100</f>
        <v>83.593309257789443</v>
      </c>
      <c r="J8" s="29">
        <f>[1]TIC!G72</f>
        <v>1656428.8179520404</v>
      </c>
      <c r="K8" s="40">
        <f>+J8/J$5*100</f>
        <v>81.753004393083145</v>
      </c>
      <c r="L8" s="29">
        <f>[1]TIC!H72</f>
        <v>741890.85571967834</v>
      </c>
      <c r="M8" s="40">
        <f>+L8/L$5*100</f>
        <v>83.574528225650695</v>
      </c>
      <c r="N8" s="29">
        <f>[1]TIC!I72</f>
        <v>1617862.2434495606</v>
      </c>
      <c r="O8" s="40">
        <f>+N8/N$5*100</f>
        <v>83.121893600474365</v>
      </c>
      <c r="P8" s="29">
        <f>[1]TIC!J72</f>
        <v>1509928.374171597</v>
      </c>
      <c r="Q8" s="40">
        <f>+P8/P$5*100</f>
        <v>82.097610867647361</v>
      </c>
      <c r="R8" s="29">
        <f>[1]TIC!K72</f>
        <v>107956.36922288974</v>
      </c>
      <c r="S8" s="40">
        <f>+R8/R$5*100</f>
        <v>93.042875143983721</v>
      </c>
      <c r="T8" s="29">
        <f>[1]TIC!L72</f>
        <v>4411.1484996225017</v>
      </c>
      <c r="U8" s="40">
        <f>+T8/T$5*100</f>
        <v>77.841514637697728</v>
      </c>
    </row>
    <row r="9" spans="1:25" x14ac:dyDescent="0.2">
      <c r="A9" s="68" t="s">
        <v>5</v>
      </c>
      <c r="B9" s="29">
        <f>[1]TIC!C73</f>
        <v>1145651.3145702549</v>
      </c>
      <c r="C9" s="39">
        <f>+B9/$B$5*100</f>
        <v>14.4899439651332</v>
      </c>
      <c r="D9" s="29">
        <f>[1]TIC!D73</f>
        <v>610619.88834301126</v>
      </c>
      <c r="E9" s="40">
        <f t="shared" ref="E9:G12" si="0">+D9/D$5*100</f>
        <v>24.335250856746342</v>
      </c>
      <c r="F9" s="29">
        <f>[1]TIC!E73</f>
        <v>208722.25402300854</v>
      </c>
      <c r="G9" s="40">
        <f t="shared" si="0"/>
        <v>28.594657726618276</v>
      </c>
      <c r="H9" s="29">
        <f>[1]TIC!F73</f>
        <v>171125.09601235916</v>
      </c>
      <c r="I9" s="40">
        <f>+H9/H$5*100</f>
        <v>25.346342744826067</v>
      </c>
      <c r="J9" s="29">
        <f>[1]TIC!G73</f>
        <v>508514.15287204832</v>
      </c>
      <c r="K9" s="40">
        <f>+J9/J$5*100</f>
        <v>25.097703760728219</v>
      </c>
      <c r="L9" s="29">
        <f>[1]TIC!H73</f>
        <v>247655.12935377983</v>
      </c>
      <c r="M9" s="40">
        <f>+L9/L$5*100</f>
        <v>27.89852501730417</v>
      </c>
      <c r="N9" s="29">
        <f>[1]TIC!I73</f>
        <v>514864.28439394012</v>
      </c>
      <c r="O9" s="40">
        <f>+N9/N$5*100</f>
        <v>26.452495840948714</v>
      </c>
      <c r="P9" s="29">
        <f>[1]TIC!J73</f>
        <v>455851.85525084176</v>
      </c>
      <c r="Q9" s="40">
        <f>+P9/P$5*100</f>
        <v>24.785512257302344</v>
      </c>
      <c r="R9" s="29">
        <f>[1]TIC!K73</f>
        <v>41779.486012998233</v>
      </c>
      <c r="S9" s="40">
        <f>+R9/R$5*100</f>
        <v>36.007912536048842</v>
      </c>
      <c r="T9" s="29">
        <f>[1]TIC!L73</f>
        <v>1795.5544303280144</v>
      </c>
      <c r="U9" s="40">
        <f>+T9/T$5*100</f>
        <v>31.685325597885061</v>
      </c>
    </row>
    <row r="10" spans="1:25" x14ac:dyDescent="0.2">
      <c r="A10" s="68" t="s">
        <v>6</v>
      </c>
      <c r="B10" s="29">
        <f>[1]TIC!C74</f>
        <v>672572.42239843996</v>
      </c>
      <c r="C10" s="39">
        <f>+B10/$B$5*100</f>
        <v>8.5065469651234515</v>
      </c>
      <c r="D10" s="29">
        <f>[1]TIC!D74</f>
        <v>364429.97289661522</v>
      </c>
      <c r="E10" s="40">
        <f t="shared" si="0"/>
        <v>14.523756889449022</v>
      </c>
      <c r="F10" s="41">
        <f>[1]TIC!E74</f>
        <v>95011.646632551681</v>
      </c>
      <c r="G10" s="40">
        <f t="shared" si="0"/>
        <v>13.016463089751461</v>
      </c>
      <c r="H10" s="41">
        <f>[1]TIC!F74</f>
        <v>96408.254355881028</v>
      </c>
      <c r="I10" s="40">
        <f>+H10/H$5*100</f>
        <v>14.279592621283596</v>
      </c>
      <c r="J10" s="41">
        <f>[1]TIC!G74</f>
        <v>286177.61894401512</v>
      </c>
      <c r="K10" s="40">
        <f>+J10/J$5*100</f>
        <v>14.124289486618638</v>
      </c>
      <c r="L10" s="41">
        <f>[1]TIC!H74</f>
        <v>130286.57200815614</v>
      </c>
      <c r="M10" s="40">
        <f>+L10/L$5*100</f>
        <v>14.67687424069446</v>
      </c>
      <c r="N10" s="41">
        <f>[1]TIC!I74</f>
        <v>293478.06840687222</v>
      </c>
      <c r="O10" s="40">
        <f>+N10/N$5*100</f>
        <v>15.078201419779472</v>
      </c>
      <c r="P10" s="41">
        <f>[1]TIC!J74</f>
        <v>263154.752232161</v>
      </c>
      <c r="Q10" s="40">
        <f>+P10/P$5*100</f>
        <v>14.30821277107338</v>
      </c>
      <c r="R10" s="41">
        <f>[1]TIC!K74</f>
        <v>23636.527681193813</v>
      </c>
      <c r="S10" s="40">
        <f>+R10/R$5*100</f>
        <v>20.371289898959823</v>
      </c>
      <c r="T10" s="41">
        <f>[1]TIC!L74</f>
        <v>0</v>
      </c>
      <c r="U10" s="40">
        <f>+T10/T$5*100</f>
        <v>0</v>
      </c>
    </row>
    <row r="11" spans="1:25" x14ac:dyDescent="0.2">
      <c r="A11" s="68" t="s">
        <v>7</v>
      </c>
      <c r="B11" s="29">
        <f>[1]TIC!C75</f>
        <v>2515432.7913503223</v>
      </c>
      <c r="C11" s="39">
        <f>+B11/$B$5*100</f>
        <v>31.814636557543647</v>
      </c>
      <c r="D11" s="29">
        <f>[1]TIC!D75</f>
        <v>1065719.1631765191</v>
      </c>
      <c r="E11" s="40">
        <f t="shared" si="0"/>
        <v>42.472483575860601</v>
      </c>
      <c r="F11" s="41">
        <f>[1]TIC!E75</f>
        <v>309242.51147849974</v>
      </c>
      <c r="G11" s="40">
        <f t="shared" si="0"/>
        <v>42.365792817055095</v>
      </c>
      <c r="H11" s="41">
        <f>[1]TIC!F75</f>
        <v>296844.44633183937</v>
      </c>
      <c r="I11" s="40">
        <f>+H11/H$5*100</f>
        <v>43.967373891679379</v>
      </c>
      <c r="J11" s="41">
        <f>[1]TIC!G75</f>
        <v>861737.04613593803</v>
      </c>
      <c r="K11" s="40">
        <f>+J11/J$5*100</f>
        <v>42.531011145734368</v>
      </c>
      <c r="L11" s="41">
        <f>[1]TIC!H75</f>
        <v>363949.15435773809</v>
      </c>
      <c r="M11" s="40">
        <f>+L11/L$5*100</f>
        <v>40.999128967651579</v>
      </c>
      <c r="N11" s="41">
        <f>[1]TIC!I75</f>
        <v>809519.89064871788</v>
      </c>
      <c r="O11" s="40">
        <f>+N11/N$5*100</f>
        <v>41.591196339744606</v>
      </c>
      <c r="P11" s="41">
        <f>[1]TIC!J75</f>
        <v>790921.76668854721</v>
      </c>
      <c r="Q11" s="40">
        <f>+P11/P$5*100</f>
        <v>43.003885839269081</v>
      </c>
      <c r="R11" s="41">
        <f>[1]TIC!K75</f>
        <v>42540.355528697779</v>
      </c>
      <c r="S11" s="40">
        <f>+R11/R$5*100</f>
        <v>36.663672708975135</v>
      </c>
      <c r="T11" s="41">
        <f>[1]TIC!L75</f>
        <v>2615.5940692944873</v>
      </c>
      <c r="U11" s="40">
        <f>+T11/T$5*100</f>
        <v>46.156189039812659</v>
      </c>
    </row>
    <row r="12" spans="1:25" x14ac:dyDescent="0.2">
      <c r="A12" s="63" t="s">
        <v>8</v>
      </c>
      <c r="B12" s="29">
        <f>[1]TIC!C76</f>
        <v>3572870.3521646434</v>
      </c>
      <c r="C12" s="39">
        <f>+B12/$B$5*100</f>
        <v>45.188872512201591</v>
      </c>
      <c r="D12" s="29">
        <f>[1]TIC!D76</f>
        <v>468430.0462550458</v>
      </c>
      <c r="E12" s="40">
        <f t="shared" si="0"/>
        <v>18.6685086779393</v>
      </c>
      <c r="F12" s="29">
        <f>[1]TIC!E76</f>
        <v>116958.02533506068</v>
      </c>
      <c r="G12" s="40">
        <f t="shared" si="0"/>
        <v>16.023086366576617</v>
      </c>
      <c r="H12" s="29">
        <f>[1]TIC!F76</f>
        <v>110769.29546687103</v>
      </c>
      <c r="I12" s="40">
        <f>+H12/H$5*100</f>
        <v>16.406690742212636</v>
      </c>
      <c r="J12" s="29">
        <f>[1]TIC!G76</f>
        <v>369709.34082141198</v>
      </c>
      <c r="K12" s="40">
        <f>+J12/J$5*100</f>
        <v>18.246995606914084</v>
      </c>
      <c r="L12" s="29">
        <f>[1]TIC!H76</f>
        <v>145808.86747420512</v>
      </c>
      <c r="M12" s="40">
        <f>+L12/L$5*100</f>
        <v>16.425471774351578</v>
      </c>
      <c r="N12" s="29">
        <f>[1]TIC!I76</f>
        <v>328510.93619162845</v>
      </c>
      <c r="O12" s="40">
        <f>+N12/N$5*100</f>
        <v>16.878106399523059</v>
      </c>
      <c r="P12" s="29">
        <f>[1]TIC!J76</f>
        <v>329258.3673351293</v>
      </c>
      <c r="Q12" s="40">
        <f>+P12/P$5*100</f>
        <v>17.902389132349892</v>
      </c>
      <c r="R12" s="29">
        <f>[1]TIC!K76</f>
        <v>8072.2563498124318</v>
      </c>
      <c r="S12" s="40">
        <f>+R12/R$5*100</f>
        <v>6.9571248560161951</v>
      </c>
      <c r="T12" s="29">
        <f>[1]TIC!L76</f>
        <v>1255.6843210819338</v>
      </c>
      <c r="U12" s="40">
        <f>+T12/T$5*100</f>
        <v>22.158485362302283</v>
      </c>
    </row>
    <row r="13" spans="1:25" x14ac:dyDescent="0.2">
      <c r="A13" s="62"/>
      <c r="B13" s="29"/>
      <c r="C13" s="39"/>
      <c r="D13" s="29"/>
      <c r="E13" s="40"/>
      <c r="F13" s="29"/>
      <c r="G13" s="40"/>
      <c r="H13" s="29"/>
      <c r="I13" s="40"/>
      <c r="J13" s="29"/>
      <c r="K13" s="40"/>
      <c r="L13" s="29"/>
      <c r="M13" s="40"/>
      <c r="N13" s="29"/>
      <c r="O13" s="40"/>
      <c r="P13" s="29"/>
      <c r="Q13" s="40"/>
      <c r="R13" s="29"/>
      <c r="S13" s="40"/>
      <c r="T13" s="29"/>
      <c r="U13" s="40"/>
    </row>
    <row r="14" spans="1:25" x14ac:dyDescent="0.2">
      <c r="A14" s="62" t="s">
        <v>32</v>
      </c>
      <c r="B14" s="70"/>
      <c r="C14" s="71"/>
      <c r="D14" s="70"/>
      <c r="E14" s="72"/>
      <c r="F14" s="70"/>
      <c r="G14" s="72"/>
      <c r="H14" s="70"/>
      <c r="I14" s="72"/>
      <c r="J14" s="70"/>
      <c r="K14" s="72"/>
      <c r="L14" s="70"/>
      <c r="M14" s="72"/>
      <c r="N14" s="70"/>
      <c r="O14" s="72"/>
      <c r="P14" s="70"/>
      <c r="Q14" s="72"/>
      <c r="R14" s="70"/>
      <c r="S14" s="72"/>
      <c r="T14" s="70"/>
      <c r="U14" s="72"/>
    </row>
    <row r="15" spans="1:25" x14ac:dyDescent="0.2">
      <c r="A15" s="63" t="s">
        <v>25</v>
      </c>
      <c r="B15" s="29">
        <f>[1]TIC!C78</f>
        <v>1874960.367740195</v>
      </c>
      <c r="C15" s="39">
        <f t="shared" ref="C15:C19" si="1">+B15/$B$5*100</f>
        <v>23.71408326414916</v>
      </c>
      <c r="D15" s="29">
        <f>[1]TIC!D78</f>
        <v>334401.7440920301</v>
      </c>
      <c r="E15" s="40">
        <f t="shared" ref="E15:G19" si="2">+D15/D$5*100</f>
        <v>13.32703124278475</v>
      </c>
      <c r="F15" s="29">
        <f>[1]TIC!E78</f>
        <v>27290.213082211059</v>
      </c>
      <c r="G15" s="40">
        <f t="shared" si="2"/>
        <v>3.7387211345766858</v>
      </c>
      <c r="H15" s="29">
        <f>[1]TIC!F78</f>
        <v>33484.436557162029</v>
      </c>
      <c r="I15" s="40">
        <f>+H15/H$5*100</f>
        <v>4.9595765049792355</v>
      </c>
      <c r="J15" s="29">
        <f>[1]TIC!G78</f>
        <v>125254.38156033306</v>
      </c>
      <c r="K15" s="40">
        <f>+J15/J$5*100</f>
        <v>6.1819269835060933</v>
      </c>
      <c r="L15" s="29">
        <f>[1]TIC!H78</f>
        <v>300708.49861387862</v>
      </c>
      <c r="M15" s="40">
        <f>+L15/L$5*100</f>
        <v>33.875024488230842</v>
      </c>
      <c r="N15" s="29">
        <f>[1]TIC!I78</f>
        <v>221627.96366788886</v>
      </c>
      <c r="O15" s="40">
        <f>+N15/N$5*100</f>
        <v>11.386714838967309</v>
      </c>
      <c r="P15" s="29">
        <f>[1]TIC!J78</f>
        <v>178920.20271889525</v>
      </c>
      <c r="Q15" s="40">
        <f>+P15/P$5*100</f>
        <v>9.7282238220308521</v>
      </c>
      <c r="R15" s="29">
        <f>[1]TIC!K78</f>
        <v>3320.2507614920396</v>
      </c>
      <c r="S15" s="40">
        <f>+R15/R$5*100</f>
        <v>2.8615789811382424</v>
      </c>
      <c r="T15" s="29">
        <f>[1]TIC!L78</f>
        <v>0</v>
      </c>
      <c r="U15" s="40">
        <f>+T15/T$5*100</f>
        <v>0</v>
      </c>
    </row>
    <row r="16" spans="1:25" x14ac:dyDescent="0.2">
      <c r="A16" s="66" t="s">
        <v>26</v>
      </c>
      <c r="B16" s="41">
        <f>[1]TIC!C79</f>
        <v>2570058.5408840696</v>
      </c>
      <c r="C16" s="39">
        <f t="shared" si="1"/>
        <v>32.505530933285108</v>
      </c>
      <c r="D16" s="41">
        <f>[1]TIC!D79</f>
        <v>1305160.5255941383</v>
      </c>
      <c r="E16" s="40">
        <f t="shared" si="2"/>
        <v>52.015025067140499</v>
      </c>
      <c r="F16" s="41">
        <f>[1]TIC!E79</f>
        <v>402114.79370006843</v>
      </c>
      <c r="G16" s="40">
        <f t="shared" si="2"/>
        <v>55.089165965961904</v>
      </c>
      <c r="H16" s="41">
        <f>[1]TIC!F79</f>
        <v>327279.30791486998</v>
      </c>
      <c r="I16" s="40">
        <f>+H16/H$5*100</f>
        <v>48.475259941421136</v>
      </c>
      <c r="J16" s="41">
        <f>[1]TIC!G79</f>
        <v>1132718.2802558676</v>
      </c>
      <c r="K16" s="40">
        <f>+J16/J$5*100</f>
        <v>55.905283425565663</v>
      </c>
      <c r="L16" s="41">
        <f>[1]TIC!H79</f>
        <v>538455.87118597981</v>
      </c>
      <c r="M16" s="40">
        <f>+L16/L$5*100</f>
        <v>60.65743371516038</v>
      </c>
      <c r="N16" s="41">
        <f>[1]TIC!I79</f>
        <v>1043088.8889376338</v>
      </c>
      <c r="O16" s="40">
        <f>+N16/N$5*100</f>
        <v>53.591412985350459</v>
      </c>
      <c r="P16" s="41">
        <f>[1]TIC!J79</f>
        <v>1041353.3488011593</v>
      </c>
      <c r="Q16" s="40">
        <f>+P16/P$5*100</f>
        <v>56.620316213677</v>
      </c>
      <c r="R16" s="41">
        <f>[1]TIC!K79</f>
        <v>59557.857688332544</v>
      </c>
      <c r="S16" s="40">
        <f>+R16/R$5*100</f>
        <v>51.330313872428178</v>
      </c>
      <c r="T16" s="41">
        <f>[1]TIC!L79</f>
        <v>2954.3539056703657</v>
      </c>
      <c r="U16" s="40">
        <f>+T16/T$5*100</f>
        <v>52.13412851842547</v>
      </c>
    </row>
    <row r="17" spans="1:21" x14ac:dyDescent="0.2">
      <c r="A17" s="66" t="s">
        <v>30</v>
      </c>
      <c r="B17" s="29">
        <f>[1]TIC!C80</f>
        <v>1586515.8320880465</v>
      </c>
      <c r="C17" s="39">
        <f t="shared" si="1"/>
        <v>20.065900692808693</v>
      </c>
      <c r="D17" s="29">
        <f>[1]TIC!D80</f>
        <v>563573.22750492278</v>
      </c>
      <c r="E17" s="40">
        <f t="shared" si="2"/>
        <v>22.460283605722228</v>
      </c>
      <c r="F17" s="29">
        <f>[1]TIC!E80</f>
        <v>185123.22573731153</v>
      </c>
      <c r="G17" s="40">
        <f t="shared" si="2"/>
        <v>25.36162376160609</v>
      </c>
      <c r="H17" s="29">
        <f>[1]TIC!F80</f>
        <v>176111.24679985578</v>
      </c>
      <c r="I17" s="40">
        <f>+H17/H$5*100</f>
        <v>26.084870814537979</v>
      </c>
      <c r="J17" s="29">
        <f>[1]TIC!G80</f>
        <v>499059.86928655056</v>
      </c>
      <c r="K17" s="40">
        <f>+J17/J$5*100</f>
        <v>24.631087822197117</v>
      </c>
      <c r="L17" s="29">
        <f>[1]TIC!H80</f>
        <v>38159.541094670152</v>
      </c>
      <c r="M17" s="40">
        <f>+L17/L$5*100</f>
        <v>4.298699222004438</v>
      </c>
      <c r="N17" s="29">
        <f>[1]TIC!I80</f>
        <v>441539.23735500814</v>
      </c>
      <c r="O17" s="40">
        <f>+N17/N$5*100</f>
        <v>22.685230251497497</v>
      </c>
      <c r="P17" s="29">
        <f>[1]TIC!J80</f>
        <v>411709.40144588822</v>
      </c>
      <c r="Q17" s="40">
        <f>+P17/P$5*100</f>
        <v>22.385405035520762</v>
      </c>
      <c r="R17" s="29">
        <f>[1]TIC!K80</f>
        <v>29173.988175312144</v>
      </c>
      <c r="S17" s="40">
        <f>+R17/R$5*100</f>
        <v>25.143785019699333</v>
      </c>
      <c r="T17" s="29">
        <f>[1]TIC!L80</f>
        <v>1806.2868349559517</v>
      </c>
      <c r="U17" s="40">
        <f>+T17/T$5*100</f>
        <v>31.874715420516235</v>
      </c>
    </row>
    <row r="18" spans="1:21" x14ac:dyDescent="0.2">
      <c r="A18" s="66" t="s">
        <v>31</v>
      </c>
      <c r="B18" s="29">
        <f>[1]TIC!C81</f>
        <v>1022720.0038181556</v>
      </c>
      <c r="C18" s="39">
        <f t="shared" si="1"/>
        <v>12.93513598673319</v>
      </c>
      <c r="D18" s="29">
        <f>[1]TIC!D81</f>
        <v>237291.21884465142</v>
      </c>
      <c r="E18" s="40">
        <f t="shared" si="2"/>
        <v>9.4568510573043767</v>
      </c>
      <c r="F18" s="29">
        <f>[1]TIC!E81</f>
        <v>87655.167636086349</v>
      </c>
      <c r="G18" s="40">
        <f t="shared" si="2"/>
        <v>12.008635726245732</v>
      </c>
      <c r="H18" s="29">
        <f>[1]TIC!F81</f>
        <v>100078.62948909466</v>
      </c>
      <c r="I18" s="40">
        <f>+H18/H$5*100</f>
        <v>14.823233433159608</v>
      </c>
      <c r="J18" s="29">
        <f>[1]TIC!G81</f>
        <v>209003.91917394305</v>
      </c>
      <c r="K18" s="40">
        <f>+J18/J$5*100</f>
        <v>10.31538339421337</v>
      </c>
      <c r="L18" s="29">
        <f>[1]TIC!H81</f>
        <v>8412.8589028762744</v>
      </c>
      <c r="M18" s="40">
        <f>+L18/L$5*100</f>
        <v>0.94771448982856155</v>
      </c>
      <c r="N18" s="29">
        <f>[1]TIC!I81</f>
        <v>185541.70855057123</v>
      </c>
      <c r="O18" s="40">
        <f>+N18/N$5*100</f>
        <v>9.5326893368295771</v>
      </c>
      <c r="P18" s="29">
        <f>[1]TIC!J81</f>
        <v>164538.44450632704</v>
      </c>
      <c r="Q18" s="40">
        <f>+P18/P$5*100</f>
        <v>8.9462609094021008</v>
      </c>
      <c r="R18" s="29">
        <f>[1]TIC!K81</f>
        <v>19000.237542658455</v>
      </c>
      <c r="S18" s="40">
        <f>+R18/R$5*100</f>
        <v>16.375474111561473</v>
      </c>
      <c r="T18" s="29">
        <f>[1]TIC!L81</f>
        <v>547.42513119756529</v>
      </c>
      <c r="U18" s="40">
        <f>+T18/T$5*100</f>
        <v>9.6601602432576392</v>
      </c>
    </row>
    <row r="19" spans="1:21" x14ac:dyDescent="0.2">
      <c r="A19" s="66" t="s">
        <v>27</v>
      </c>
      <c r="B19" s="29">
        <f>[1]TIC!C82</f>
        <v>852272.13595300436</v>
      </c>
      <c r="C19" s="39">
        <f t="shared" si="1"/>
        <v>10.779349123023344</v>
      </c>
      <c r="D19" s="29">
        <f>[1]TIC!D82</f>
        <v>68772.354635489624</v>
      </c>
      <c r="E19" s="40">
        <f t="shared" si="2"/>
        <v>2.740809027045044</v>
      </c>
      <c r="F19" s="29">
        <f>[1]TIC!E82</f>
        <v>27751.037313444198</v>
      </c>
      <c r="G19" s="40">
        <f t="shared" si="2"/>
        <v>3.8018534116111753</v>
      </c>
      <c r="H19" s="29">
        <f>[1]TIC!F82</f>
        <v>38193.471405969613</v>
      </c>
      <c r="I19" s="40">
        <f>+H19/H$5*100</f>
        <v>5.6570593059039282</v>
      </c>
      <c r="J19" s="29">
        <f>[1]TIC!G82</f>
        <v>60101.708496711028</v>
      </c>
      <c r="K19" s="40">
        <f>+J19/J$5*100</f>
        <v>2.9663183745126576</v>
      </c>
      <c r="L19" s="29">
        <f>[1]TIC!H82</f>
        <v>1962.9533964742773</v>
      </c>
      <c r="M19" s="40">
        <f>+L19/L$5*100</f>
        <v>0.22112808477755841</v>
      </c>
      <c r="N19" s="29">
        <f>[1]TIC!I82</f>
        <v>54575.381130021473</v>
      </c>
      <c r="O19" s="40">
        <f>+N19/N$5*100</f>
        <v>2.8039525873492024</v>
      </c>
      <c r="P19" s="29">
        <f>[1]TIC!J82</f>
        <v>42665.344034377114</v>
      </c>
      <c r="Q19" s="40">
        <f>+P19/P$5*100</f>
        <v>2.3197940193622211</v>
      </c>
      <c r="R19" s="29">
        <f>[1]TIC!K82</f>
        <v>4976.291404907005</v>
      </c>
      <c r="S19" s="40">
        <f>+R19/R$5*100</f>
        <v>4.2888480151727002</v>
      </c>
      <c r="T19" s="29">
        <f>[1]TIC!L82</f>
        <v>358.76694888055255</v>
      </c>
      <c r="U19" s="40">
        <f>+T19/T$5*100</f>
        <v>6.3309958178006527</v>
      </c>
    </row>
    <row r="20" spans="1:21" x14ac:dyDescent="0.2">
      <c r="A20" s="62"/>
      <c r="B20" s="29"/>
      <c r="C20" s="39"/>
      <c r="D20" s="29"/>
      <c r="E20" s="40"/>
      <c r="F20" s="29"/>
      <c r="G20" s="40"/>
      <c r="H20" s="29"/>
      <c r="I20" s="40"/>
      <c r="J20" s="29"/>
      <c r="K20" s="40"/>
      <c r="L20" s="29"/>
      <c r="M20" s="40"/>
      <c r="N20" s="29"/>
      <c r="O20" s="40"/>
      <c r="P20" s="29"/>
      <c r="Q20" s="40"/>
      <c r="R20" s="29"/>
      <c r="S20" s="40"/>
      <c r="T20" s="29"/>
      <c r="U20" s="40"/>
    </row>
    <row r="21" spans="1:21" x14ac:dyDescent="0.2">
      <c r="A21" s="62" t="s">
        <v>43</v>
      </c>
      <c r="B21" s="73"/>
      <c r="C21" s="71"/>
      <c r="D21" s="73"/>
      <c r="E21" s="72"/>
      <c r="F21" s="74"/>
      <c r="G21" s="72"/>
      <c r="H21" s="74"/>
      <c r="I21" s="72"/>
      <c r="J21" s="74"/>
      <c r="K21" s="72"/>
      <c r="L21" s="74"/>
      <c r="M21" s="72"/>
      <c r="N21" s="74"/>
      <c r="O21" s="72"/>
      <c r="P21" s="74"/>
      <c r="Q21" s="72"/>
      <c r="R21" s="74"/>
      <c r="S21" s="72"/>
      <c r="T21" s="74"/>
      <c r="U21" s="72"/>
    </row>
    <row r="22" spans="1:21" x14ac:dyDescent="0.2">
      <c r="A22" s="63" t="s">
        <v>10</v>
      </c>
      <c r="B22" s="42">
        <f>[1]TIC!C84</f>
        <v>3757279.0895013046</v>
      </c>
      <c r="C22" s="39">
        <f>+B22/$B$5*100</f>
        <v>47.521233359438526</v>
      </c>
      <c r="D22" s="42">
        <f>[1]TIC!D84</f>
        <v>1141093.4852552938</v>
      </c>
      <c r="E22" s="40">
        <f t="shared" ref="E22:G23" si="3">+D22/D$5*100</f>
        <v>45.47640315162424</v>
      </c>
      <c r="F22" s="42">
        <f>[1]TIC!E84</f>
        <v>318418.72137327096</v>
      </c>
      <c r="G22" s="40">
        <f t="shared" si="3"/>
        <v>43.622920775915041</v>
      </c>
      <c r="H22" s="42">
        <f>[1]TIC!F84</f>
        <v>288124.62394502934</v>
      </c>
      <c r="I22" s="40">
        <f>+H22/H$5*100</f>
        <v>42.675829798847239</v>
      </c>
      <c r="J22" s="42">
        <f>[1]TIC!G84</f>
        <v>919988.94817161933</v>
      </c>
      <c r="K22" s="40">
        <f>+J22/J$5*100</f>
        <v>45.40603236693989</v>
      </c>
      <c r="L22" s="42">
        <f>[1]TIC!H84</f>
        <v>415714.06081108376</v>
      </c>
      <c r="M22" s="40">
        <f>+L22/L$5*100</f>
        <v>46.83048219451755</v>
      </c>
      <c r="N22" s="42">
        <f>[1]TIC!I84</f>
        <v>891450.41570048709</v>
      </c>
      <c r="O22" s="40">
        <f>+N22/N$5*100</f>
        <v>45.800590812949935</v>
      </c>
      <c r="P22" s="42">
        <f>[1]TIC!J84</f>
        <v>859978.99125304073</v>
      </c>
      <c r="Q22" s="40">
        <f>+P22/P$5*100</f>
        <v>46.758655434221552</v>
      </c>
      <c r="R22" s="42">
        <f>[1]TIC!K84</f>
        <v>66814.910598415023</v>
      </c>
      <c r="S22" s="40">
        <f>+R22/R$5*100</f>
        <v>57.584850521692623</v>
      </c>
      <c r="T22" s="42">
        <f>[1]TIC!L84</f>
        <v>4035.5965271462869</v>
      </c>
      <c r="U22" s="40">
        <f>+T22/T$5*100</f>
        <v>71.214321206049419</v>
      </c>
    </row>
    <row r="23" spans="1:21" x14ac:dyDescent="0.2">
      <c r="A23" s="63" t="s">
        <v>11</v>
      </c>
      <c r="B23" s="42">
        <f>[1]TIC!C85</f>
        <v>4149247.7909826003</v>
      </c>
      <c r="C23" s="39">
        <f>+B23/$B$5*100</f>
        <v>52.478766640566455</v>
      </c>
      <c r="D23" s="42">
        <f>[1]TIC!D85</f>
        <v>1368105.5854159573</v>
      </c>
      <c r="E23" s="40">
        <f t="shared" si="3"/>
        <v>54.523596848373401</v>
      </c>
      <c r="F23" s="42">
        <f>[1]TIC!E85</f>
        <v>411515.71609585016</v>
      </c>
      <c r="G23" s="40">
        <f t="shared" si="3"/>
        <v>56.377079224086479</v>
      </c>
      <c r="H23" s="42">
        <f>[1]TIC!F85</f>
        <v>387022.46822192211</v>
      </c>
      <c r="I23" s="40">
        <f>+H23/H$5*100</f>
        <v>57.324170201154558</v>
      </c>
      <c r="J23" s="42">
        <f>[1]TIC!G85</f>
        <v>1106149.2106017657</v>
      </c>
      <c r="K23" s="40">
        <f>+J23/J$5*100</f>
        <v>54.593967633054007</v>
      </c>
      <c r="L23" s="42">
        <f>[1]TIC!H85</f>
        <v>471985.66238279641</v>
      </c>
      <c r="M23" s="40">
        <f>+L23/L$5*100</f>
        <v>53.169517805484347</v>
      </c>
      <c r="N23" s="42">
        <f>[1]TIC!I85</f>
        <v>1054922.7639406305</v>
      </c>
      <c r="O23" s="40">
        <f>+N23/N$5*100</f>
        <v>54.199409187043798</v>
      </c>
      <c r="P23" s="42">
        <f>[1]TIC!J85</f>
        <v>979207.75025359693</v>
      </c>
      <c r="Q23" s="40">
        <f>+P23/P$5*100</f>
        <v>53.241344565770888</v>
      </c>
      <c r="R23" s="42">
        <f>[1]TIC!K85</f>
        <v>49213.71497428717</v>
      </c>
      <c r="S23" s="40">
        <f>+R23/R$5*100</f>
        <v>42.415149478307313</v>
      </c>
      <c r="T23" s="42">
        <f>[1]TIC!L85</f>
        <v>1631.2362935581484</v>
      </c>
      <c r="U23" s="40">
        <f>+T23/T$5*100</f>
        <v>28.785678793950588</v>
      </c>
    </row>
    <row r="24" spans="1:21" x14ac:dyDescent="0.2">
      <c r="A24" s="63"/>
      <c r="B24" s="42"/>
      <c r="C24" s="39"/>
      <c r="D24" s="42"/>
      <c r="E24" s="40"/>
      <c r="F24" s="42"/>
      <c r="G24" s="40"/>
      <c r="H24" s="42"/>
      <c r="I24" s="40"/>
      <c r="J24" s="42"/>
      <c r="K24" s="40"/>
      <c r="L24" s="42"/>
      <c r="M24" s="40"/>
      <c r="N24" s="42"/>
      <c r="O24" s="40"/>
      <c r="P24" s="42"/>
      <c r="Q24" s="40"/>
      <c r="R24" s="42"/>
      <c r="S24" s="40"/>
      <c r="T24" s="42"/>
      <c r="U24" s="40"/>
    </row>
    <row r="25" spans="1:21" x14ac:dyDescent="0.2">
      <c r="A25" s="62" t="s">
        <v>42</v>
      </c>
      <c r="B25" s="73"/>
      <c r="C25" s="71"/>
      <c r="D25" s="73"/>
      <c r="E25" s="72"/>
      <c r="F25" s="73"/>
      <c r="G25" s="72"/>
      <c r="H25" s="73"/>
      <c r="I25" s="72"/>
      <c r="J25" s="73"/>
      <c r="K25" s="72"/>
      <c r="L25" s="73"/>
      <c r="M25" s="72"/>
      <c r="N25" s="73"/>
      <c r="O25" s="72"/>
      <c r="P25" s="73"/>
      <c r="Q25" s="72"/>
      <c r="R25" s="73"/>
      <c r="S25" s="72"/>
      <c r="T25" s="73"/>
      <c r="U25" s="72"/>
    </row>
    <row r="26" spans="1:21" x14ac:dyDescent="0.2">
      <c r="A26" s="63" t="s">
        <v>12</v>
      </c>
      <c r="B26" s="42">
        <f>[1]TIC!C87</f>
        <v>918586.33269876079</v>
      </c>
      <c r="C26" s="39">
        <f t="shared" ref="C26:C30" si="4">+B26/$B$5*100</f>
        <v>11.618076389093186</v>
      </c>
      <c r="D26" s="42">
        <f>[1]TIC!D87</f>
        <v>51316.139293728338</v>
      </c>
      <c r="E26" s="40">
        <f t="shared" ref="E26:G30" si="5">+D26/D$5*100</f>
        <v>2.0451202893200198</v>
      </c>
      <c r="F26" s="42">
        <f>[1]TIC!E87</f>
        <v>5439.3396412234642</v>
      </c>
      <c r="G26" s="40">
        <f t="shared" si="5"/>
        <v>0.74518194539268479</v>
      </c>
      <c r="H26" s="42">
        <f>[1]TIC!F87</f>
        <v>6230.2717858047081</v>
      </c>
      <c r="I26" s="40">
        <f>+H26/H$5*100</f>
        <v>0.92280213572543812</v>
      </c>
      <c r="J26" s="42">
        <f>[1]TIC!G87</f>
        <v>29674.276837131172</v>
      </c>
      <c r="K26" s="40">
        <f>+J26/J$5*100</f>
        <v>1.464573218200186</v>
      </c>
      <c r="L26" s="42">
        <f>[1]TIC!H87</f>
        <v>35711.44556876945</v>
      </c>
      <c r="M26" s="40">
        <f>+L26/L$5*100</f>
        <v>4.0229195341283761</v>
      </c>
      <c r="N26" s="42">
        <f>[1]TIC!I87</f>
        <v>33224.834404047775</v>
      </c>
      <c r="O26" s="40">
        <f>+N26/N$5*100</f>
        <v>1.707012547828668</v>
      </c>
      <c r="P26" s="42">
        <f>[1]TIC!J87</f>
        <v>37285.47473710942</v>
      </c>
      <c r="Q26" s="40">
        <f>+P26/P$5*100</f>
        <v>2.0272805308808839</v>
      </c>
      <c r="R26" s="42">
        <f>[1]TIC!K87</f>
        <v>985.36523615561759</v>
      </c>
      <c r="S26" s="40">
        <f>+R26/R$5*100</f>
        <v>0.84924322018983034</v>
      </c>
      <c r="T26" s="42">
        <f>[1]TIC!L87</f>
        <v>0</v>
      </c>
      <c r="U26" s="40">
        <f>+T26/T$5*100</f>
        <v>0</v>
      </c>
    </row>
    <row r="27" spans="1:21" x14ac:dyDescent="0.2">
      <c r="A27" s="63" t="s">
        <v>13</v>
      </c>
      <c r="B27" s="42">
        <f>[1]TIC!C88</f>
        <v>4417724.5527609326</v>
      </c>
      <c r="C27" s="39">
        <f t="shared" si="4"/>
        <v>55.874401232551982</v>
      </c>
      <c r="D27" s="42">
        <f>[1]TIC!D88</f>
        <v>753958.61573433725</v>
      </c>
      <c r="E27" s="40">
        <f t="shared" si="5"/>
        <v>30.047779968793925</v>
      </c>
      <c r="F27" s="42">
        <f>[1]TIC!E88</f>
        <v>168459.1152850099</v>
      </c>
      <c r="G27" s="40">
        <f t="shared" si="5"/>
        <v>23.078663868649009</v>
      </c>
      <c r="H27" s="42">
        <f>[1]TIC!F88</f>
        <v>186005.95048982478</v>
      </c>
      <c r="I27" s="40">
        <f>+H27/H$5*100</f>
        <v>27.550433475588797</v>
      </c>
      <c r="J27" s="42">
        <f>[1]TIC!G88</f>
        <v>517694.85133060598</v>
      </c>
      <c r="K27" s="40">
        <f>+J27/J$5*100</f>
        <v>25.550816911912094</v>
      </c>
      <c r="L27" s="42">
        <f>[1]TIC!H88</f>
        <v>249843.64106086676</v>
      </c>
      <c r="M27" s="40">
        <f>+L27/L$5*100</f>
        <v>28.145062404880779</v>
      </c>
      <c r="N27" s="42">
        <f>[1]TIC!I88</f>
        <v>480325.01526597521</v>
      </c>
      <c r="O27" s="40">
        <f>+N27/N$5*100</f>
        <v>24.677950779948066</v>
      </c>
      <c r="P27" s="42">
        <f>[1]TIC!J88</f>
        <v>504950.0424181007</v>
      </c>
      <c r="Q27" s="40">
        <f>+P27/P$5*100</f>
        <v>27.455071908816286</v>
      </c>
      <c r="R27" s="42">
        <f>[1]TIC!K88</f>
        <v>10030.164269806735</v>
      </c>
      <c r="S27" s="40">
        <f>+R27/R$5*100</f>
        <v>8.644560099112736</v>
      </c>
      <c r="T27" s="42">
        <f>[1]TIC!L88</f>
        <v>298.97245740046043</v>
      </c>
      <c r="U27" s="40">
        <f>+T27/T$5*100</f>
        <v>5.2758298481672101</v>
      </c>
    </row>
    <row r="28" spans="1:21" x14ac:dyDescent="0.2">
      <c r="A28" s="63" t="s">
        <v>18</v>
      </c>
      <c r="B28" s="42">
        <f>[1]TIC!C89</f>
        <v>1953099.4942092933</v>
      </c>
      <c r="C28" s="39">
        <f t="shared" si="4"/>
        <v>24.702369621107955</v>
      </c>
      <c r="D28" s="42">
        <f>[1]TIC!D89</f>
        <v>1165133.609072438</v>
      </c>
      <c r="E28" s="40">
        <f t="shared" si="5"/>
        <v>46.434482727618679</v>
      </c>
      <c r="F28" s="42">
        <f>[1]TIC!E89</f>
        <v>334300.3518378181</v>
      </c>
      <c r="G28" s="40">
        <f t="shared" si="5"/>
        <v>45.798682001760646</v>
      </c>
      <c r="H28" s="42">
        <f>[1]TIC!F89</f>
        <v>278998.3409364986</v>
      </c>
      <c r="I28" s="40">
        <f>+H28/H$5*100</f>
        <v>41.324082436766609</v>
      </c>
      <c r="J28" s="42">
        <f>[1]TIC!G89</f>
        <v>979362.81892985001</v>
      </c>
      <c r="K28" s="40">
        <f>+J28/J$5*100</f>
        <v>48.336428327409422</v>
      </c>
      <c r="L28" s="42">
        <f>[1]TIC!H89</f>
        <v>377670.64149061672</v>
      </c>
      <c r="M28" s="40">
        <f>+L28/L$5*100</f>
        <v>42.544864172289245</v>
      </c>
      <c r="N28" s="42">
        <f>[1]TIC!I89</f>
        <v>928316.15135527437</v>
      </c>
      <c r="O28" s="40">
        <f>+N28/N$5*100</f>
        <v>47.694664161288124</v>
      </c>
      <c r="P28" s="42">
        <f>[1]TIC!J89</f>
        <v>856493.29307814885</v>
      </c>
      <c r="Q28" s="40">
        <f>+P28/P$5*100</f>
        <v>46.56913154867874</v>
      </c>
      <c r="R28" s="42">
        <f>[1]TIC!K89</f>
        <v>32029.498664997165</v>
      </c>
      <c r="S28" s="40">
        <f>+R28/R$5*100</f>
        <v>27.604824677448093</v>
      </c>
      <c r="T28" s="42">
        <f>[1]TIC!L89</f>
        <v>3268.1683104432441</v>
      </c>
      <c r="U28" s="40">
        <f>+T28/T$5*100</f>
        <v>57.671867405415767</v>
      </c>
    </row>
    <row r="29" spans="1:21" x14ac:dyDescent="0.2">
      <c r="A29" s="63" t="s">
        <v>14</v>
      </c>
      <c r="B29" s="42">
        <f>[1]TIC!C90</f>
        <v>585189.78411283647</v>
      </c>
      <c r="C29" s="39">
        <f t="shared" si="4"/>
        <v>7.4013507189524681</v>
      </c>
      <c r="D29" s="42">
        <f>[1]TIC!D90</f>
        <v>526748.20590302697</v>
      </c>
      <c r="E29" s="40">
        <f t="shared" si="5"/>
        <v>20.992682966445582</v>
      </c>
      <c r="F29" s="42">
        <f>[1]TIC!E90</f>
        <v>218032.52377033859</v>
      </c>
      <c r="G29" s="40">
        <f t="shared" si="5"/>
        <v>29.870151698325024</v>
      </c>
      <c r="H29" s="42">
        <f>[1]TIC!F90</f>
        <v>200540.94550176366</v>
      </c>
      <c r="I29" s="40">
        <f>+H29/H$5*100</f>
        <v>29.703296930171359</v>
      </c>
      <c r="J29" s="42">
        <f>[1]TIC!G90</f>
        <v>488021.45041443536</v>
      </c>
      <c r="K29" s="40">
        <f>+J29/J$5*100</f>
        <v>24.086286924769809</v>
      </c>
      <c r="L29" s="42">
        <f>[1]TIC!H90</f>
        <v>224115.22812474682</v>
      </c>
      <c r="M29" s="40">
        <f>+L29/L$5*100</f>
        <v>25.246738538838393</v>
      </c>
      <c r="N29" s="42">
        <f>[1]TIC!I90</f>
        <v>496595.86205684615</v>
      </c>
      <c r="O29" s="40">
        <f>+N29/N$5*100</f>
        <v>25.513907982865859</v>
      </c>
      <c r="P29" s="42">
        <f>[1]TIC!J90</f>
        <v>432883.35250396945</v>
      </c>
      <c r="Q29" s="40">
        <f>+P29/P$5*100</f>
        <v>23.536672091781412</v>
      </c>
      <c r="R29" s="42">
        <f>[1]TIC!K90</f>
        <v>71863.306117140557</v>
      </c>
      <c r="S29" s="40">
        <f>+R29/R$5*100</f>
        <v>61.935841920416266</v>
      </c>
      <c r="T29" s="42">
        <f>[1]TIC!L90</f>
        <v>2099.6920528607307</v>
      </c>
      <c r="U29" s="40">
        <f>+T29/T$5*100</f>
        <v>37.05230274641702</v>
      </c>
    </row>
    <row r="30" spans="1:21" x14ac:dyDescent="0.2">
      <c r="A30" s="67" t="s">
        <v>60</v>
      </c>
      <c r="B30" s="42">
        <f>[1]TIC!C91</f>
        <v>31926.716701907757</v>
      </c>
      <c r="C30" s="39">
        <f t="shared" si="4"/>
        <v>0.40380203829719136</v>
      </c>
      <c r="D30" s="42">
        <f>[1]TIC!D91</f>
        <v>12042.500667645563</v>
      </c>
      <c r="E30" s="40">
        <f t="shared" si="5"/>
        <v>0.47993404781644994</v>
      </c>
      <c r="F30" s="42">
        <f>[1]TIC!E91</f>
        <v>3703.1069347318535</v>
      </c>
      <c r="G30" s="40">
        <f t="shared" si="5"/>
        <v>0.50732048587426248</v>
      </c>
      <c r="H30" s="42">
        <f>[1]TIC!F91</f>
        <v>3371.5834530599809</v>
      </c>
      <c r="I30" s="40">
        <f>+H30/H$5*100</f>
        <v>0.49938502174964722</v>
      </c>
      <c r="J30" s="42">
        <f>[1]TIC!G91</f>
        <v>11384.761261364549</v>
      </c>
      <c r="K30" s="40">
        <f>+J30/J$5*100</f>
        <v>0.56189461770248372</v>
      </c>
      <c r="L30" s="42">
        <f>[1]TIC!H91</f>
        <v>358.76694888055255</v>
      </c>
      <c r="M30" s="40">
        <f>+L30/L$5*100</f>
        <v>4.0415349865125738E-2</v>
      </c>
      <c r="N30" s="42">
        <f>[1]TIC!I91</f>
        <v>7911.3165589856353</v>
      </c>
      <c r="O30" s="40">
        <f>+N30/N$5*100</f>
        <v>0.40646452806361988</v>
      </c>
      <c r="P30" s="42">
        <f>[1]TIC!J91</f>
        <v>7574.5787693271486</v>
      </c>
      <c r="Q30" s="40">
        <f>+P30/P$5*100</f>
        <v>0.41184391983608909</v>
      </c>
      <c r="R30" s="42">
        <f>[1]TIC!K91</f>
        <v>1120.2912846021864</v>
      </c>
      <c r="S30" s="40">
        <f>+R30/R$5*100</f>
        <v>0.96553008283307129</v>
      </c>
      <c r="T30" s="42">
        <f>[1]TIC!L91</f>
        <v>0</v>
      </c>
      <c r="U30" s="40">
        <f>+T30/T$5*100</f>
        <v>0</v>
      </c>
    </row>
    <row r="31" spans="1:21" x14ac:dyDescent="0.2">
      <c r="A31" s="64"/>
      <c r="B31" s="42"/>
      <c r="C31" s="39"/>
      <c r="D31" s="42"/>
      <c r="E31" s="40"/>
      <c r="F31" s="42"/>
      <c r="G31" s="40"/>
      <c r="H31" s="42"/>
      <c r="I31" s="40"/>
      <c r="J31" s="42"/>
      <c r="K31" s="40"/>
      <c r="L31" s="42"/>
      <c r="M31" s="40"/>
      <c r="N31" s="42"/>
      <c r="O31" s="40"/>
      <c r="P31" s="42"/>
      <c r="Q31" s="40"/>
      <c r="R31" s="42"/>
      <c r="S31" s="40"/>
      <c r="T31" s="42"/>
      <c r="U31" s="40"/>
    </row>
    <row r="32" spans="1:21" x14ac:dyDescent="0.2">
      <c r="A32" s="62" t="s">
        <v>76</v>
      </c>
      <c r="B32" s="73"/>
      <c r="C32" s="71"/>
      <c r="D32" s="73"/>
      <c r="E32" s="72"/>
      <c r="F32" s="73"/>
      <c r="G32" s="72"/>
      <c r="H32" s="73"/>
      <c r="I32" s="72"/>
      <c r="J32" s="73"/>
      <c r="K32" s="72"/>
      <c r="L32" s="73"/>
      <c r="M32" s="72"/>
      <c r="N32" s="73"/>
      <c r="O32" s="72"/>
      <c r="P32" s="73"/>
      <c r="Q32" s="72"/>
      <c r="R32" s="73"/>
      <c r="S32" s="72"/>
      <c r="T32" s="73"/>
      <c r="U32" s="72"/>
    </row>
    <row r="33" spans="1:21" x14ac:dyDescent="0.2">
      <c r="A33" s="63" t="s">
        <v>61</v>
      </c>
      <c r="B33" s="43">
        <f>[1]TIC!C93</f>
        <v>1745861.8201395501</v>
      </c>
      <c r="C33" s="39">
        <f t="shared" ref="C33:C38" si="6">+B33/$B$5*100</f>
        <v>22.081273440668866</v>
      </c>
      <c r="D33" s="43">
        <f>[1]TIC!D93</f>
        <v>129476.31839326349</v>
      </c>
      <c r="E33" s="40">
        <f t="shared" ref="E33:G38" si="7">+D33/D$5*100</f>
        <v>5.1600656124355826</v>
      </c>
      <c r="F33" s="29">
        <f>[1]TIC!E93</f>
        <v>29599.489117175159</v>
      </c>
      <c r="G33" s="40">
        <f t="shared" si="7"/>
        <v>4.0550887309557551</v>
      </c>
      <c r="H33" s="29">
        <f>[1]TIC!F93</f>
        <v>22309.259899090332</v>
      </c>
      <c r="I33" s="40">
        <f t="shared" ref="I33:I38" si="8">+H33/H$5*100</f>
        <v>3.3043554742251726</v>
      </c>
      <c r="J33" s="29">
        <f>[1]TIC!G93</f>
        <v>95487.200330568507</v>
      </c>
      <c r="K33" s="40">
        <f t="shared" ref="K33:K38" si="9">+J33/J$5*100</f>
        <v>4.7127684712463145</v>
      </c>
      <c r="L33" s="29">
        <f>[1]TIC!H93</f>
        <v>46705.763254437436</v>
      </c>
      <c r="M33" s="40">
        <f t="shared" ref="M33:M38" si="10">+L33/L$5*100</f>
        <v>5.2614371767960373</v>
      </c>
      <c r="N33" s="29">
        <f>[1]TIC!I93</f>
        <v>84398.110115053525</v>
      </c>
      <c r="O33" s="40">
        <f t="shared" ref="O33:O38" si="11">+N33/N$5*100</f>
        <v>4.3361730935179654</v>
      </c>
      <c r="P33" s="29">
        <f>[1]TIC!J93</f>
        <v>84752.50535171057</v>
      </c>
      <c r="Q33" s="40">
        <f t="shared" ref="Q33:Q38" si="12">+P33/P$5*100</f>
        <v>4.6081511702436488</v>
      </c>
      <c r="R33" s="29">
        <f>[1]TIC!K93</f>
        <v>1040.0171518647778</v>
      </c>
      <c r="S33" s="40">
        <f t="shared" ref="S33:S38" si="13">+R33/R$5*100</f>
        <v>0.8963453171416863</v>
      </c>
      <c r="T33" s="29">
        <f>[1]TIC!L93</f>
        <v>0</v>
      </c>
      <c r="U33" s="40">
        <f t="shared" ref="U33:U38" si="14">+T33/T$5*100</f>
        <v>0</v>
      </c>
    </row>
    <row r="34" spans="1:21" x14ac:dyDescent="0.2">
      <c r="A34" s="63" t="s">
        <v>62</v>
      </c>
      <c r="B34" s="43">
        <f>[1]TIC!C94</f>
        <v>1613518.6987878594</v>
      </c>
      <c r="C34" s="39">
        <f t="shared" si="6"/>
        <v>20.407426967341031</v>
      </c>
      <c r="D34" s="43">
        <f>[1]TIC!D94</f>
        <v>280896.84402520087</v>
      </c>
      <c r="E34" s="40">
        <f t="shared" si="7"/>
        <v>11.194681494523662</v>
      </c>
      <c r="F34" s="29">
        <f>[1]TIC!E94</f>
        <v>63495.79268949652</v>
      </c>
      <c r="G34" s="40">
        <f t="shared" si="7"/>
        <v>8.6988350501251137</v>
      </c>
      <c r="H34" s="29">
        <f>[1]TIC!F94</f>
        <v>55903.584736588251</v>
      </c>
      <c r="I34" s="40">
        <f t="shared" si="8"/>
        <v>8.2802081776226224</v>
      </c>
      <c r="J34" s="29">
        <f>[1]TIC!G94</f>
        <v>218362.72619966784</v>
      </c>
      <c r="K34" s="40">
        <f t="shared" si="9"/>
        <v>10.777287089437689</v>
      </c>
      <c r="L34" s="29">
        <f>[1]TIC!H94</f>
        <v>107220.9011033437</v>
      </c>
      <c r="M34" s="40">
        <f t="shared" si="10"/>
        <v>12.078510142773572</v>
      </c>
      <c r="N34" s="29">
        <f>[1]TIC!I94</f>
        <v>193670.13699250997</v>
      </c>
      <c r="O34" s="40">
        <f t="shared" si="11"/>
        <v>9.9503085543034331</v>
      </c>
      <c r="P34" s="29">
        <f>[1]TIC!J94</f>
        <v>184381.33120365717</v>
      </c>
      <c r="Q34" s="40">
        <f t="shared" si="12"/>
        <v>10.02515552350059</v>
      </c>
      <c r="R34" s="29">
        <f>[1]TIC!K94</f>
        <v>2545.0367104332904</v>
      </c>
      <c r="S34" s="40">
        <f t="shared" si="13"/>
        <v>2.1934558802806796</v>
      </c>
      <c r="T34" s="29">
        <f>[1]TIC!L94</f>
        <v>298.97245740046043</v>
      </c>
      <c r="U34" s="40">
        <f t="shared" si="14"/>
        <v>5.2758298481672101</v>
      </c>
    </row>
    <row r="35" spans="1:21" x14ac:dyDescent="0.2">
      <c r="A35" s="63" t="s">
        <v>63</v>
      </c>
      <c r="B35" s="43">
        <f>[1]TIC!C95</f>
        <v>1641643.8483508583</v>
      </c>
      <c r="C35" s="39">
        <f t="shared" si="6"/>
        <v>20.763147626843537</v>
      </c>
      <c r="D35" s="43">
        <f>[1]TIC!D95</f>
        <v>497835.44561182696</v>
      </c>
      <c r="E35" s="40">
        <f t="shared" si="7"/>
        <v>19.8404124818457</v>
      </c>
      <c r="F35" s="29">
        <f>[1]TIC!E95</f>
        <v>120652.97251761348</v>
      </c>
      <c r="G35" s="40">
        <f t="shared" si="7"/>
        <v>16.529288977781569</v>
      </c>
      <c r="H35" s="29">
        <f>[1]TIC!F95</f>
        <v>97247.105388742319</v>
      </c>
      <c r="I35" s="40">
        <f t="shared" si="8"/>
        <v>14.403839773140376</v>
      </c>
      <c r="J35" s="29">
        <f>[1]TIC!G95</f>
        <v>383013.48869627953</v>
      </c>
      <c r="K35" s="40">
        <f t="shared" si="9"/>
        <v>18.903621504672259</v>
      </c>
      <c r="L35" s="29">
        <f>[1]TIC!H95</f>
        <v>186659.05300133768</v>
      </c>
      <c r="M35" s="40">
        <f t="shared" si="10"/>
        <v>21.027273989649935</v>
      </c>
      <c r="N35" s="29">
        <f>[1]TIC!I95</f>
        <v>363900.67663291411</v>
      </c>
      <c r="O35" s="40">
        <f t="shared" si="11"/>
        <v>18.696346643041455</v>
      </c>
      <c r="P35" s="29">
        <f>[1]TIC!J95</f>
        <v>356562.18418986874</v>
      </c>
      <c r="Q35" s="40">
        <f t="shared" si="12"/>
        <v>19.386948380116674</v>
      </c>
      <c r="R35" s="29">
        <f>[1]TIC!K95</f>
        <v>7645.0755494837995</v>
      </c>
      <c r="S35" s="40">
        <f t="shared" si="13"/>
        <v>6.5889563991202147</v>
      </c>
      <c r="T35" s="29">
        <f>[1]TIC!L95</f>
        <v>1397.8293513159781</v>
      </c>
      <c r="U35" s="40">
        <f t="shared" si="14"/>
        <v>24.666853523697498</v>
      </c>
    </row>
    <row r="36" spans="1:21" x14ac:dyDescent="0.2">
      <c r="A36" s="63" t="s">
        <v>64</v>
      </c>
      <c r="B36" s="42">
        <f>[1]TIC!C96</f>
        <v>1513161.7622146714</v>
      </c>
      <c r="C36" s="39">
        <f t="shared" si="6"/>
        <v>19.138134671365798</v>
      </c>
      <c r="D36" s="42">
        <f>[1]TIC!D96</f>
        <v>680919.69660192856</v>
      </c>
      <c r="E36" s="40">
        <f t="shared" si="7"/>
        <v>27.136934034482785</v>
      </c>
      <c r="F36" s="42">
        <f>[1]TIC!E96</f>
        <v>198303.83170547202</v>
      </c>
      <c r="G36" s="40">
        <f t="shared" si="7"/>
        <v>27.167348398172269</v>
      </c>
      <c r="H36" s="42">
        <f>[1]TIC!F96</f>
        <v>181606.72137374003</v>
      </c>
      <c r="I36" s="40">
        <f t="shared" si="8"/>
        <v>26.898837820786365</v>
      </c>
      <c r="J36" s="42">
        <f>[1]TIC!G96</f>
        <v>541988.08816892433</v>
      </c>
      <c r="K36" s="40">
        <f t="shared" si="9"/>
        <v>26.749809030644212</v>
      </c>
      <c r="L36" s="42">
        <f>[1]TIC!H96</f>
        <v>224364.54768564363</v>
      </c>
      <c r="M36" s="40">
        <f t="shared" si="10"/>
        <v>25.274824563243108</v>
      </c>
      <c r="N36" s="42">
        <f>[1]TIC!I96</f>
        <v>516018.55875628605</v>
      </c>
      <c r="O36" s="40">
        <f t="shared" si="11"/>
        <v>26.511799697702365</v>
      </c>
      <c r="P36" s="42">
        <f>[1]TIC!J96</f>
        <v>494867.11129295052</v>
      </c>
      <c r="Q36" s="40">
        <f t="shared" si="12"/>
        <v>26.906844211345522</v>
      </c>
      <c r="R36" s="42">
        <f>[1]TIC!K96</f>
        <v>17226.898826727509</v>
      </c>
      <c r="S36" s="40">
        <f t="shared" si="13"/>
        <v>14.847110996702554</v>
      </c>
      <c r="T36" s="42">
        <f>[1]TIC!L96</f>
        <v>442.07223706385702</v>
      </c>
      <c r="U36" s="40">
        <f t="shared" si="14"/>
        <v>7.8010460348979151</v>
      </c>
    </row>
    <row r="37" spans="1:21" x14ac:dyDescent="0.2">
      <c r="A37" s="63" t="s">
        <v>65</v>
      </c>
      <c r="B37" s="29">
        <f>[1]TIC!C97</f>
        <v>1365009.9150080418</v>
      </c>
      <c r="C37" s="39">
        <f t="shared" si="6"/>
        <v>17.264342936434396</v>
      </c>
      <c r="D37" s="29">
        <f>[1]TIC!D97</f>
        <v>909716.17695749912</v>
      </c>
      <c r="E37" s="40">
        <f t="shared" si="7"/>
        <v>36.25524126764936</v>
      </c>
      <c r="F37" s="29">
        <f>[1]TIC!E97</f>
        <v>315795.9798319274</v>
      </c>
      <c r="G37" s="40">
        <f t="shared" si="7"/>
        <v>43.263608842306681</v>
      </c>
      <c r="H37" s="29">
        <f>[1]TIC!F97</f>
        <v>316628.87085377687</v>
      </c>
      <c r="I37" s="40">
        <f t="shared" si="8"/>
        <v>46.897761173425309</v>
      </c>
      <c r="J37" s="29">
        <f>[1]TIC!G97</f>
        <v>779371.30018518027</v>
      </c>
      <c r="K37" s="40">
        <f t="shared" si="9"/>
        <v>38.465851739200282</v>
      </c>
      <c r="L37" s="29">
        <f>[1]TIC!H97</f>
        <v>319013.23448672611</v>
      </c>
      <c r="M37" s="40">
        <f t="shared" si="10"/>
        <v>35.937065896443606</v>
      </c>
      <c r="N37" s="29">
        <f>[1]TIC!I97</f>
        <v>781131.78494068689</v>
      </c>
      <c r="O37" s="40">
        <f t="shared" si="11"/>
        <v>40.13268334722261</v>
      </c>
      <c r="P37" s="29">
        <f>[1]TIC!J97</f>
        <v>711310.02483936213</v>
      </c>
      <c r="Q37" s="40">
        <f t="shared" si="12"/>
        <v>38.675247531232884</v>
      </c>
      <c r="R37" s="29">
        <f>[1]TIC!K97</f>
        <v>87571.597334192906</v>
      </c>
      <c r="S37" s="40">
        <f t="shared" si="13"/>
        <v>75.474131406754879</v>
      </c>
      <c r="T37" s="29">
        <f>[1]TIC!L97</f>
        <v>3527.9587749241396</v>
      </c>
      <c r="U37" s="40">
        <f t="shared" si="14"/>
        <v>62.256270593237382</v>
      </c>
    </row>
    <row r="38" spans="1:21" ht="14.25" customHeight="1" x14ac:dyDescent="0.2">
      <c r="A38" s="65" t="s">
        <v>66</v>
      </c>
      <c r="B38" s="44">
        <f>[1]TIC!C98</f>
        <v>27330.835982431636</v>
      </c>
      <c r="C38" s="45">
        <f t="shared" si="6"/>
        <v>0.34567435734513385</v>
      </c>
      <c r="D38" s="44">
        <f>[1]TIC!D98</f>
        <v>10354.589081456284</v>
      </c>
      <c r="E38" s="45">
        <f t="shared" si="7"/>
        <v>0.41266510905752973</v>
      </c>
      <c r="F38" s="44">
        <f>[1]TIC!E98</f>
        <v>2086.3716074355352</v>
      </c>
      <c r="G38" s="45">
        <f t="shared" si="7"/>
        <v>0.28583000066000147</v>
      </c>
      <c r="H38" s="44">
        <f>[1]TIC!F98</f>
        <v>1451.5499150131413</v>
      </c>
      <c r="I38" s="45">
        <f t="shared" si="8"/>
        <v>0.21499758080187745</v>
      </c>
      <c r="J38" s="44">
        <f>[1]TIC!G98</f>
        <v>7915.3551927756762</v>
      </c>
      <c r="K38" s="45">
        <f t="shared" si="9"/>
        <v>0.39066216479369376</v>
      </c>
      <c r="L38" s="44">
        <f>[1]TIC!H98</f>
        <v>3736.2236623909002</v>
      </c>
      <c r="M38" s="45">
        <f t="shared" si="10"/>
        <v>0.4208882310955675</v>
      </c>
      <c r="N38" s="44">
        <f>[1]TIC!I98</f>
        <v>7253.9122036927702</v>
      </c>
      <c r="O38" s="45">
        <f t="shared" si="11"/>
        <v>0.37268866420723235</v>
      </c>
      <c r="P38" s="44">
        <f>[1]TIC!J98</f>
        <v>7313.5846291189055</v>
      </c>
      <c r="Q38" s="45">
        <f t="shared" si="12"/>
        <v>0.39765318355476831</v>
      </c>
      <c r="R38" s="44">
        <f>[1]TIC!K98</f>
        <v>0</v>
      </c>
      <c r="S38" s="45">
        <f t="shared" si="13"/>
        <v>0</v>
      </c>
      <c r="T38" s="44">
        <f>[1]TIC!L98</f>
        <v>0</v>
      </c>
      <c r="U38" s="45">
        <f t="shared" si="14"/>
        <v>0</v>
      </c>
    </row>
    <row r="39" spans="1:21" ht="14.25" customHeight="1" x14ac:dyDescent="0.2">
      <c r="A39" s="10" t="str">
        <f>'CUADRO 2'!A40</f>
        <v>Fuente: Instituto Nacional de Estadística (INE). LVIII Encuesta Permanente de Hogares de Propósitos Múltiples, Junio 2017.</v>
      </c>
      <c r="B39" s="86"/>
      <c r="C39" s="87"/>
      <c r="D39" s="86"/>
      <c r="E39" s="87"/>
      <c r="F39" s="86"/>
      <c r="G39" s="87"/>
      <c r="H39" s="86"/>
      <c r="I39" s="87"/>
      <c r="J39" s="86"/>
      <c r="K39" s="87"/>
      <c r="L39" s="86"/>
      <c r="M39" s="87"/>
      <c r="N39" s="86"/>
      <c r="O39" s="87"/>
      <c r="P39" s="86"/>
      <c r="Q39" s="87"/>
      <c r="R39" s="86"/>
      <c r="S39" s="87"/>
      <c r="T39" s="86"/>
      <c r="U39" s="87"/>
    </row>
    <row r="40" spans="1:21" ht="13.5" x14ac:dyDescent="0.25">
      <c r="A40" s="11" t="str">
        <f>'CUADRO 1'!A42</f>
        <v>1/  Porcentaje por columnas</v>
      </c>
      <c r="B40" s="7"/>
      <c r="C40" s="7"/>
      <c r="D40" s="8"/>
      <c r="E40" s="8"/>
      <c r="F40" s="8"/>
      <c r="G40" s="8"/>
      <c r="H40" s="7"/>
      <c r="I40" s="7"/>
      <c r="J40" s="7"/>
      <c r="K40" s="7"/>
      <c r="L40" s="8"/>
      <c r="M40" s="8"/>
      <c r="N40" s="8"/>
      <c r="O40" s="8"/>
      <c r="P40" s="7"/>
      <c r="Q40" s="7"/>
      <c r="R40" s="7"/>
      <c r="S40" s="7"/>
      <c r="T40" s="13"/>
    </row>
    <row r="41" spans="1:21" ht="13.5" x14ac:dyDescent="0.25">
      <c r="A41" s="11" t="str">
        <f>'CUADRO 1'!A43</f>
        <v>2/  Porcentaje por filas</v>
      </c>
      <c r="B41" s="7"/>
      <c r="C41" s="7"/>
      <c r="D41" s="8"/>
      <c r="E41" s="8"/>
      <c r="F41" s="8"/>
      <c r="G41" s="8"/>
      <c r="H41" s="7"/>
      <c r="I41" s="7"/>
      <c r="J41" s="7"/>
      <c r="K41" s="7"/>
      <c r="L41" s="8"/>
      <c r="M41" s="8"/>
      <c r="N41" s="8"/>
      <c r="O41" s="8"/>
      <c r="P41" s="7"/>
      <c r="Q41" s="7"/>
      <c r="R41" s="7"/>
      <c r="S41" s="7"/>
      <c r="T41" s="13"/>
    </row>
  </sheetData>
  <mergeCells count="13">
    <mergeCell ref="F3:G3"/>
    <mergeCell ref="H3:I3"/>
    <mergeCell ref="A1:U1"/>
    <mergeCell ref="J3:K3"/>
    <mergeCell ref="L3:M3"/>
    <mergeCell ref="D2:E3"/>
    <mergeCell ref="N3:O3"/>
    <mergeCell ref="P3:Q3"/>
    <mergeCell ref="R3:S3"/>
    <mergeCell ref="T3:U3"/>
    <mergeCell ref="A2:A4"/>
    <mergeCell ref="B2:C3"/>
    <mergeCell ref="F2:U2"/>
  </mergeCells>
  <phoneticPr fontId="2" type="noConversion"/>
  <printOptions horizontalCentered="1" verticalCentered="1"/>
  <pageMargins left="0.15748031496062992" right="0.15748031496062992" top="0.23622047244094491" bottom="0.23622047244094491" header="0" footer="0"/>
  <pageSetup paperSize="119" scale="61" orientation="landscape" horizontalDpi="300" verticalDpi="300" r:id="rId1"/>
  <headerFooter alignWithMargins="0"/>
  <ignoredErrors>
    <ignoredError sqref="F13:U14 I5 K5 M5 O5 Q5 S5 U5 G8 I8 K8 M8 O8 Q8 S8 U8 G9 I9 K9 M9 O9 Q9 S9 U9 G10 I10 K10 M10 O10 Q10 S10 U10 G11 I11 K11 M11 O11 Q11 S11 U11 G12 I12 K12 M12 O12 Q12 S12 U12 F20:U21 G15 I15 K15 M15 O15 Q15 S15 U15 G16 I16 K16 M16 O16 Q16 S16 U16 G17 I17 K17 M17 O17 Q17 S17 U17 G18 I18 K18 M18 O18 Q18 S18 U18 G19 I19 K19 M19 O19 Q19 S19 U19 F24:U25 G22 I22 K22 M22 O22 Q22 S22 U22 G23 I23 K23 M23 O23 Q23 S23 U23 F31:U32 G26 I26 K26 M26 O26 Q26 S26 U26 G27 I27 K27 M27 O27 Q27 S27 U27 G28 I28 K28 M28 O28 Q28 S28 U28 G29 I29 K29 M29 O29 Q29 S29 U29 G30 I30 K30 M30 O30 Q30 S30 U30 G38 G33 I33 K33 M33 O33 Q33 S33 U33 G34 I34 K34 M34 O34 Q34 S34 U34 G35 I35 K35 M35 O35 Q35 S35 U35 G36 I36 K36 M36 O36 Q36 S36 U36 G37 I37 K37 M37 O37 Q37 S37 U37 I38 K38 M38 O38 Q38 S38 U3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Titulo</vt:lpstr>
      <vt:lpstr>CUADRO 1</vt:lpstr>
      <vt:lpstr>CUADRO 2</vt:lpstr>
      <vt:lpstr>CUADRO 3</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wbanegas</dc:creator>
  <cp:lastModifiedBy>Pmeraz</cp:lastModifiedBy>
  <cp:lastPrinted>2016-08-31T17:42:27Z</cp:lastPrinted>
  <dcterms:created xsi:type="dcterms:W3CDTF">2007-06-01T20:11:14Z</dcterms:created>
  <dcterms:modified xsi:type="dcterms:W3CDTF">2017-10-31T16:52:49Z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