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ne\Documents\2018\junio 2018\publicacion junio 2018\junio 2018 final\junio 2018 ultima\"/>
    </mc:Choice>
  </mc:AlternateContent>
  <bookViews>
    <workbookView xWindow="0" yWindow="0" windowWidth="21600" windowHeight="9135"/>
  </bookViews>
  <sheets>
    <sheet name="Titulo" sheetId="19" r:id="rId1"/>
    <sheet name="CUADRO 1" sheetId="1" r:id="rId2"/>
    <sheet name="CUADRO 2" sheetId="8" r:id="rId3"/>
    <sheet name="CUADRO 3" sheetId="18" r:id="rId4"/>
  </sheets>
  <calcPr calcId="152511" iterate="1" iterateCount="1000"/>
</workbook>
</file>

<file path=xl/calcChain.xml><?xml version="1.0" encoding="utf-8"?>
<calcChain xmlns="http://schemas.openxmlformats.org/spreadsheetml/2006/main">
  <c r="AA6" i="8" l="1"/>
  <c r="AB37" i="8" s="1"/>
  <c r="AB11" i="8" l="1"/>
  <c r="AB34" i="8"/>
  <c r="AB38" i="8"/>
  <c r="AB12" i="8"/>
  <c r="AB20" i="8"/>
  <c r="AB13" i="8"/>
  <c r="AB31" i="8"/>
  <c r="AB35" i="8"/>
  <c r="AB19" i="8"/>
  <c r="AB23" i="8"/>
  <c r="AB30" i="8"/>
  <c r="AB36" i="8"/>
  <c r="AB18" i="8"/>
  <c r="AB24" i="8"/>
  <c r="AB39" i="8"/>
  <c r="AB9" i="8"/>
  <c r="AB17" i="8"/>
  <c r="AB28" i="8"/>
  <c r="AB16" i="8"/>
  <c r="AB29" i="8"/>
  <c r="AB27" i="8"/>
  <c r="AB10" i="8"/>
  <c r="A40" i="8"/>
  <c r="A39" i="18" s="1"/>
  <c r="A40" i="18"/>
  <c r="A41" i="18"/>
  <c r="A41" i="8"/>
  <c r="A42" i="8"/>
  <c r="G10" i="1" l="1"/>
  <c r="O10" i="1"/>
  <c r="Q11" i="1"/>
  <c r="O24" i="1"/>
  <c r="M7" i="1"/>
  <c r="C37" i="1"/>
  <c r="E13" i="1"/>
  <c r="E11" i="1"/>
  <c r="G12" i="1"/>
  <c r="G14" i="1"/>
  <c r="E10" i="1"/>
  <c r="G11" i="1"/>
  <c r="I11" i="1"/>
  <c r="K12" i="1"/>
  <c r="O14" i="1"/>
  <c r="G20" i="1"/>
  <c r="I21" i="1"/>
  <c r="K24" i="1"/>
  <c r="I35" i="1"/>
  <c r="K36" i="1"/>
  <c r="O38" i="1"/>
  <c r="G19" i="1"/>
  <c r="I20" i="1"/>
  <c r="K21" i="1"/>
  <c r="K17" i="1"/>
  <c r="O19" i="1"/>
  <c r="Q20" i="1"/>
  <c r="I13" i="1"/>
  <c r="K14" i="1"/>
  <c r="G24" i="1"/>
  <c r="I25" i="1"/>
  <c r="I12" i="1"/>
  <c r="K13" i="1"/>
  <c r="O17" i="1"/>
  <c r="G21" i="1"/>
  <c r="O29" i="1"/>
  <c r="Q30" i="1"/>
  <c r="E32" i="1"/>
  <c r="M37" i="1"/>
  <c r="Q39" i="1"/>
  <c r="C10" i="1"/>
  <c r="C19" i="1"/>
  <c r="C29" i="1"/>
  <c r="C38" i="1"/>
  <c r="O7" i="1"/>
  <c r="Q10" i="1"/>
  <c r="E12" i="1"/>
  <c r="G13" i="1"/>
  <c r="I14" i="1"/>
  <c r="M17" i="1"/>
  <c r="O18" i="1"/>
  <c r="Q19" i="1"/>
  <c r="E21" i="1"/>
  <c r="I24" i="1"/>
  <c r="K25" i="1"/>
  <c r="O28" i="1"/>
  <c r="Q29" i="1"/>
  <c r="E31" i="1"/>
  <c r="G32" i="1"/>
  <c r="K35" i="1"/>
  <c r="M36" i="1"/>
  <c r="O37" i="1"/>
  <c r="Q38" i="1"/>
  <c r="E40" i="1"/>
  <c r="Q7" i="1"/>
  <c r="Q18" i="1"/>
  <c r="E20" i="1"/>
  <c r="M25" i="1"/>
  <c r="Q28" i="1"/>
  <c r="E30" i="1"/>
  <c r="G31" i="1"/>
  <c r="I32" i="1"/>
  <c r="M35" i="1"/>
  <c r="O36" i="1"/>
  <c r="Q37" i="1"/>
  <c r="E39" i="1"/>
  <c r="G40" i="1"/>
  <c r="M28" i="1"/>
  <c r="C11" i="1"/>
  <c r="C40" i="1"/>
  <c r="M14" i="1"/>
  <c r="Q17" i="1"/>
  <c r="E19" i="1"/>
  <c r="M24" i="1"/>
  <c r="O25" i="1"/>
  <c r="E29" i="1"/>
  <c r="G30" i="1"/>
  <c r="I31" i="1"/>
  <c r="K32" i="1"/>
  <c r="O35" i="1"/>
  <c r="Q36" i="1"/>
  <c r="E38" i="1"/>
  <c r="G39" i="1"/>
  <c r="I40" i="1"/>
  <c r="C39" i="1"/>
  <c r="Q25" i="1"/>
  <c r="E28" i="1"/>
  <c r="G29" i="1"/>
  <c r="I30" i="1"/>
  <c r="K31" i="1"/>
  <c r="M32" i="1"/>
  <c r="Q35" i="1"/>
  <c r="E37" i="1"/>
  <c r="G38" i="1"/>
  <c r="I39" i="1"/>
  <c r="K40" i="1"/>
  <c r="C18" i="1"/>
  <c r="M18" i="1"/>
  <c r="C20" i="1"/>
  <c r="C21" i="1"/>
  <c r="C14" i="1"/>
  <c r="C24" i="1"/>
  <c r="G7" i="1"/>
  <c r="I10" i="1"/>
  <c r="K11" i="1"/>
  <c r="M12" i="1"/>
  <c r="O13" i="1"/>
  <c r="Q14" i="1"/>
  <c r="E17" i="1"/>
  <c r="G18" i="1"/>
  <c r="I19" i="1"/>
  <c r="K20" i="1"/>
  <c r="M21" i="1"/>
  <c r="Q24" i="1"/>
  <c r="G28" i="1"/>
  <c r="I29" i="1"/>
  <c r="K30" i="1"/>
  <c r="M31" i="1"/>
  <c r="O32" i="1"/>
  <c r="E36" i="1"/>
  <c r="G37" i="1"/>
  <c r="I38" i="1"/>
  <c r="K39" i="1"/>
  <c r="M40" i="1"/>
  <c r="C28" i="1"/>
  <c r="C12" i="1"/>
  <c r="E7" i="1"/>
  <c r="M13" i="1"/>
  <c r="E18" i="1"/>
  <c r="C25" i="1"/>
  <c r="C35" i="1"/>
  <c r="I7" i="1"/>
  <c r="K10" i="1"/>
  <c r="M11" i="1"/>
  <c r="O12" i="1"/>
  <c r="Q13" i="1"/>
  <c r="G17" i="1"/>
  <c r="I18" i="1"/>
  <c r="K19" i="1"/>
  <c r="M20" i="1"/>
  <c r="O21" i="1"/>
  <c r="E25" i="1"/>
  <c r="I28" i="1"/>
  <c r="K29" i="1"/>
  <c r="M30" i="1"/>
  <c r="O31" i="1"/>
  <c r="Q32" i="1"/>
  <c r="E35" i="1"/>
  <c r="G36" i="1"/>
  <c r="I37" i="1"/>
  <c r="K38" i="1"/>
  <c r="M39" i="1"/>
  <c r="O40" i="1"/>
  <c r="C30" i="1"/>
  <c r="C31" i="1"/>
  <c r="C13" i="1"/>
  <c r="C32" i="1"/>
  <c r="C17" i="1"/>
  <c r="C36" i="1"/>
  <c r="K7" i="1"/>
  <c r="M10" i="1"/>
  <c r="O11" i="1"/>
  <c r="Q12" i="1"/>
  <c r="E14" i="1"/>
  <c r="I17" i="1"/>
  <c r="K18" i="1"/>
  <c r="M19" i="1"/>
  <c r="O20" i="1"/>
  <c r="Q21" i="1"/>
  <c r="E24" i="1"/>
  <c r="G25" i="1"/>
  <c r="K28" i="1"/>
  <c r="M29" i="1"/>
  <c r="O30" i="1"/>
  <c r="Q31" i="1"/>
  <c r="G35" i="1"/>
  <c r="I36" i="1"/>
  <c r="K37" i="1"/>
  <c r="M38" i="1"/>
  <c r="O39" i="1"/>
  <c r="Q40" i="1"/>
  <c r="Q29" i="18" l="1"/>
  <c r="X39" i="8"/>
  <c r="G39" i="8"/>
  <c r="X35" i="8"/>
  <c r="G35" i="8"/>
  <c r="P39" i="8"/>
  <c r="X37" i="8"/>
  <c r="G37" i="8"/>
  <c r="T36" i="8"/>
  <c r="C36" i="8"/>
  <c r="P35" i="8"/>
  <c r="X31" i="8"/>
  <c r="G31" i="8"/>
  <c r="T30" i="8"/>
  <c r="C30" i="8"/>
  <c r="P29" i="8"/>
  <c r="X27" i="8"/>
  <c r="G27" i="8"/>
  <c r="T24" i="8"/>
  <c r="C24" i="8"/>
  <c r="P23" i="8"/>
  <c r="O38" i="18"/>
  <c r="S37" i="18"/>
  <c r="C37" i="18"/>
  <c r="G36" i="18"/>
  <c r="O34" i="18"/>
  <c r="S33" i="18"/>
  <c r="C33" i="18"/>
  <c r="O22" i="18"/>
  <c r="S19" i="18"/>
  <c r="C19" i="18"/>
  <c r="G18" i="18"/>
  <c r="K23" i="18"/>
  <c r="R30" i="8"/>
  <c r="Q19" i="18"/>
  <c r="K28" i="18"/>
  <c r="C34" i="8"/>
  <c r="C20" i="8"/>
  <c r="AD12" i="8"/>
  <c r="K12" i="8"/>
  <c r="E5" i="18"/>
  <c r="K37" i="18"/>
  <c r="S35" i="18"/>
  <c r="C35" i="18"/>
  <c r="K33" i="18"/>
  <c r="S29" i="18"/>
  <c r="C29" i="18"/>
  <c r="S23" i="18"/>
  <c r="C23" i="18"/>
  <c r="S11" i="18"/>
  <c r="K9" i="18"/>
  <c r="T38" i="8"/>
  <c r="AD36" i="8"/>
  <c r="T34" i="8"/>
  <c r="C38" i="8"/>
  <c r="K36" i="8"/>
  <c r="T20" i="8"/>
  <c r="R20" i="8"/>
  <c r="T39" i="8"/>
  <c r="C39" i="8"/>
  <c r="P38" i="8"/>
  <c r="AD37" i="8"/>
  <c r="K37" i="8"/>
  <c r="X36" i="8"/>
  <c r="G36" i="8"/>
  <c r="T35" i="8"/>
  <c r="C35" i="8"/>
  <c r="P34" i="8"/>
  <c r="AD31" i="8"/>
  <c r="K31" i="8"/>
  <c r="X30" i="8"/>
  <c r="G30" i="8"/>
  <c r="T29" i="8"/>
  <c r="C29" i="8"/>
  <c r="P28" i="8"/>
  <c r="AD27" i="8"/>
  <c r="K27" i="8"/>
  <c r="P20" i="8"/>
  <c r="X18" i="8"/>
  <c r="G18" i="8"/>
  <c r="T17" i="8"/>
  <c r="S38" i="18"/>
  <c r="C38" i="18"/>
  <c r="G37" i="18"/>
  <c r="O35" i="18"/>
  <c r="S34" i="18"/>
  <c r="C34" i="18"/>
  <c r="G33" i="18"/>
  <c r="O29" i="18"/>
  <c r="S28" i="18"/>
  <c r="C28" i="18"/>
  <c r="G27" i="18"/>
  <c r="G19" i="18"/>
  <c r="K18" i="18"/>
  <c r="O17" i="18"/>
  <c r="S16" i="18"/>
  <c r="C16" i="18"/>
  <c r="G15" i="18"/>
  <c r="P37" i="8"/>
  <c r="R39" i="8"/>
  <c r="AF38" i="8"/>
  <c r="M38" i="8"/>
  <c r="R35" i="8"/>
  <c r="AF34" i="8"/>
  <c r="M34" i="8"/>
  <c r="Q38" i="18"/>
  <c r="Q34" i="18"/>
  <c r="AF29" i="8"/>
  <c r="T31" i="8"/>
  <c r="C31" i="8"/>
  <c r="P30" i="8"/>
  <c r="X28" i="8"/>
  <c r="G28" i="8"/>
  <c r="T27" i="8"/>
  <c r="C27" i="8"/>
  <c r="P24" i="8"/>
  <c r="X20" i="8"/>
  <c r="G20" i="8"/>
  <c r="T19" i="8"/>
  <c r="C19" i="8"/>
  <c r="P18" i="8"/>
  <c r="AD17" i="8"/>
  <c r="K17" i="8"/>
  <c r="X16" i="8"/>
  <c r="G16" i="8"/>
  <c r="S30" i="18"/>
  <c r="C30" i="18"/>
  <c r="G29" i="18"/>
  <c r="O27" i="18"/>
  <c r="S26" i="18"/>
  <c r="C26" i="18"/>
  <c r="G23" i="18"/>
  <c r="O19" i="18"/>
  <c r="S18" i="18"/>
  <c r="C18" i="18"/>
  <c r="AF24" i="8"/>
  <c r="M29" i="8"/>
  <c r="X23" i="8"/>
  <c r="G23" i="8"/>
  <c r="P19" i="8"/>
  <c r="X17" i="8"/>
  <c r="P13" i="8"/>
  <c r="X11" i="8"/>
  <c r="G11" i="8"/>
  <c r="T10" i="8"/>
  <c r="C10" i="8"/>
  <c r="P9" i="8"/>
  <c r="G38" i="18"/>
  <c r="O36" i="18"/>
  <c r="G34" i="18"/>
  <c r="O30" i="18"/>
  <c r="G28" i="18"/>
  <c r="O26" i="18"/>
  <c r="G22" i="18"/>
  <c r="O12" i="18"/>
  <c r="C11" i="18"/>
  <c r="G10" i="18"/>
  <c r="O8" i="18"/>
  <c r="U5" i="18"/>
  <c r="G6" i="8"/>
  <c r="X6" i="8"/>
  <c r="V39" i="8"/>
  <c r="E39" i="8"/>
  <c r="R38" i="8"/>
  <c r="AF37" i="8"/>
  <c r="M37" i="8"/>
  <c r="Z36" i="8"/>
  <c r="I36" i="8"/>
  <c r="V35" i="8"/>
  <c r="E35" i="8"/>
  <c r="R34" i="8"/>
  <c r="Z31" i="8"/>
  <c r="I31" i="8"/>
  <c r="V30" i="8"/>
  <c r="E30" i="8"/>
  <c r="R29" i="8"/>
  <c r="AF28" i="8"/>
  <c r="M28" i="8"/>
  <c r="Z27" i="8"/>
  <c r="I27" i="8"/>
  <c r="R24" i="8"/>
  <c r="AF23" i="8"/>
  <c r="M23" i="8"/>
  <c r="V20" i="8"/>
  <c r="E20" i="8"/>
  <c r="R19" i="8"/>
  <c r="AF18" i="8"/>
  <c r="M18" i="8"/>
  <c r="Z17" i="8"/>
  <c r="I17" i="8"/>
  <c r="V16" i="8"/>
  <c r="E16" i="8"/>
  <c r="AF13" i="8"/>
  <c r="M13" i="8"/>
  <c r="Z12" i="8"/>
  <c r="I12" i="8"/>
  <c r="V11" i="8"/>
  <c r="E11" i="8"/>
  <c r="R10" i="8"/>
  <c r="AF9" i="8"/>
  <c r="M9" i="8"/>
  <c r="G5" i="18"/>
  <c r="U38" i="18"/>
  <c r="E38" i="18"/>
  <c r="I37" i="18"/>
  <c r="M36" i="18"/>
  <c r="Q35" i="18"/>
  <c r="U34" i="18"/>
  <c r="E34" i="18"/>
  <c r="I33" i="18"/>
  <c r="Q30" i="18"/>
  <c r="U29" i="18"/>
  <c r="E29" i="18"/>
  <c r="I28" i="18"/>
  <c r="M27" i="18"/>
  <c r="Q26" i="18"/>
  <c r="I23" i="18"/>
  <c r="M22" i="18"/>
  <c r="U19" i="18"/>
  <c r="E19" i="18"/>
  <c r="I18" i="18"/>
  <c r="M17" i="18"/>
  <c r="Q16" i="18"/>
  <c r="U15" i="18"/>
  <c r="E15" i="18"/>
  <c r="M12" i="18"/>
  <c r="Q11" i="18"/>
  <c r="U10" i="18"/>
  <c r="E10" i="18"/>
  <c r="I9" i="18"/>
  <c r="M8" i="18"/>
  <c r="AB6" i="8"/>
  <c r="E6" i="8"/>
  <c r="AD28" i="8"/>
  <c r="K28" i="8"/>
  <c r="AD23" i="8"/>
  <c r="K23" i="8"/>
  <c r="AD18" i="8"/>
  <c r="K18" i="8"/>
  <c r="G17" i="8"/>
  <c r="T16" i="8"/>
  <c r="C16" i="8"/>
  <c r="AD13" i="8"/>
  <c r="K13" i="8"/>
  <c r="X12" i="8"/>
  <c r="G12" i="8"/>
  <c r="T11" i="8"/>
  <c r="C11" i="8"/>
  <c r="P10" i="8"/>
  <c r="AD9" i="8"/>
  <c r="K9" i="8"/>
  <c r="I5" i="18"/>
  <c r="K36" i="18"/>
  <c r="K27" i="18"/>
  <c r="K22" i="18"/>
  <c r="K17" i="18"/>
  <c r="O16" i="18"/>
  <c r="S15" i="18"/>
  <c r="C15" i="18"/>
  <c r="K12" i="18"/>
  <c r="O11" i="18"/>
  <c r="S10" i="18"/>
  <c r="C10" i="18"/>
  <c r="G9" i="18"/>
  <c r="K8" i="18"/>
  <c r="AD6" i="8"/>
  <c r="Z28" i="8"/>
  <c r="I28" i="8"/>
  <c r="M24" i="8"/>
  <c r="Z23" i="8"/>
  <c r="I23" i="8"/>
  <c r="AF19" i="8"/>
  <c r="M19" i="8"/>
  <c r="Z18" i="8"/>
  <c r="I18" i="8"/>
  <c r="V17" i="8"/>
  <c r="E17" i="8"/>
  <c r="R16" i="8"/>
  <c r="Z13" i="8"/>
  <c r="I13" i="8"/>
  <c r="V12" i="8"/>
  <c r="E12" i="8"/>
  <c r="R11" i="8"/>
  <c r="AF10" i="8"/>
  <c r="M10" i="8"/>
  <c r="Z9" i="8"/>
  <c r="I9" i="8"/>
  <c r="K5" i="18"/>
  <c r="U37" i="18"/>
  <c r="E37" i="18"/>
  <c r="I36" i="18"/>
  <c r="M35" i="18"/>
  <c r="U33" i="18"/>
  <c r="E33" i="18"/>
  <c r="M30" i="18"/>
  <c r="U28" i="18"/>
  <c r="E28" i="18"/>
  <c r="I27" i="18"/>
  <c r="M26" i="18"/>
  <c r="U23" i="18"/>
  <c r="E23" i="18"/>
  <c r="I22" i="18"/>
  <c r="U18" i="18"/>
  <c r="E18" i="18"/>
  <c r="I17" i="18"/>
  <c r="M16" i="18"/>
  <c r="Q15" i="18"/>
  <c r="I12" i="18"/>
  <c r="M11" i="18"/>
  <c r="Q10" i="18"/>
  <c r="U9" i="18"/>
  <c r="E9" i="18"/>
  <c r="I8" i="18"/>
  <c r="I6" i="8"/>
  <c r="K6" i="8"/>
  <c r="AD34" i="8"/>
  <c r="AD19" i="8"/>
  <c r="C17" i="8"/>
  <c r="P16" i="8"/>
  <c r="X13" i="8"/>
  <c r="G13" i="8"/>
  <c r="T12" i="8"/>
  <c r="C12" i="8"/>
  <c r="P11" i="8"/>
  <c r="AD10" i="8"/>
  <c r="K10" i="8"/>
  <c r="X9" i="8"/>
  <c r="G9" i="8"/>
  <c r="M5" i="18"/>
  <c r="K35" i="18"/>
  <c r="K30" i="18"/>
  <c r="K26" i="18"/>
  <c r="G17" i="18"/>
  <c r="K16" i="18"/>
  <c r="O15" i="18"/>
  <c r="G12" i="18"/>
  <c r="K11" i="18"/>
  <c r="O10" i="18"/>
  <c r="S9" i="18"/>
  <c r="C9" i="18"/>
  <c r="G8" i="18"/>
  <c r="Z6" i="8"/>
  <c r="Z37" i="8"/>
  <c r="I37" i="8"/>
  <c r="V36" i="8"/>
  <c r="V27" i="8"/>
  <c r="AF30" i="8"/>
  <c r="AF6" i="8"/>
  <c r="K38" i="8"/>
  <c r="K34" i="8"/>
  <c r="K29" i="8"/>
  <c r="K24" i="8"/>
  <c r="P6" i="8"/>
  <c r="AF39" i="8"/>
  <c r="M39" i="8"/>
  <c r="Z38" i="8"/>
  <c r="I38" i="8"/>
  <c r="V37" i="8"/>
  <c r="E37" i="8"/>
  <c r="R36" i="8"/>
  <c r="AF35" i="8"/>
  <c r="M35" i="8"/>
  <c r="Z34" i="8"/>
  <c r="I34" i="8"/>
  <c r="R31" i="8"/>
  <c r="M30" i="8"/>
  <c r="Z29" i="8"/>
  <c r="I29" i="8"/>
  <c r="V28" i="8"/>
  <c r="E28" i="8"/>
  <c r="R27" i="8"/>
  <c r="Z24" i="8"/>
  <c r="I24" i="8"/>
  <c r="V23" i="8"/>
  <c r="E23" i="8"/>
  <c r="AF20" i="8"/>
  <c r="M20" i="8"/>
  <c r="Z19" i="8"/>
  <c r="I19" i="8"/>
  <c r="V18" i="8"/>
  <c r="E18" i="8"/>
  <c r="R17" i="8"/>
  <c r="AF16" i="8"/>
  <c r="M16" i="8"/>
  <c r="V13" i="8"/>
  <c r="E13" i="8"/>
  <c r="R12" i="8"/>
  <c r="AF11" i="8"/>
  <c r="M11" i="8"/>
  <c r="Z10" i="8"/>
  <c r="I10" i="8"/>
  <c r="V9" i="8"/>
  <c r="E9" i="8"/>
  <c r="O5" i="18"/>
  <c r="M38" i="18"/>
  <c r="Q37" i="18"/>
  <c r="U36" i="18"/>
  <c r="E36" i="18"/>
  <c r="I35" i="18"/>
  <c r="M34" i="18"/>
  <c r="Q33" i="18"/>
  <c r="I30" i="18"/>
  <c r="M29" i="18"/>
  <c r="Q28" i="18"/>
  <c r="U27" i="18"/>
  <c r="E27" i="18"/>
  <c r="I26" i="18"/>
  <c r="Q23" i="18"/>
  <c r="U22" i="18"/>
  <c r="E22" i="18"/>
  <c r="M19" i="18"/>
  <c r="Q18" i="18"/>
  <c r="U17" i="18"/>
  <c r="E17" i="18"/>
  <c r="I16" i="18"/>
  <c r="M15" i="18"/>
  <c r="U12" i="18"/>
  <c r="E12" i="18"/>
  <c r="I11" i="18"/>
  <c r="M10" i="18"/>
  <c r="Q9" i="18"/>
  <c r="U8" i="18"/>
  <c r="E8" i="18"/>
  <c r="C7" i="1"/>
  <c r="V6" i="8"/>
  <c r="E36" i="8"/>
  <c r="V31" i="8"/>
  <c r="AD29" i="8"/>
  <c r="R6" i="8"/>
  <c r="AD39" i="8"/>
  <c r="K39" i="8"/>
  <c r="X38" i="8"/>
  <c r="G38" i="8"/>
  <c r="T37" i="8"/>
  <c r="C37" i="8"/>
  <c r="P36" i="8"/>
  <c r="AD35" i="8"/>
  <c r="K35" i="8"/>
  <c r="X34" i="8"/>
  <c r="G34" i="8"/>
  <c r="P31" i="8"/>
  <c r="AD30" i="8"/>
  <c r="K30" i="8"/>
  <c r="X29" i="8"/>
  <c r="G29" i="8"/>
  <c r="T28" i="8"/>
  <c r="C28" i="8"/>
  <c r="P27" i="8"/>
  <c r="X24" i="8"/>
  <c r="G24" i="8"/>
  <c r="T23" i="8"/>
  <c r="C23" i="8"/>
  <c r="AD20" i="8"/>
  <c r="K20" i="8"/>
  <c r="X19" i="8"/>
  <c r="G19" i="8"/>
  <c r="T18" i="8"/>
  <c r="C18" i="8"/>
  <c r="P17" i="8"/>
  <c r="AD16" i="8"/>
  <c r="K16" i="8"/>
  <c r="T13" i="8"/>
  <c r="C13" i="8"/>
  <c r="P12" i="8"/>
  <c r="AD11" i="8"/>
  <c r="K11" i="8"/>
  <c r="X10" i="8"/>
  <c r="G10" i="8"/>
  <c r="T9" i="8"/>
  <c r="C9" i="8"/>
  <c r="Q5" i="18"/>
  <c r="K38" i="18"/>
  <c r="O37" i="18"/>
  <c r="S36" i="18"/>
  <c r="C36" i="18"/>
  <c r="G35" i="18"/>
  <c r="K34" i="18"/>
  <c r="O33" i="18"/>
  <c r="G30" i="18"/>
  <c r="K29" i="18"/>
  <c r="O28" i="18"/>
  <c r="S27" i="18"/>
  <c r="C27" i="18"/>
  <c r="G26" i="18"/>
  <c r="O23" i="18"/>
  <c r="S22" i="18"/>
  <c r="C22" i="18"/>
  <c r="K19" i="18"/>
  <c r="O18" i="18"/>
  <c r="S17" i="18"/>
  <c r="C17" i="18"/>
  <c r="G16" i="18"/>
  <c r="K15" i="18"/>
  <c r="S12" i="18"/>
  <c r="C12" i="18"/>
  <c r="G11" i="18"/>
  <c r="K10" i="18"/>
  <c r="O9" i="18"/>
  <c r="S8" i="18"/>
  <c r="C8" i="18"/>
  <c r="E31" i="8"/>
  <c r="E27" i="8"/>
  <c r="M6" i="8"/>
  <c r="AD38" i="8"/>
  <c r="AD24" i="8"/>
  <c r="K19" i="8"/>
  <c r="T6" i="8"/>
  <c r="Z39" i="8"/>
  <c r="I39" i="8"/>
  <c r="V38" i="8"/>
  <c r="E38" i="8"/>
  <c r="R37" i="8"/>
  <c r="AF36" i="8"/>
  <c r="M36" i="8"/>
  <c r="Z35" i="8"/>
  <c r="I35" i="8"/>
  <c r="V34" i="8"/>
  <c r="E34" i="8"/>
  <c r="AF31" i="8"/>
  <c r="M31" i="8"/>
  <c r="Z30" i="8"/>
  <c r="I30" i="8"/>
  <c r="V29" i="8"/>
  <c r="E29" i="8"/>
  <c r="R28" i="8"/>
  <c r="AF27" i="8"/>
  <c r="M27" i="8"/>
  <c r="V24" i="8"/>
  <c r="E24" i="8"/>
  <c r="R23" i="8"/>
  <c r="Z20" i="8"/>
  <c r="I20" i="8"/>
  <c r="V19" i="8"/>
  <c r="E19" i="8"/>
  <c r="R18" i="8"/>
  <c r="AF17" i="8"/>
  <c r="M17" i="8"/>
  <c r="Z16" i="8"/>
  <c r="I16" i="8"/>
  <c r="R13" i="8"/>
  <c r="AF12" i="8"/>
  <c r="M12" i="8"/>
  <c r="Z11" i="8"/>
  <c r="I11" i="8"/>
  <c r="V10" i="8"/>
  <c r="E10" i="8"/>
  <c r="R9" i="8"/>
  <c r="S5" i="18"/>
  <c r="I38" i="18"/>
  <c r="M37" i="18"/>
  <c r="Q36" i="18"/>
  <c r="U35" i="18"/>
  <c r="E35" i="18"/>
  <c r="I34" i="18"/>
  <c r="M33" i="18"/>
  <c r="U30" i="18"/>
  <c r="E30" i="18"/>
  <c r="I29" i="18"/>
  <c r="M28" i="18"/>
  <c r="Q27" i="18"/>
  <c r="U26" i="18"/>
  <c r="E26" i="18"/>
  <c r="M23" i="18"/>
  <c r="Q22" i="18"/>
  <c r="I19" i="18"/>
  <c r="M18" i="18"/>
  <c r="Q17" i="18"/>
  <c r="U16" i="18"/>
  <c r="E16" i="18"/>
  <c r="I15" i="18"/>
  <c r="Q12" i="18"/>
  <c r="U11" i="18"/>
  <c r="E11" i="18"/>
  <c r="I10" i="18"/>
  <c r="M9" i="18"/>
  <c r="Q8" i="18"/>
  <c r="C6" i="8" l="1"/>
  <c r="C5" i="18"/>
</calcChain>
</file>

<file path=xl/sharedStrings.xml><?xml version="1.0" encoding="utf-8"?>
<sst xmlns="http://schemas.openxmlformats.org/spreadsheetml/2006/main" count="200" uniqueCount="85">
  <si>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</si>
  <si>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</si>
  <si>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</si>
  <si>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</si>
  <si>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</si>
  <si>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</si>
  <si>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</si>
  <si>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</si>
  <si>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</si>
  <si>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</si>
  <si>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</si>
  <si>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</si>
  <si>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</si>
  <si>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</si>
  <si>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</si>
  <si>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</si>
  <si>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</si>
  <si>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</si>
  <si>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</si>
  <si>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</si>
  <si>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</si>
  <si>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</si>
  <si>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</si>
  <si>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</si>
  <si>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</si>
  <si>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</si>
  <si>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</si>
  <si>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</si>
  <si>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</si>
  <si>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</si>
  <si>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</si>
  <si>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</si>
  <si>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</si>
  <si>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</si>
  <si>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</si>
  <si>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</si>
  <si>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</si>
  <si>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</si>
  <si>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</si>
  <si>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</si>
  <si>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</si>
  <si>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</si>
  <si>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</si>
  <si>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</si>
  <si>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</si>
  <si>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</si>
  <si>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</si>
  <si>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</si>
  <si>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</si>
  <si>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</si>
  <si>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</si>
  <si>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</si>
  <si>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</si>
  <si>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</si>
  <si>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</si>
  <si>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</si>
  <si>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</si>
  <si>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</si>
  <si>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</si>
  <si>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</si>
  <si>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</si>
  <si>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</si>
  <si>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</si>
  <si>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</si>
  <si>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</si>
  <si>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</si>
  <si>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</si>
  <si>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</si>
  <si>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</si>
  <si>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</si>
  <si>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</si>
  <si>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</si>
  <si>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</si>
  <si>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</si>
  <si>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</si>
  <si>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</si>
  <si>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</si>
  <si>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</si>
  <si>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</si>
  <si>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</si>
  <si>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</si>
  <si>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Celular</t>
  </si>
  <si>
    <t>Red publica (parque u otro lugar)</t>
  </si>
  <si>
    <t>Restaurante o local con red inalambrica</t>
  </si>
  <si>
    <t>Fuente: Instituto Nacional de Estadística (INE). Encuesta Permanente de Hogares de Propósitos Múltiples, LXI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</si>
</sst>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_-* #,##0\ _L_p_s_-;\-* #,##0\ _L_p_s_-;_-* &quot;-&quot;\ _L_p_s_-;_-@_-"/>
    <numFmt numFmtId="167" formatCode="#,##0.0"/>
    <numFmt numFmtId="168" formatCode="_-* #,##0_-;\-* #,##0_-;_-* &quot;-&quot;??_-;_-@_-"/>
    <numFmt numFmtId="169" formatCode="_(* #,##0_);_(* \(#,##0\);_(* &quot;-&quot;??_);_(@_)"/>
  </numFmts>
  <fonts count="9" x14ac:knownFonts="1">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04">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169" fontId="3" fillId="0" borderId="0" xfId="1" applyNumberFormat="1" applyFont="1" applyBorder="1" applyAlignment="1">
      <alignment horizontal="right" wrapText="1"/>
    </xf>
    <xf numFmtId="165" fontId="2" fillId="0" borderId="1" xfId="0" applyNumberFormat="1" applyFont="1" applyBorder="1" applyAlignment="1">
      <alignment horizontal="right"/>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0" fillId="0" borderId="0" xfId="0" applyFill="1" applyBorder="1" applyAlignment="1">
      <alignment horizontal="center" vertical="center"/>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1" xfId="21" applyFont="1" applyBorder="1" applyAlignment="1">
      <alignment horizontal="center" vertical="center" wrapText="1"/>
    </xf>
    <xf numFmtId="0" fontId="3" fillId="0" borderId="2" xfId="20" applyFont="1" applyBorder="1" applyAlignment="1">
      <alignment horizontal="center" vertical="center" wrapText="1"/>
    </xf>
    <xf numFmtId="0" fontId="3" fillId="0" borderId="1" xfId="21" applyFont="1" applyFill="1" applyBorder="1" applyAlignment="1">
      <alignment horizontal="center" vertical="center" wrapText="1"/>
    </xf>
    <xf numFmtId="0" fontId="3" fillId="0" borderId="2" xfId="21" applyFont="1" applyFill="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a:extLst>
            <a:ext uri="{FF2B5EF4-FFF2-40B4-BE49-F238E27FC236}">
              <a16:creationId xmlns="" xmlns:a16="http://schemas.microsoft.com/office/drawing/2014/main" id="{00000000-0008-0000-0000-0000010C0000}"/>
            </a:ext>
          </a:extLst>
        </xdr:cNvPr>
        <xdr:cNvSpPr>
          <a:spLocks noChangeArrowheads="1"/>
        </xdr:cNvSpPr>
      </xdr:nvSpPr>
      <xdr:spPr bwMode="auto">
        <a:xfrm>
          <a:off x="19049" y="66675"/>
          <a:ext cx="8258176" cy="34099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s-ES" sz="1000" b="0" i="0" strike="noStrike">
              <a:solidFill>
                <a:srgbClr val="000000"/>
              </a:solidFill>
              <a:latin typeface="Arial"/>
              <a:cs typeface="Arial"/>
            </a:rPr>
            <a:t> </a:t>
          </a:r>
        </a:p>
        <a:p>
          <a:pPr algn="ctr" rtl="1">
            <a:defRPr sz="1000"/>
          </a:pPr>
          <a:r>
            <a:rPr lang="es-ES" sz="4800" b="0" i="0" strike="noStrike">
              <a:solidFill>
                <a:srgbClr val="000000"/>
              </a:solidFill>
              <a:latin typeface="Times New Roman" pitchFamily="18" charset="0"/>
              <a:cs typeface="Times New Roman" pitchFamily="18" charset="0"/>
            </a:rPr>
            <a:t>ACCESO</a:t>
          </a:r>
          <a:r>
            <a:rPr lang="es-ES" sz="4800" b="0" i="0" strike="noStrike" baseline="0">
              <a:solidFill>
                <a:srgbClr val="000000"/>
              </a:solidFill>
              <a:latin typeface="Times New Roman" pitchFamily="18" charset="0"/>
              <a:cs typeface="Times New Roman" pitchFamily="18" charset="0"/>
            </a:rPr>
            <a:t> A TECNOLOGIAS DE INFORMACIÓN Y COMUNICACIONES</a:t>
          </a:r>
        </a:p>
        <a:p>
          <a:pPr algn="ctr" rtl="1">
            <a:defRPr sz="1000"/>
          </a:pPr>
          <a:r>
            <a:rPr lang="es-ES" sz="4800" b="0" i="0" strike="noStrike" baseline="0">
              <a:solidFill>
                <a:srgbClr val="000000"/>
              </a:solidFill>
              <a:latin typeface="Times New Roman" pitchFamily="18" charset="0"/>
              <a:ea typeface="+mn-ea"/>
              <a:cs typeface="Times New Roman" pitchFamily="18" charset="0"/>
            </a:rPr>
            <a:t>(TIC)</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tabSelected="1" workbookViewId="0">
      <selection activeCell="G33" sqref="G33"/>
    </sheetView>
  </sheetViews>
  <sheetFormatPr baseColWidth="10" defaultRowHeight="12.75" x14ac:dyDescent="0.2"/>
  <cols>
    <col min="1" max="1" width="16.140625" customWidth="1"/>
    <col min="11" max="11" width="5.140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Q46"/>
  <sheetViews>
    <sheetView topLeftCell="A25" zoomScaleSheetLayoutView="100" workbookViewId="0">
      <selection activeCell="F50" sqref="F50"/>
    </sheetView>
  </sheetViews>
  <sheetFormatPr baseColWidth="10" defaultRowHeight="12.75" x14ac:dyDescent="0.2"/>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855468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7" ht="29.25" customHeight="1" x14ac:dyDescent="0.2">
      <c r="A1" s="93" t="s">
        <v>73</v>
      </c>
      <c r="B1" s="93"/>
      <c r="C1" s="93"/>
      <c r="D1" s="93"/>
      <c r="E1" s="93"/>
      <c r="F1" s="93"/>
      <c r="G1" s="93"/>
      <c r="H1" s="93"/>
      <c r="I1" s="93"/>
      <c r="J1" s="93"/>
      <c r="K1" s="93"/>
      <c r="L1" s="93"/>
      <c r="M1" s="93"/>
      <c r="N1" s="93"/>
      <c r="O1" s="93"/>
      <c r="P1" s="93"/>
      <c r="Q1" s="93"/>
    </row>
    <row r="2" spans="1:17" ht="14.25" customHeight="1" x14ac:dyDescent="0.2">
      <c r="A2" s="92" t="s">
        <v>74</v>
      </c>
      <c r="B2" s="92" t="s">
        <v>0</v>
      </c>
      <c r="C2" s="92"/>
      <c r="D2" s="92" t="s">
        <v>35</v>
      </c>
      <c r="E2" s="92"/>
      <c r="F2" s="92"/>
      <c r="G2" s="92"/>
      <c r="H2" s="92"/>
      <c r="I2" s="92"/>
      <c r="J2" s="92"/>
      <c r="K2" s="92"/>
      <c r="L2" s="92"/>
      <c r="M2" s="92"/>
      <c r="N2" s="92"/>
      <c r="O2" s="92"/>
      <c r="P2" s="92"/>
      <c r="Q2" s="92"/>
    </row>
    <row r="3" spans="1:17" ht="12.75" customHeight="1" x14ac:dyDescent="0.2">
      <c r="A3" s="92"/>
      <c r="B3" s="92"/>
      <c r="C3" s="92"/>
      <c r="D3" s="92" t="s">
        <v>34</v>
      </c>
      <c r="E3" s="92"/>
      <c r="F3" s="92" t="s">
        <v>37</v>
      </c>
      <c r="G3" s="92"/>
      <c r="H3" s="92" t="s">
        <v>36</v>
      </c>
      <c r="I3" s="92"/>
      <c r="J3" s="92" t="s">
        <v>39</v>
      </c>
      <c r="K3" s="92"/>
      <c r="L3" s="92" t="s">
        <v>38</v>
      </c>
      <c r="M3" s="92"/>
      <c r="N3" s="92"/>
      <c r="O3" s="92"/>
      <c r="P3" s="92"/>
      <c r="Q3" s="92"/>
    </row>
    <row r="4" spans="1:17" ht="22.5" customHeight="1" x14ac:dyDescent="0.2">
      <c r="A4" s="92"/>
      <c r="B4" s="92"/>
      <c r="C4" s="92"/>
      <c r="D4" s="92"/>
      <c r="E4" s="92"/>
      <c r="F4" s="92"/>
      <c r="G4" s="92"/>
      <c r="H4" s="92"/>
      <c r="I4" s="92"/>
      <c r="J4" s="92"/>
      <c r="K4" s="92"/>
      <c r="L4" s="92" t="s">
        <v>41</v>
      </c>
      <c r="M4" s="92"/>
      <c r="N4" s="92" t="s">
        <v>28</v>
      </c>
      <c r="O4" s="92"/>
      <c r="P4" s="92" t="s">
        <v>29</v>
      </c>
      <c r="Q4" s="92"/>
    </row>
    <row r="5" spans="1:17" ht="12.75" customHeight="1" x14ac:dyDescent="0.2">
      <c r="A5" s="92"/>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7" ht="13.5" x14ac:dyDescent="0.25">
      <c r="A6" s="3"/>
      <c r="B6" s="4"/>
      <c r="C6" s="4"/>
      <c r="D6" s="4"/>
      <c r="E6" s="4"/>
      <c r="F6" s="4"/>
      <c r="G6" s="4"/>
      <c r="H6" s="5"/>
      <c r="I6" s="6"/>
    </row>
    <row r="7" spans="1:17" x14ac:dyDescent="0.2">
      <c r="A7" s="48" t="s">
        <v>58</v>
      </c>
      <c r="B7" s="25">
        <v>2152827.1983090499</v>
      </c>
      <c r="C7" s="26">
        <f>+C10+C14</f>
        <v>99.999999999992923</v>
      </c>
      <c r="D7" s="25">
        <v>1207516.8683738234</v>
      </c>
      <c r="E7" s="27">
        <f>+D7/$B7*100</f>
        <v>56.089818510388298</v>
      </c>
      <c r="F7" s="25">
        <v>1598982.0857092452</v>
      </c>
      <c r="G7" s="27">
        <f>+F7/$B7*100</f>
        <v>74.273591812904201</v>
      </c>
      <c r="H7" s="25">
        <v>360734.89699112991</v>
      </c>
      <c r="I7" s="27">
        <f>+H7/$B7*100</f>
        <v>16.756333126712221</v>
      </c>
      <c r="J7" s="25">
        <v>2128168.1581406947</v>
      </c>
      <c r="K7" s="27">
        <f>+J7/$B7*100</f>
        <v>98.854574106657338</v>
      </c>
      <c r="L7" s="25">
        <v>282901.30853750976</v>
      </c>
      <c r="M7" s="27">
        <f>+L7/$B7*100</f>
        <v>13.140920402701905</v>
      </c>
      <c r="N7" s="25">
        <v>251996.56579212827</v>
      </c>
      <c r="O7" s="27">
        <f>+N7/$B7*100</f>
        <v>11.705378211036184</v>
      </c>
      <c r="P7" s="25">
        <v>54718.296070210556</v>
      </c>
      <c r="Q7" s="27">
        <f>+P7/$B7*100</f>
        <v>2.5416947590215018</v>
      </c>
    </row>
    <row r="8" spans="1:17" x14ac:dyDescent="0.2">
      <c r="A8" s="48"/>
      <c r="B8" s="28"/>
      <c r="C8" s="29"/>
      <c r="D8" s="28"/>
      <c r="E8" s="30"/>
      <c r="F8" s="28"/>
      <c r="G8" s="30"/>
      <c r="H8" s="28"/>
      <c r="I8" s="30"/>
      <c r="J8" s="28"/>
      <c r="K8" s="30"/>
      <c r="L8" s="28"/>
      <c r="M8" s="30"/>
      <c r="N8" s="28"/>
      <c r="O8" s="30"/>
      <c r="P8" s="28"/>
      <c r="Q8" s="30"/>
    </row>
    <row r="9" spans="1:17" x14ac:dyDescent="0.2">
      <c r="A9" s="48" t="s">
        <v>3</v>
      </c>
      <c r="B9" s="69"/>
      <c r="C9" s="69"/>
      <c r="D9" s="69"/>
      <c r="E9" s="69"/>
      <c r="F9" s="69"/>
      <c r="G9" s="69"/>
      <c r="H9" s="69"/>
      <c r="I9" s="69"/>
      <c r="J9" s="69"/>
      <c r="K9" s="69"/>
      <c r="L9" s="69"/>
      <c r="M9" s="69"/>
      <c r="N9" s="69"/>
      <c r="O9" s="69"/>
      <c r="P9" s="69"/>
      <c r="Q9" s="69"/>
    </row>
    <row r="10" spans="1:17" x14ac:dyDescent="0.2">
      <c r="A10" s="49" t="s">
        <v>4</v>
      </c>
      <c r="B10" s="28">
        <v>1219041.4884237081</v>
      </c>
      <c r="C10" s="31">
        <f>+B10/B$7*100</f>
        <v>56.625143410544567</v>
      </c>
      <c r="D10" s="28">
        <v>691828.99990859756</v>
      </c>
      <c r="E10" s="31">
        <f>+D10/D$7*100</f>
        <v>57.293526743050109</v>
      </c>
      <c r="F10" s="28">
        <v>1100749.5943211152</v>
      </c>
      <c r="G10" s="31">
        <f>+F10/F$7*100</f>
        <v>68.840645818296721</v>
      </c>
      <c r="H10" s="28">
        <v>313602.30033300177</v>
      </c>
      <c r="I10" s="31">
        <f>+H10/H$7*100</f>
        <v>86.934284137393263</v>
      </c>
      <c r="J10" s="28">
        <v>1207250.7862064173</v>
      </c>
      <c r="K10" s="31">
        <f>+J10/J$7*100</f>
        <v>56.727227197175509</v>
      </c>
      <c r="L10" s="28">
        <v>264984.14899797319</v>
      </c>
      <c r="M10" s="31">
        <f>+L10/L$7*100</f>
        <v>93.66663956693543</v>
      </c>
      <c r="N10" s="28">
        <v>241529.49664532064</v>
      </c>
      <c r="O10" s="31">
        <f>+N10/N$7*100</f>
        <v>95.846344526995694</v>
      </c>
      <c r="P10" s="28">
        <v>44805.365878233715</v>
      </c>
      <c r="Q10" s="31">
        <f>+P10/P$7*100</f>
        <v>81.88370087537578</v>
      </c>
    </row>
    <row r="11" spans="1:17" ht="12" customHeight="1" x14ac:dyDescent="0.2">
      <c r="A11" s="53" t="s">
        <v>5</v>
      </c>
      <c r="B11" s="28">
        <v>258490.36636206965</v>
      </c>
      <c r="C11" s="31">
        <f t="shared" ref="C11:E40" si="0">+B11/B$7*100</f>
        <v>12.007018796729358</v>
      </c>
      <c r="D11" s="28">
        <v>164531.19932714681</v>
      </c>
      <c r="E11" s="31">
        <f t="shared" si="0"/>
        <v>13.625581856154344</v>
      </c>
      <c r="F11" s="28">
        <v>246414.16829460935</v>
      </c>
      <c r="G11" s="31">
        <f>+F11/F$7*100</f>
        <v>15.41068974423874</v>
      </c>
      <c r="H11" s="28">
        <v>97356.181019898257</v>
      </c>
      <c r="I11" s="31">
        <f>+H11/H$7*100</f>
        <v>26.988290246366752</v>
      </c>
      <c r="J11" s="28">
        <v>256026.59797736371</v>
      </c>
      <c r="K11" s="31">
        <f>+J11/J$7*100</f>
        <v>12.030374432490575</v>
      </c>
      <c r="L11" s="28">
        <v>107005.94052666328</v>
      </c>
      <c r="M11" s="31">
        <f>+L11/L$7*100</f>
        <v>37.824477051676631</v>
      </c>
      <c r="N11" s="28">
        <v>95974.97753150246</v>
      </c>
      <c r="O11" s="31">
        <f>+N11/N$7*100</f>
        <v>38.085827570631309</v>
      </c>
      <c r="P11" s="28">
        <v>23387.134742701921</v>
      </c>
      <c r="Q11" s="31">
        <f>+P11/P$7*100</f>
        <v>42.740977739316378</v>
      </c>
    </row>
    <row r="12" spans="1:17" ht="13.5" customHeight="1" x14ac:dyDescent="0.2">
      <c r="A12" s="53" t="s">
        <v>6</v>
      </c>
      <c r="B12" s="28">
        <v>152970.80661255249</v>
      </c>
      <c r="C12" s="31">
        <f t="shared" si="0"/>
        <v>7.1055775741176195</v>
      </c>
      <c r="D12" s="28">
        <v>86191.589535068197</v>
      </c>
      <c r="E12" s="31">
        <f t="shared" si="0"/>
        <v>7.1379201229000957</v>
      </c>
      <c r="F12" s="28">
        <v>146707.69320140616</v>
      </c>
      <c r="G12" s="31">
        <f>+F12/F$7*100</f>
        <v>9.1750679705915807</v>
      </c>
      <c r="H12" s="28">
        <v>49399.897140794936</v>
      </c>
      <c r="I12" s="31">
        <f>+H12/H$7*100</f>
        <v>13.694238498364527</v>
      </c>
      <c r="J12" s="28">
        <v>151167.29227949987</v>
      </c>
      <c r="K12" s="31">
        <f>+J12/J$7*100</f>
        <v>7.1031648369163358</v>
      </c>
      <c r="L12" s="28">
        <v>33348.619576626792</v>
      </c>
      <c r="M12" s="31">
        <f>+L12/L$7*100</f>
        <v>11.788075406588341</v>
      </c>
      <c r="N12" s="28">
        <v>28528.317631922619</v>
      </c>
      <c r="O12" s="31">
        <f>+N12/N$7*100</f>
        <v>11.320915244319481</v>
      </c>
      <c r="P12" s="28">
        <v>7115.6838231347247</v>
      </c>
      <c r="Q12" s="31">
        <f>+P12/P$7*100</f>
        <v>13.004213095386586</v>
      </c>
    </row>
    <row r="13" spans="1:17" ht="15" customHeight="1" x14ac:dyDescent="0.2">
      <c r="A13" s="53" t="s">
        <v>7</v>
      </c>
      <c r="B13" s="28">
        <v>807580.31544907659</v>
      </c>
      <c r="C13" s="31">
        <f t="shared" si="0"/>
        <v>37.512547039697147</v>
      </c>
      <c r="D13" s="28">
        <v>441106.21104637417</v>
      </c>
      <c r="E13" s="31">
        <f t="shared" si="0"/>
        <v>36.530024763994966</v>
      </c>
      <c r="F13" s="28">
        <v>707627.73282508086</v>
      </c>
      <c r="G13" s="31">
        <f>+F13/F$7*100</f>
        <v>44.25488810346522</v>
      </c>
      <c r="H13" s="28">
        <v>166846.22217230898</v>
      </c>
      <c r="I13" s="31">
        <f>+H13/H$7*100</f>
        <v>46.251755392662091</v>
      </c>
      <c r="J13" s="28">
        <v>800056.89594954287</v>
      </c>
      <c r="K13" s="31">
        <f>+J13/J$7*100</f>
        <v>37.593687927768087</v>
      </c>
      <c r="L13" s="28">
        <v>124629.58889468401</v>
      </c>
      <c r="M13" s="31">
        <f>+L13/L$7*100</f>
        <v>44.054087108670771</v>
      </c>
      <c r="N13" s="28">
        <v>117026.20148189644</v>
      </c>
      <c r="O13" s="31">
        <f>+N13/N$7*100</f>
        <v>46.439601712045253</v>
      </c>
      <c r="P13" s="28">
        <v>14302.547312397064</v>
      </c>
      <c r="Q13" s="31">
        <f>+P13/P$7*100</f>
        <v>26.138510040672813</v>
      </c>
    </row>
    <row r="14" spans="1:17" x14ac:dyDescent="0.2">
      <c r="A14" s="49" t="s">
        <v>8</v>
      </c>
      <c r="B14" s="28">
        <v>933785.70988518943</v>
      </c>
      <c r="C14" s="31">
        <f t="shared" si="0"/>
        <v>43.374856589448356</v>
      </c>
      <c r="D14" s="28">
        <v>515687.86846524075</v>
      </c>
      <c r="E14" s="31">
        <f t="shared" si="0"/>
        <v>42.706473256951142</v>
      </c>
      <c r="F14" s="28">
        <v>498232.49138806295</v>
      </c>
      <c r="G14" s="31">
        <f>+F14/F$7*100</f>
        <v>31.159354181699083</v>
      </c>
      <c r="H14" s="28">
        <v>47132.596658125891</v>
      </c>
      <c r="I14" s="31">
        <f>+H14/H$7*100</f>
        <v>13.065715862606114</v>
      </c>
      <c r="J14" s="28">
        <v>920917.37193411542</v>
      </c>
      <c r="K14" s="31">
        <f>+J14/J$7*100</f>
        <v>43.272772802816881</v>
      </c>
      <c r="L14" s="28">
        <v>17917.159539535776</v>
      </c>
      <c r="M14" s="31">
        <f>+L14/L$7*100</f>
        <v>6.3333604330642919</v>
      </c>
      <c r="N14" s="28">
        <v>10467.069146807842</v>
      </c>
      <c r="O14" s="31">
        <f>+N14/N$7*100</f>
        <v>4.1536554730043891</v>
      </c>
      <c r="P14" s="28">
        <v>9912.9301919768386</v>
      </c>
      <c r="Q14" s="31">
        <f>+P14/P$7*100</f>
        <v>18.116299124624209</v>
      </c>
    </row>
    <row r="15" spans="1:17" x14ac:dyDescent="0.2">
      <c r="A15" s="48"/>
      <c r="B15" s="28"/>
      <c r="C15" s="31"/>
      <c r="D15" s="28"/>
      <c r="E15" s="31"/>
      <c r="F15" s="28"/>
      <c r="G15" s="31"/>
      <c r="H15" s="28"/>
      <c r="I15" s="31"/>
      <c r="J15" s="28"/>
      <c r="K15" s="31"/>
      <c r="L15" s="28"/>
      <c r="M15" s="31"/>
      <c r="N15" s="28"/>
      <c r="O15" s="31"/>
      <c r="P15" s="28"/>
      <c r="Q15" s="31"/>
    </row>
    <row r="16" spans="1:17" x14ac:dyDescent="0.2">
      <c r="A16" s="48" t="s">
        <v>75</v>
      </c>
      <c r="B16" s="69"/>
      <c r="C16" s="69"/>
      <c r="D16" s="69"/>
      <c r="E16" s="69"/>
      <c r="F16" s="69"/>
      <c r="G16" s="69"/>
      <c r="H16" s="69"/>
      <c r="I16" s="69"/>
      <c r="J16" s="69"/>
      <c r="K16" s="69"/>
      <c r="L16" s="69"/>
      <c r="M16" s="69"/>
      <c r="N16" s="69"/>
      <c r="O16" s="69"/>
      <c r="P16" s="69"/>
      <c r="Q16" s="69"/>
    </row>
    <row r="17" spans="1:17" x14ac:dyDescent="0.2">
      <c r="A17" s="49" t="s">
        <v>77</v>
      </c>
      <c r="B17" s="46">
        <v>186.64912005348677</v>
      </c>
      <c r="C17" s="47">
        <f t="shared" si="0"/>
        <v>8.6699536405007976E-3</v>
      </c>
      <c r="D17" s="46">
        <v>0</v>
      </c>
      <c r="E17" s="47">
        <f t="shared" si="0"/>
        <v>0</v>
      </c>
      <c r="F17" s="46">
        <v>0</v>
      </c>
      <c r="G17" s="47">
        <f t="shared" ref="G17:G21" si="1">+F17/F$7*100</f>
        <v>0</v>
      </c>
      <c r="H17" s="46">
        <v>186.64912005348677</v>
      </c>
      <c r="I17" s="47">
        <f t="shared" ref="I17:I21" si="2">+H17/H$7*100</f>
        <v>5.1741353999936485E-2</v>
      </c>
      <c r="J17" s="46">
        <v>186.64912005348677</v>
      </c>
      <c r="K17" s="47">
        <f t="shared" ref="K17:K21" si="3">+J17/J$7*100</f>
        <v>8.7704122129407067E-3</v>
      </c>
      <c r="L17" s="46">
        <v>0</v>
      </c>
      <c r="M17" s="47">
        <f t="shared" ref="M17:M21" si="4">+L17/L$7*100</f>
        <v>0</v>
      </c>
      <c r="N17" s="46">
        <v>0</v>
      </c>
      <c r="O17" s="47">
        <f t="shared" ref="O17:O21" si="5">+N17/N$7*100</f>
        <v>0</v>
      </c>
      <c r="P17" s="46">
        <v>0</v>
      </c>
      <c r="Q17" s="47">
        <f t="shared" ref="Q17:Q21" si="6">+P17/P$7*100</f>
        <v>0</v>
      </c>
    </row>
    <row r="18" spans="1:17" x14ac:dyDescent="0.2">
      <c r="A18" s="49" t="s">
        <v>51</v>
      </c>
      <c r="B18" s="28">
        <v>264150.3257194336</v>
      </c>
      <c r="C18" s="31">
        <f t="shared" si="0"/>
        <v>12.269927002358198</v>
      </c>
      <c r="D18" s="28">
        <v>125386.88211042288</v>
      </c>
      <c r="E18" s="31">
        <f t="shared" si="0"/>
        <v>10.383861740936409</v>
      </c>
      <c r="F18" s="28">
        <v>173720.76444252094</v>
      </c>
      <c r="G18" s="31">
        <f t="shared" si="1"/>
        <v>10.864459708156474</v>
      </c>
      <c r="H18" s="28">
        <v>33453.687119344955</v>
      </c>
      <c r="I18" s="31">
        <f t="shared" si="2"/>
        <v>9.2737595942007083</v>
      </c>
      <c r="J18" s="28">
        <v>261860.74429200462</v>
      </c>
      <c r="K18" s="31">
        <f t="shared" si="3"/>
        <v>12.304513780564365</v>
      </c>
      <c r="L18" s="28">
        <v>11239.491424054262</v>
      </c>
      <c r="M18" s="31">
        <f t="shared" si="4"/>
        <v>3.9729372345989069</v>
      </c>
      <c r="N18" s="28">
        <v>7311.0310712028258</v>
      </c>
      <c r="O18" s="31">
        <f t="shared" si="5"/>
        <v>2.9012423436094319</v>
      </c>
      <c r="P18" s="28">
        <v>5586.9762139221029</v>
      </c>
      <c r="Q18" s="31">
        <f t="shared" si="6"/>
        <v>10.210435293440606</v>
      </c>
    </row>
    <row r="19" spans="1:17" ht="15" customHeight="1" x14ac:dyDescent="0.2">
      <c r="A19" s="49" t="s">
        <v>52</v>
      </c>
      <c r="B19" s="28">
        <v>630027.69324818091</v>
      </c>
      <c r="C19" s="31">
        <f t="shared" si="0"/>
        <v>29.26513069618591</v>
      </c>
      <c r="D19" s="28">
        <v>346981.86676839815</v>
      </c>
      <c r="E19" s="31">
        <f t="shared" si="0"/>
        <v>28.735156903909971</v>
      </c>
      <c r="F19" s="28">
        <v>470089.32873208087</v>
      </c>
      <c r="G19" s="31">
        <f t="shared" si="1"/>
        <v>29.399286767091443</v>
      </c>
      <c r="H19" s="28">
        <v>97698.524216898033</v>
      </c>
      <c r="I19" s="31">
        <f t="shared" si="2"/>
        <v>27.083191848583571</v>
      </c>
      <c r="J19" s="28">
        <v>629024.04850584536</v>
      </c>
      <c r="K19" s="31">
        <f t="shared" si="3"/>
        <v>29.557065126629912</v>
      </c>
      <c r="L19" s="28">
        <v>55406.889845008089</v>
      </c>
      <c r="M19" s="31">
        <f t="shared" si="4"/>
        <v>19.585236325501732</v>
      </c>
      <c r="N19" s="28">
        <v>46001.481288060808</v>
      </c>
      <c r="O19" s="31">
        <f t="shared" si="5"/>
        <v>18.254804839684756</v>
      </c>
      <c r="P19" s="28">
        <v>11930.359700901079</v>
      </c>
      <c r="Q19" s="31">
        <f t="shared" si="6"/>
        <v>21.803236865404042</v>
      </c>
    </row>
    <row r="20" spans="1:17" x14ac:dyDescent="0.2">
      <c r="A20" s="49" t="s">
        <v>53</v>
      </c>
      <c r="B20" s="28">
        <v>647662.15547454217</v>
      </c>
      <c r="C20" s="31">
        <f t="shared" si="0"/>
        <v>30.084261104804511</v>
      </c>
      <c r="D20" s="28">
        <v>381890.61637833976</v>
      </c>
      <c r="E20" s="31">
        <f t="shared" si="0"/>
        <v>31.626110274768767</v>
      </c>
      <c r="F20" s="28">
        <v>504234.18951197556</v>
      </c>
      <c r="G20" s="31">
        <f t="shared" si="1"/>
        <v>31.534699107546118</v>
      </c>
      <c r="H20" s="28">
        <v>133926.01254651014</v>
      </c>
      <c r="I20" s="31">
        <f t="shared" si="2"/>
        <v>37.125882098898586</v>
      </c>
      <c r="J20" s="28">
        <v>646762.4005858032</v>
      </c>
      <c r="K20" s="31">
        <f t="shared" si="3"/>
        <v>30.390568438485456</v>
      </c>
      <c r="L20" s="28">
        <v>80751.403616786614</v>
      </c>
      <c r="M20" s="31">
        <f t="shared" si="4"/>
        <v>28.544019126047914</v>
      </c>
      <c r="N20" s="28">
        <v>69459.945102728831</v>
      </c>
      <c r="O20" s="31">
        <f t="shared" si="5"/>
        <v>27.563845913688471</v>
      </c>
      <c r="P20" s="28">
        <v>18649.839287763858</v>
      </c>
      <c r="Q20" s="31">
        <f t="shared" si="6"/>
        <v>34.083369964287144</v>
      </c>
    </row>
    <row r="21" spans="1:17" x14ac:dyDescent="0.2">
      <c r="A21" s="49" t="s">
        <v>59</v>
      </c>
      <c r="B21" s="28">
        <v>610800.3747466947</v>
      </c>
      <c r="C21" s="31">
        <f t="shared" si="0"/>
        <v>28.372011243004142</v>
      </c>
      <c r="D21" s="28">
        <v>353257.5031166721</v>
      </c>
      <c r="E21" s="31">
        <f t="shared" si="0"/>
        <v>29.254871080385652</v>
      </c>
      <c r="F21" s="28">
        <v>450937.80302258942</v>
      </c>
      <c r="G21" s="31">
        <f t="shared" si="1"/>
        <v>28.20155441720107</v>
      </c>
      <c r="H21" s="28">
        <v>95470.023988322369</v>
      </c>
      <c r="I21" s="31">
        <f t="shared" si="2"/>
        <v>26.465425104316946</v>
      </c>
      <c r="J21" s="28">
        <v>590334.3156368332</v>
      </c>
      <c r="K21" s="31">
        <f t="shared" si="3"/>
        <v>27.73908224210005</v>
      </c>
      <c r="L21" s="28">
        <v>135503.52365166156</v>
      </c>
      <c r="M21" s="31">
        <f t="shared" si="4"/>
        <v>47.897807313851715</v>
      </c>
      <c r="N21" s="28">
        <v>129224.10833013745</v>
      </c>
      <c r="O21" s="31">
        <f t="shared" si="5"/>
        <v>51.280106903017995</v>
      </c>
      <c r="P21" s="28">
        <v>18551.120867623486</v>
      </c>
      <c r="Q21" s="31">
        <f t="shared" si="6"/>
        <v>33.90295787686815</v>
      </c>
    </row>
    <row r="22" spans="1:17" x14ac:dyDescent="0.2">
      <c r="A22" s="50"/>
      <c r="B22" s="28"/>
      <c r="C22" s="31"/>
      <c r="D22" s="28"/>
      <c r="E22" s="31"/>
      <c r="F22" s="28"/>
      <c r="G22" s="31"/>
      <c r="H22" s="28"/>
      <c r="I22" s="31"/>
      <c r="J22" s="28"/>
      <c r="K22" s="31"/>
      <c r="L22" s="28"/>
      <c r="M22" s="31"/>
      <c r="N22" s="28"/>
      <c r="O22" s="31"/>
      <c r="P22" s="28"/>
      <c r="Q22" s="31"/>
    </row>
    <row r="23" spans="1:17" ht="14.25" customHeight="1" x14ac:dyDescent="0.2">
      <c r="A23" s="48" t="s">
        <v>9</v>
      </c>
      <c r="B23" s="69"/>
      <c r="C23" s="69"/>
      <c r="D23" s="69"/>
      <c r="E23" s="69"/>
      <c r="F23" s="69"/>
      <c r="G23" s="69"/>
      <c r="H23" s="69"/>
      <c r="I23" s="69"/>
      <c r="J23" s="69"/>
      <c r="K23" s="69"/>
      <c r="L23" s="69"/>
      <c r="M23" s="69"/>
      <c r="N23" s="69"/>
      <c r="O23" s="69"/>
      <c r="P23" s="69"/>
      <c r="Q23" s="69"/>
    </row>
    <row r="24" spans="1:17" x14ac:dyDescent="0.2">
      <c r="A24" s="49" t="s">
        <v>10</v>
      </c>
      <c r="B24" s="28">
        <v>1430772.9446820929</v>
      </c>
      <c r="C24" s="32">
        <f t="shared" si="0"/>
        <v>66.460185276640019</v>
      </c>
      <c r="D24" s="28">
        <v>814320.79325748491</v>
      </c>
      <c r="E24" s="32">
        <f t="shared" si="0"/>
        <v>67.437632929645105</v>
      </c>
      <c r="F24" s="28">
        <v>1021306.3342577383</v>
      </c>
      <c r="G24" s="32">
        <f>+F24/F$7*100</f>
        <v>63.872281208499423</v>
      </c>
      <c r="H24" s="28">
        <v>229926.92234603528</v>
      </c>
      <c r="I24" s="32">
        <f>+H24/H$7*100</f>
        <v>63.738475058510616</v>
      </c>
      <c r="J24" s="28">
        <v>1418238.5579945731</v>
      </c>
      <c r="K24" s="32">
        <f>+J24/J$7*100</f>
        <v>66.641282671649321</v>
      </c>
      <c r="L24" s="28">
        <v>161831.23500053416</v>
      </c>
      <c r="M24" s="32">
        <f>+L24/L$7*100</f>
        <v>57.204130951934793</v>
      </c>
      <c r="N24" s="28">
        <v>141206.47713968717</v>
      </c>
      <c r="O24" s="32">
        <f>+N24/N$7*100</f>
        <v>56.035079960640523</v>
      </c>
      <c r="P24" s="28">
        <v>31898.508383495355</v>
      </c>
      <c r="Q24" s="32">
        <f>+P24/P$7*100</f>
        <v>58.295872997517137</v>
      </c>
    </row>
    <row r="25" spans="1:17" x14ac:dyDescent="0.2">
      <c r="A25" s="49" t="s">
        <v>11</v>
      </c>
      <c r="B25" s="28">
        <v>722054.25362684252</v>
      </c>
      <c r="C25" s="32">
        <f t="shared" si="0"/>
        <v>33.539814723354667</v>
      </c>
      <c r="D25" s="28">
        <v>393196.07511631923</v>
      </c>
      <c r="E25" s="32">
        <f t="shared" si="0"/>
        <v>32.562367070353297</v>
      </c>
      <c r="F25" s="28">
        <v>577675.75145137368</v>
      </c>
      <c r="G25" s="32">
        <f>+F25/F$7*100</f>
        <v>36.127718791492249</v>
      </c>
      <c r="H25" s="28">
        <v>130807.97464509225</v>
      </c>
      <c r="I25" s="32">
        <f>+H25/H$7*100</f>
        <v>36.26152494148873</v>
      </c>
      <c r="J25" s="28">
        <v>709929.60014599457</v>
      </c>
      <c r="K25" s="32">
        <f>+J25/J$7*100</f>
        <v>33.358717328344717</v>
      </c>
      <c r="L25" s="28">
        <v>121070.07353697608</v>
      </c>
      <c r="M25" s="32">
        <f>+L25/L$7*100</f>
        <v>42.795869048065384</v>
      </c>
      <c r="N25" s="28">
        <v>110790.08865244256</v>
      </c>
      <c r="O25" s="32">
        <f>+N25/N$7*100</f>
        <v>43.964920039360059</v>
      </c>
      <c r="P25" s="28">
        <v>22819.787686715186</v>
      </c>
      <c r="Q25" s="32">
        <f>+P25/P$7*100</f>
        <v>41.704127002482835</v>
      </c>
    </row>
    <row r="26" spans="1:17" x14ac:dyDescent="0.2">
      <c r="A26" s="49"/>
      <c r="B26" s="28"/>
      <c r="C26" s="32"/>
      <c r="D26" s="28"/>
      <c r="E26" s="32"/>
      <c r="F26" s="28"/>
      <c r="G26" s="32"/>
      <c r="H26" s="28"/>
      <c r="I26" s="32"/>
      <c r="J26" s="28"/>
      <c r="K26" s="32"/>
      <c r="L26" s="28"/>
      <c r="M26" s="32"/>
      <c r="N26" s="28"/>
      <c r="O26" s="32"/>
      <c r="P26" s="28"/>
      <c r="Q26" s="32"/>
    </row>
    <row r="27" spans="1:17" x14ac:dyDescent="0.2">
      <c r="A27" s="48" t="s">
        <v>54</v>
      </c>
      <c r="B27" s="69"/>
      <c r="C27" s="69"/>
      <c r="D27" s="69"/>
      <c r="E27" s="69"/>
      <c r="F27" s="69"/>
      <c r="G27" s="69"/>
      <c r="H27" s="69"/>
      <c r="I27" s="69"/>
      <c r="J27" s="69"/>
      <c r="K27" s="69"/>
      <c r="L27" s="69"/>
      <c r="M27" s="69"/>
      <c r="N27" s="69"/>
      <c r="O27" s="69"/>
      <c r="P27" s="69"/>
      <c r="Q27" s="69"/>
    </row>
    <row r="28" spans="1:17" x14ac:dyDescent="0.2">
      <c r="A28" s="49" t="s">
        <v>12</v>
      </c>
      <c r="B28" s="28">
        <v>341761.99884464015</v>
      </c>
      <c r="C28" s="31">
        <f t="shared" si="0"/>
        <v>15.875031638074761</v>
      </c>
      <c r="D28" s="28">
        <v>181046.65036409983</v>
      </c>
      <c r="E28" s="31">
        <f t="shared" si="0"/>
        <v>14.993301965869628</v>
      </c>
      <c r="F28" s="28">
        <v>169665.54081862679</v>
      </c>
      <c r="G28" s="31">
        <f t="shared" ref="G28:G32" si="7">+F28/F$7*100</f>
        <v>10.610846884089378</v>
      </c>
      <c r="H28" s="28">
        <v>9825.1578387595637</v>
      </c>
      <c r="I28" s="31">
        <f t="shared" ref="I28:I32" si="8">+H28/H$7*100</f>
        <v>2.7236505036553624</v>
      </c>
      <c r="J28" s="28">
        <v>338015.36948962673</v>
      </c>
      <c r="K28" s="31">
        <f t="shared" ref="K28:K32" si="9">+J28/J$7*100</f>
        <v>15.882925801546566</v>
      </c>
      <c r="L28" s="28">
        <v>18584.384846342844</v>
      </c>
      <c r="M28" s="31">
        <f t="shared" ref="M28:M32" si="10">+L28/L$7*100</f>
        <v>6.5692113417279403</v>
      </c>
      <c r="N28" s="28">
        <v>16370.273252524685</v>
      </c>
      <c r="O28" s="31">
        <f t="shared" ref="O28:O32" si="11">+N28/N$7*100</f>
        <v>6.4962287089374504</v>
      </c>
      <c r="P28" s="28">
        <v>4107.8348348968211</v>
      </c>
      <c r="Q28" s="31">
        <f t="shared" ref="Q28:Q32" si="12">+P28/P$7*100</f>
        <v>7.5072418732227062</v>
      </c>
    </row>
    <row r="29" spans="1:17" x14ac:dyDescent="0.2">
      <c r="A29" s="49" t="s">
        <v>13</v>
      </c>
      <c r="B29" s="28">
        <v>1214832.6851263663</v>
      </c>
      <c r="C29" s="31">
        <f t="shared" si="0"/>
        <v>56.429642197040408</v>
      </c>
      <c r="D29" s="28">
        <v>692092.55679646775</v>
      </c>
      <c r="E29" s="31">
        <f t="shared" si="0"/>
        <v>57.315353095523761</v>
      </c>
      <c r="F29" s="28">
        <v>876689.88921672595</v>
      </c>
      <c r="G29" s="31">
        <f t="shared" si="7"/>
        <v>54.827999453656226</v>
      </c>
      <c r="H29" s="28">
        <v>114239.03453197559</v>
      </c>
      <c r="I29" s="31">
        <f t="shared" si="8"/>
        <v>31.668417856114601</v>
      </c>
      <c r="J29" s="28">
        <v>1193920.2743130079</v>
      </c>
      <c r="K29" s="31">
        <f t="shared" si="9"/>
        <v>56.100842865541878</v>
      </c>
      <c r="L29" s="28">
        <v>100662.06708739296</v>
      </c>
      <c r="M29" s="31">
        <f t="shared" si="10"/>
        <v>35.582043648994372</v>
      </c>
      <c r="N29" s="28">
        <v>87263.674077870484</v>
      </c>
      <c r="O29" s="31">
        <f t="shared" si="11"/>
        <v>34.628914010619575</v>
      </c>
      <c r="P29" s="28">
        <v>22164.724316908498</v>
      </c>
      <c r="Q29" s="31">
        <f t="shared" si="12"/>
        <v>40.50697099278883</v>
      </c>
    </row>
    <row r="30" spans="1:17" x14ac:dyDescent="0.2">
      <c r="A30" s="49" t="s">
        <v>18</v>
      </c>
      <c r="B30" s="28">
        <v>423102.10307171883</v>
      </c>
      <c r="C30" s="31">
        <f t="shared" si="0"/>
        <v>19.653323936266073</v>
      </c>
      <c r="D30" s="28">
        <v>229576.69555907405</v>
      </c>
      <c r="E30" s="31">
        <f t="shared" si="0"/>
        <v>19.012297183744323</v>
      </c>
      <c r="F30" s="28">
        <v>385914.81942719495</v>
      </c>
      <c r="G30" s="31">
        <f t="shared" si="7"/>
        <v>24.135030834696213</v>
      </c>
      <c r="H30" s="28">
        <v>115496.10692137608</v>
      </c>
      <c r="I30" s="31">
        <f t="shared" si="8"/>
        <v>32.016893260042984</v>
      </c>
      <c r="J30" s="28">
        <v>423102.10307171883</v>
      </c>
      <c r="K30" s="31">
        <f t="shared" si="9"/>
        <v>19.881046591796025</v>
      </c>
      <c r="L30" s="28">
        <v>88266.156604030519</v>
      </c>
      <c r="M30" s="31">
        <f t="shared" si="10"/>
        <v>31.200335219491336</v>
      </c>
      <c r="N30" s="28">
        <v>80830.231042342959</v>
      </c>
      <c r="O30" s="31">
        <f t="shared" si="11"/>
        <v>32.075925633454759</v>
      </c>
      <c r="P30" s="28">
        <v>14025.152526350141</v>
      </c>
      <c r="Q30" s="31">
        <f t="shared" si="12"/>
        <v>25.631559338679118</v>
      </c>
    </row>
    <row r="31" spans="1:17" x14ac:dyDescent="0.2">
      <c r="A31" s="49" t="s">
        <v>14</v>
      </c>
      <c r="B31" s="28">
        <v>162406.23772989813</v>
      </c>
      <c r="C31" s="31">
        <f t="shared" si="0"/>
        <v>7.5438585065007082</v>
      </c>
      <c r="D31" s="28">
        <v>99892.240225900809</v>
      </c>
      <c r="E31" s="31">
        <f t="shared" si="0"/>
        <v>8.2725337295227028</v>
      </c>
      <c r="F31" s="28">
        <v>157764.07500129251</v>
      </c>
      <c r="G31" s="31">
        <f t="shared" si="7"/>
        <v>9.8665317398671561</v>
      </c>
      <c r="H31" s="28">
        <v>118862.34812751887</v>
      </c>
      <c r="I31" s="31">
        <f t="shared" si="8"/>
        <v>32.950055322882051</v>
      </c>
      <c r="J31" s="28">
        <v>162406.23772989813</v>
      </c>
      <c r="K31" s="31">
        <f t="shared" si="9"/>
        <v>7.6312690380532109</v>
      </c>
      <c r="L31" s="28">
        <v>74791.422815573285</v>
      </c>
      <c r="M31" s="31">
        <f t="shared" si="10"/>
        <v>26.437284154752057</v>
      </c>
      <c r="N31" s="28">
        <v>66935.110235220607</v>
      </c>
      <c r="O31" s="31">
        <f t="shared" si="11"/>
        <v>26.561913661329545</v>
      </c>
      <c r="P31" s="28">
        <v>14420.584392055054</v>
      </c>
      <c r="Q31" s="31">
        <f t="shared" si="12"/>
        <v>26.354227795309278</v>
      </c>
    </row>
    <row r="32" spans="1:17" x14ac:dyDescent="0.2">
      <c r="A32" s="52" t="s">
        <v>60</v>
      </c>
      <c r="B32" s="33">
        <v>10724.173536284945</v>
      </c>
      <c r="C32" s="34">
        <f t="shared" si="0"/>
        <v>0.49814372211147767</v>
      </c>
      <c r="D32" s="33">
        <v>4908.7254282684498</v>
      </c>
      <c r="E32" s="34">
        <f t="shared" si="0"/>
        <v>0.40651402533855169</v>
      </c>
      <c r="F32" s="33">
        <v>8947.7612452717149</v>
      </c>
      <c r="G32" s="34">
        <f t="shared" si="7"/>
        <v>0.55959108768268928</v>
      </c>
      <c r="H32" s="33">
        <v>2312.2495714988354</v>
      </c>
      <c r="I32" s="34">
        <f t="shared" si="8"/>
        <v>0.64098305730473626</v>
      </c>
      <c r="J32" s="33">
        <v>10724.173536284945</v>
      </c>
      <c r="K32" s="34">
        <f t="shared" si="9"/>
        <v>0.50391570305488809</v>
      </c>
      <c r="L32" s="33">
        <v>597.27718417115761</v>
      </c>
      <c r="M32" s="34">
        <f t="shared" si="10"/>
        <v>0.21112563503465198</v>
      </c>
      <c r="N32" s="33">
        <v>597.27718417115761</v>
      </c>
      <c r="O32" s="34">
        <f t="shared" si="11"/>
        <v>0.23701798565931689</v>
      </c>
      <c r="P32" s="33">
        <v>0</v>
      </c>
      <c r="Q32" s="34">
        <f t="shared" si="12"/>
        <v>0</v>
      </c>
    </row>
    <row r="33" spans="1:17" x14ac:dyDescent="0.2">
      <c r="A33" s="49"/>
      <c r="B33" s="33"/>
      <c r="C33" s="34"/>
      <c r="D33" s="33"/>
      <c r="E33" s="34"/>
      <c r="F33" s="33"/>
      <c r="G33" s="34"/>
      <c r="H33" s="33"/>
      <c r="I33" s="34"/>
      <c r="J33" s="33"/>
      <c r="K33" s="34"/>
      <c r="L33" s="33"/>
      <c r="M33" s="34"/>
      <c r="N33" s="33"/>
      <c r="O33" s="34"/>
      <c r="P33" s="33"/>
      <c r="Q33" s="34"/>
    </row>
    <row r="34" spans="1:17" ht="22.5" x14ac:dyDescent="0.2">
      <c r="A34" s="48" t="s">
        <v>76</v>
      </c>
      <c r="B34" s="69"/>
      <c r="C34" s="69"/>
      <c r="D34" s="69"/>
      <c r="E34" s="69"/>
      <c r="F34" s="69"/>
      <c r="G34" s="69"/>
      <c r="H34" s="69"/>
      <c r="I34" s="69"/>
      <c r="J34" s="69"/>
      <c r="K34" s="69"/>
      <c r="L34" s="69"/>
      <c r="M34" s="69"/>
      <c r="N34" s="69"/>
      <c r="O34" s="69"/>
      <c r="P34" s="69"/>
      <c r="Q34" s="69"/>
    </row>
    <row r="35" spans="1:17" x14ac:dyDescent="0.2">
      <c r="A35" s="49" t="s">
        <v>61</v>
      </c>
      <c r="B35" s="33">
        <v>422274.52926614956</v>
      </c>
      <c r="C35" s="34">
        <f t="shared" si="0"/>
        <v>19.614882680682751</v>
      </c>
      <c r="D35" s="33">
        <v>219201.17834027752</v>
      </c>
      <c r="E35" s="34">
        <f t="shared" si="0"/>
        <v>18.153053102726275</v>
      </c>
      <c r="F35" s="33">
        <v>170596.88378119937</v>
      </c>
      <c r="G35" s="34">
        <f t="shared" ref="G35:G40" si="13">+F35/F$7*100</f>
        <v>10.669092875141834</v>
      </c>
      <c r="H35" s="33">
        <v>7615.4603582617456</v>
      </c>
      <c r="I35" s="34">
        <f t="shared" ref="I35:I40" si="14">+H35/H$7*100</f>
        <v>2.1110961045859118</v>
      </c>
      <c r="J35" s="33">
        <v>414756.99704627099</v>
      </c>
      <c r="K35" s="34">
        <f t="shared" ref="K35:K40" si="15">+J35/J$7*100</f>
        <v>19.488920340234277</v>
      </c>
      <c r="L35" s="33">
        <v>7317.1611927154408</v>
      </c>
      <c r="M35" s="34">
        <f t="shared" ref="M35:M40" si="16">+L35/L$7*100</f>
        <v>2.5864713141633495</v>
      </c>
      <c r="N35" s="33">
        <v>6393.5962679971017</v>
      </c>
      <c r="O35" s="34">
        <f t="shared" ref="O35:O40" si="17">+N35/N$7*100</f>
        <v>2.5371759523386417</v>
      </c>
      <c r="P35" s="33">
        <v>2462.8397992489031</v>
      </c>
      <c r="Q35" s="34">
        <f t="shared" ref="Q35:Q40" si="18">+P35/P$7*100</f>
        <v>4.5009438818942122</v>
      </c>
    </row>
    <row r="36" spans="1:17" x14ac:dyDescent="0.2">
      <c r="A36" s="49" t="s">
        <v>62</v>
      </c>
      <c r="B36" s="33">
        <v>422657.14817677403</v>
      </c>
      <c r="C36" s="34">
        <f t="shared" si="0"/>
        <v>19.632655538203551</v>
      </c>
      <c r="D36" s="33">
        <v>226249.49077473179</v>
      </c>
      <c r="E36" s="34">
        <f t="shared" si="0"/>
        <v>18.736756123285016</v>
      </c>
      <c r="F36" s="33">
        <v>270681.88768517948</v>
      </c>
      <c r="G36" s="34">
        <f t="shared" si="13"/>
        <v>16.928387760211567</v>
      </c>
      <c r="H36" s="33">
        <v>19264.538909241601</v>
      </c>
      <c r="I36" s="34">
        <f t="shared" si="14"/>
        <v>5.3403591030216564</v>
      </c>
      <c r="J36" s="33">
        <v>416875.19195289392</v>
      </c>
      <c r="K36" s="34">
        <f t="shared" si="15"/>
        <v>19.588451709431791</v>
      </c>
      <c r="L36" s="33">
        <v>15708.587553868716</v>
      </c>
      <c r="M36" s="34">
        <f t="shared" si="16"/>
        <v>5.5526740526850267</v>
      </c>
      <c r="N36" s="33">
        <v>10908.709892365516</v>
      </c>
      <c r="O36" s="34">
        <f t="shared" si="17"/>
        <v>4.3289121254787659</v>
      </c>
      <c r="P36" s="33">
        <v>7227.6832743819787</v>
      </c>
      <c r="Q36" s="34">
        <f t="shared" si="18"/>
        <v>13.208896828782715</v>
      </c>
    </row>
    <row r="37" spans="1:17" x14ac:dyDescent="0.2">
      <c r="A37" s="49" t="s">
        <v>63</v>
      </c>
      <c r="B37" s="33">
        <v>422463.16514950804</v>
      </c>
      <c r="C37" s="34">
        <f t="shared" si="0"/>
        <v>19.623644920564644</v>
      </c>
      <c r="D37" s="33">
        <v>230188.61659830948</v>
      </c>
      <c r="E37" s="34">
        <f t="shared" si="0"/>
        <v>19.06297316643759</v>
      </c>
      <c r="F37" s="33">
        <v>352083.94527131779</v>
      </c>
      <c r="G37" s="34">
        <f t="shared" si="13"/>
        <v>22.01925515101361</v>
      </c>
      <c r="H37" s="33">
        <v>46986.942409604671</v>
      </c>
      <c r="I37" s="34">
        <f t="shared" si="14"/>
        <v>13.025338774130308</v>
      </c>
      <c r="J37" s="33">
        <v>420105.48027671938</v>
      </c>
      <c r="K37" s="34">
        <f t="shared" si="15"/>
        <v>19.740238978284061</v>
      </c>
      <c r="L37" s="33">
        <v>34679.347493591544</v>
      </c>
      <c r="M37" s="34">
        <f t="shared" si="16"/>
        <v>12.258461324505831</v>
      </c>
      <c r="N37" s="33">
        <v>29478.189947328672</v>
      </c>
      <c r="O37" s="34">
        <f t="shared" si="17"/>
        <v>11.697853839661134</v>
      </c>
      <c r="P37" s="33">
        <v>8406.612650947678</v>
      </c>
      <c r="Q37" s="34">
        <f t="shared" si="18"/>
        <v>15.363440119116504</v>
      </c>
    </row>
    <row r="38" spans="1:17" x14ac:dyDescent="0.2">
      <c r="A38" s="49" t="s">
        <v>64</v>
      </c>
      <c r="B38" s="33">
        <v>422092.92844080809</v>
      </c>
      <c r="C38" s="34">
        <f t="shared" si="0"/>
        <v>19.606447223090797</v>
      </c>
      <c r="D38" s="33">
        <v>243971.33688556665</v>
      </c>
      <c r="E38" s="34">
        <f t="shared" si="0"/>
        <v>20.204383332062733</v>
      </c>
      <c r="F38" s="33">
        <v>375607.10852641804</v>
      </c>
      <c r="G38" s="34">
        <f t="shared" si="13"/>
        <v>23.490388784425537</v>
      </c>
      <c r="H38" s="33">
        <v>91216.63623514949</v>
      </c>
      <c r="I38" s="34">
        <f t="shared" si="14"/>
        <v>25.28633547682314</v>
      </c>
      <c r="J38" s="33">
        <v>417547.82262859517</v>
      </c>
      <c r="K38" s="34">
        <f t="shared" si="15"/>
        <v>19.62005779625008</v>
      </c>
      <c r="L38" s="33">
        <v>70438.861170878692</v>
      </c>
      <c r="M38" s="34">
        <f t="shared" si="16"/>
        <v>24.898739965191513</v>
      </c>
      <c r="N38" s="33">
        <v>62927.160117940337</v>
      </c>
      <c r="O38" s="34">
        <f t="shared" si="17"/>
        <v>24.971435590852018</v>
      </c>
      <c r="P38" s="33">
        <v>11710.537304664436</v>
      </c>
      <c r="Q38" s="34">
        <f t="shared" si="18"/>
        <v>21.401502140414465</v>
      </c>
    </row>
    <row r="39" spans="1:17" x14ac:dyDescent="0.2">
      <c r="A39" s="49" t="s">
        <v>65</v>
      </c>
      <c r="B39" s="33">
        <v>422868.9415132188</v>
      </c>
      <c r="C39" s="34">
        <f t="shared" si="0"/>
        <v>19.642493454438124</v>
      </c>
      <c r="D39" s="33">
        <v>264912.76113526238</v>
      </c>
      <c r="E39" s="34">
        <f t="shared" si="0"/>
        <v>21.938638546062165</v>
      </c>
      <c r="F39" s="33">
        <v>395618.27999646304</v>
      </c>
      <c r="G39" s="34">
        <f t="shared" si="13"/>
        <v>24.74188319758332</v>
      </c>
      <c r="H39" s="33">
        <v>178913.28195261874</v>
      </c>
      <c r="I39" s="34">
        <f t="shared" si="14"/>
        <v>49.596887754670995</v>
      </c>
      <c r="J39" s="33">
        <v>418598.82959366404</v>
      </c>
      <c r="K39" s="34">
        <f t="shared" si="15"/>
        <v>19.669443318773222</v>
      </c>
      <c r="L39" s="33">
        <v>141653.39472793901</v>
      </c>
      <c r="M39" s="34">
        <f t="shared" si="16"/>
        <v>50.071664730089871</v>
      </c>
      <c r="N39" s="33">
        <v>129744.90052814169</v>
      </c>
      <c r="O39" s="34">
        <f t="shared" si="17"/>
        <v>51.486773290064647</v>
      </c>
      <c r="P39" s="33">
        <v>22669.234401777965</v>
      </c>
      <c r="Q39" s="34">
        <f t="shared" si="18"/>
        <v>41.428984507650682</v>
      </c>
    </row>
    <row r="40" spans="1:17" x14ac:dyDescent="0.2">
      <c r="A40" s="51" t="s">
        <v>66</v>
      </c>
      <c r="B40" s="35">
        <v>40470.485762481811</v>
      </c>
      <c r="C40" s="36">
        <f t="shared" si="0"/>
        <v>1.8798761830150408</v>
      </c>
      <c r="D40" s="35">
        <v>22993.48463966509</v>
      </c>
      <c r="E40" s="36">
        <f t="shared" si="0"/>
        <v>1.904195729425352</v>
      </c>
      <c r="F40" s="35">
        <v>34393.980448572052</v>
      </c>
      <c r="G40" s="36">
        <f t="shared" si="13"/>
        <v>2.15099223161817</v>
      </c>
      <c r="H40" s="35">
        <v>16738.03712625206</v>
      </c>
      <c r="I40" s="36">
        <f t="shared" si="14"/>
        <v>4.6399827867675443</v>
      </c>
      <c r="J40" s="35">
        <v>40283.836642428323</v>
      </c>
      <c r="K40" s="36">
        <f t="shared" si="15"/>
        <v>1.892887857020795</v>
      </c>
      <c r="L40" s="35">
        <v>13103.956398517088</v>
      </c>
      <c r="M40" s="36">
        <f t="shared" si="16"/>
        <v>4.6319886133646637</v>
      </c>
      <c r="N40" s="35">
        <v>12544.009038356628</v>
      </c>
      <c r="O40" s="36">
        <f t="shared" si="17"/>
        <v>4.9778492016054567</v>
      </c>
      <c r="P40" s="35">
        <v>2241.3886391895685</v>
      </c>
      <c r="Q40" s="36">
        <f t="shared" si="18"/>
        <v>4.0962325221413707</v>
      </c>
    </row>
    <row r="41" spans="1:17" x14ac:dyDescent="0.2">
      <c r="A41" s="54" t="s">
        <v>84</v>
      </c>
      <c r="B41" s="33"/>
      <c r="C41" s="34"/>
      <c r="D41" s="33"/>
      <c r="E41" s="34"/>
      <c r="F41" s="33"/>
      <c r="G41" s="34"/>
      <c r="H41" s="33"/>
      <c r="I41" s="34"/>
      <c r="J41" s="33"/>
      <c r="K41" s="34"/>
      <c r="L41" s="33"/>
      <c r="M41" s="34"/>
      <c r="N41" s="33"/>
      <c r="O41" s="34"/>
      <c r="P41" s="33"/>
      <c r="Q41" s="34"/>
    </row>
    <row r="42" spans="1:17" x14ac:dyDescent="0.2">
      <c r="A42" s="54" t="s">
        <v>15</v>
      </c>
    </row>
    <row r="43" spans="1:17" x14ac:dyDescent="0.2">
      <c r="A43" s="54" t="s">
        <v>16</v>
      </c>
    </row>
    <row r="44" spans="1:17" x14ac:dyDescent="0.2">
      <c r="A44" s="54" t="s">
        <v>67</v>
      </c>
    </row>
    <row r="45" spans="1:17" x14ac:dyDescent="0.2">
      <c r="A45" s="12"/>
      <c r="B45" s="91"/>
      <c r="C45" s="91"/>
      <c r="D45" s="12"/>
      <c r="E45" s="12"/>
    </row>
    <row r="46" spans="1:17" x14ac:dyDescent="0.2">
      <c r="A46" s="12"/>
      <c r="B46" s="91"/>
      <c r="C46" s="91"/>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F43"/>
  <sheetViews>
    <sheetView zoomScaleSheetLayoutView="106" workbookViewId="0">
      <selection activeCell="B8" sqref="B8"/>
    </sheetView>
  </sheetViews>
  <sheetFormatPr baseColWidth="10" defaultRowHeight="12.75" x14ac:dyDescent="0.2"/>
  <cols>
    <col min="1" max="1" width="23.85546875" customWidth="1"/>
    <col min="2" max="2" width="9.7109375" bestFit="1" customWidth="1"/>
    <col min="3" max="3" width="4.85546875" customWidth="1"/>
    <col min="4" max="4" width="8" bestFit="1" customWidth="1"/>
    <col min="5" max="5" width="4.28515625" customWidth="1"/>
    <col min="6" max="6" width="8" bestFit="1" customWidth="1"/>
    <col min="7" max="7" width="4.140625" bestFit="1" customWidth="1"/>
    <col min="8" max="8" width="8.7109375" customWidth="1"/>
    <col min="9" max="9" width="4.140625" bestFit="1" customWidth="1"/>
    <col min="10" max="10" width="7.7109375" customWidth="1"/>
    <col min="11" max="11" width="5.28515625" customWidth="1"/>
    <col min="12" max="12" width="6.140625" bestFit="1" customWidth="1"/>
    <col min="13" max="13" width="3.7109375" customWidth="1"/>
    <col min="14" max="14" width="0.5703125" customWidth="1"/>
    <col min="15" max="15" width="8" customWidth="1"/>
    <col min="16" max="16" width="4.42578125" bestFit="1" customWidth="1"/>
    <col min="17" max="17" width="8" bestFit="1" customWidth="1"/>
    <col min="18" max="18" width="4.140625" bestFit="1" customWidth="1"/>
    <col min="19" max="19" width="8" bestFit="1" customWidth="1"/>
    <col min="20" max="20" width="6.140625" bestFit="1" customWidth="1"/>
    <col min="21" max="21" width="8" bestFit="1" customWidth="1"/>
    <col min="22" max="22" width="6.140625" bestFit="1" customWidth="1"/>
    <col min="23" max="23" width="6.5703125" bestFit="1" customWidth="1"/>
    <col min="24" max="24" width="6.140625" bestFit="1" customWidth="1"/>
    <col min="25" max="25" width="6.5703125" bestFit="1" customWidth="1"/>
    <col min="26" max="26" width="6.140625" bestFit="1" customWidth="1"/>
    <col min="27" max="27" width="8.7109375" bestFit="1" customWidth="1"/>
    <col min="28" max="28" width="4" bestFit="1" customWidth="1"/>
    <col min="29" max="29" width="8.140625" customWidth="1"/>
    <col min="30" max="30" width="5.42578125" customWidth="1"/>
    <col min="31" max="31" width="9.140625" customWidth="1"/>
    <col min="32" max="32" width="5.42578125" customWidth="1"/>
  </cols>
  <sheetData>
    <row r="1" spans="1:32" ht="27" customHeight="1" x14ac:dyDescent="0.2">
      <c r="A1" s="96" t="s">
        <v>80</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row>
    <row r="2" spans="1:32" x14ac:dyDescent="0.2">
      <c r="A2" s="95" t="s">
        <v>74</v>
      </c>
      <c r="B2" s="95" t="s">
        <v>17</v>
      </c>
      <c r="C2" s="95"/>
      <c r="D2" s="95" t="s">
        <v>33</v>
      </c>
      <c r="E2" s="95"/>
      <c r="F2" s="97" t="s">
        <v>40</v>
      </c>
      <c r="G2" s="97"/>
      <c r="H2" s="97"/>
      <c r="I2" s="97"/>
      <c r="J2" s="97"/>
      <c r="K2" s="97"/>
      <c r="L2" s="97"/>
      <c r="M2" s="97"/>
      <c r="N2" s="97"/>
      <c r="O2" s="97"/>
      <c r="P2" s="97"/>
      <c r="Q2" s="97"/>
      <c r="R2" s="97"/>
      <c r="S2" s="97"/>
      <c r="T2" s="97"/>
      <c r="U2" s="97"/>
      <c r="V2" s="97"/>
      <c r="W2" s="97"/>
      <c r="X2" s="97"/>
      <c r="Y2" s="97"/>
      <c r="Z2" s="97"/>
      <c r="AA2" s="97"/>
      <c r="AB2" s="97"/>
      <c r="AC2" s="97"/>
      <c r="AD2" s="97"/>
      <c r="AE2" s="97"/>
      <c r="AF2" s="97"/>
    </row>
    <row r="3" spans="1:32" x14ac:dyDescent="0.2">
      <c r="A3" s="92"/>
      <c r="B3" s="92"/>
      <c r="C3" s="92"/>
      <c r="D3" s="92"/>
      <c r="E3" s="92"/>
      <c r="F3" s="95" t="s">
        <v>55</v>
      </c>
      <c r="G3" s="95"/>
      <c r="H3" s="95"/>
      <c r="I3" s="95"/>
      <c r="J3" s="95"/>
      <c r="K3" s="95"/>
      <c r="L3" s="95"/>
      <c r="M3" s="95"/>
      <c r="N3" s="23"/>
      <c r="O3" s="95" t="s">
        <v>19</v>
      </c>
      <c r="P3" s="95"/>
      <c r="Q3" s="95"/>
      <c r="R3" s="95"/>
      <c r="S3" s="95"/>
      <c r="T3" s="95"/>
      <c r="U3" s="95"/>
      <c r="V3" s="95"/>
      <c r="W3" s="95"/>
      <c r="X3" s="95"/>
      <c r="Y3" s="95"/>
      <c r="Z3" s="95"/>
      <c r="AA3" s="95"/>
      <c r="AB3" s="95"/>
      <c r="AC3" s="95"/>
      <c r="AD3" s="95"/>
      <c r="AE3" s="95"/>
      <c r="AF3" s="95"/>
    </row>
    <row r="4" spans="1:32" ht="56.25" customHeight="1" x14ac:dyDescent="0.2">
      <c r="A4" s="92"/>
      <c r="B4" s="92"/>
      <c r="C4" s="92"/>
      <c r="D4" s="92"/>
      <c r="E4" s="92"/>
      <c r="F4" s="99" t="s">
        <v>68</v>
      </c>
      <c r="G4" s="99"/>
      <c r="H4" s="99" t="s">
        <v>69</v>
      </c>
      <c r="I4" s="99"/>
      <c r="J4" s="99" t="s">
        <v>57</v>
      </c>
      <c r="K4" s="99"/>
      <c r="L4" s="99" t="s">
        <v>56</v>
      </c>
      <c r="M4" s="99"/>
      <c r="N4" s="23"/>
      <c r="O4" s="98" t="s">
        <v>21</v>
      </c>
      <c r="P4" s="98"/>
      <c r="Q4" s="98" t="s">
        <v>20</v>
      </c>
      <c r="R4" s="98"/>
      <c r="S4" s="98" t="s">
        <v>22</v>
      </c>
      <c r="T4" s="98"/>
      <c r="U4" s="98" t="s">
        <v>70</v>
      </c>
      <c r="V4" s="98"/>
      <c r="W4" s="98" t="s">
        <v>71</v>
      </c>
      <c r="X4" s="98"/>
      <c r="Y4" s="100" t="s">
        <v>83</v>
      </c>
      <c r="Z4" s="100"/>
      <c r="AA4" s="101" t="s">
        <v>81</v>
      </c>
      <c r="AB4" s="101"/>
      <c r="AC4" s="100" t="s">
        <v>82</v>
      </c>
      <c r="AD4" s="100"/>
      <c r="AE4" s="94" t="s">
        <v>23</v>
      </c>
      <c r="AF4" s="94"/>
    </row>
    <row r="5" spans="1:32" ht="14.25" customHeight="1" x14ac:dyDescent="0.2">
      <c r="A5" s="92"/>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16"/>
      <c r="AB5" s="16"/>
      <c r="AC5" s="88" t="s">
        <v>1</v>
      </c>
      <c r="AD5" s="16" t="s">
        <v>2</v>
      </c>
      <c r="AE5" s="88" t="s">
        <v>1</v>
      </c>
      <c r="AF5" s="16" t="s">
        <v>2</v>
      </c>
    </row>
    <row r="6" spans="1:32" x14ac:dyDescent="0.2">
      <c r="A6" s="55" t="s">
        <v>58</v>
      </c>
      <c r="B6" s="26">
        <v>8140321.9309237506</v>
      </c>
      <c r="C6" s="26">
        <f>+C9+C13</f>
        <v>100.00000000000854</v>
      </c>
      <c r="D6" s="26">
        <v>2933776.8978690202</v>
      </c>
      <c r="E6" s="37">
        <f>+D6/$B$6*100</f>
        <v>36.040059874340869</v>
      </c>
      <c r="F6" s="77">
        <v>1917617.5025445542</v>
      </c>
      <c r="G6" s="27">
        <f>+F6/$D6*100</f>
        <v>65.363440005865343</v>
      </c>
      <c r="H6" s="77">
        <v>846879.04377989436</v>
      </c>
      <c r="I6" s="27">
        <f>+H6/$D6*100</f>
        <v>28.866511437697728</v>
      </c>
      <c r="J6" s="26">
        <v>150590.59875652229</v>
      </c>
      <c r="K6" s="27">
        <f>+J6/$D6*100</f>
        <v>5.1329942254949703</v>
      </c>
      <c r="L6" s="26">
        <v>18689.752788323247</v>
      </c>
      <c r="M6" s="27">
        <f>+L6/$D6*100</f>
        <v>0.63705433095129849</v>
      </c>
      <c r="N6" s="27"/>
      <c r="O6" s="77">
        <v>1496333.3045424209</v>
      </c>
      <c r="P6" s="27">
        <f>+O6/$D6*100</f>
        <v>51.003650128586756</v>
      </c>
      <c r="Q6" s="77">
        <v>165878.09818275273</v>
      </c>
      <c r="R6" s="27">
        <f>+Q6/$D6*100</f>
        <v>5.6540801825537601</v>
      </c>
      <c r="S6" s="26">
        <v>324491.3516649275</v>
      </c>
      <c r="T6" s="27">
        <f>+S6/$D6*100</f>
        <v>11.060532649930716</v>
      </c>
      <c r="U6" s="26">
        <v>186830.16658024004</v>
      </c>
      <c r="V6" s="27">
        <f>+U6/$D6*100</f>
        <v>6.3682472486556865</v>
      </c>
      <c r="W6" s="77">
        <v>475887.43479267339</v>
      </c>
      <c r="X6" s="27">
        <f>+W6/$D6*100</f>
        <v>16.220982418204301</v>
      </c>
      <c r="Y6" s="78">
        <v>227808.39724110262</v>
      </c>
      <c r="Z6" s="27">
        <f>+Y6/$D6*100</f>
        <v>7.7650211713976498</v>
      </c>
      <c r="AA6" s="89">
        <f>SUM(AA9,AA13)</f>
        <v>2557988.0920337979</v>
      </c>
      <c r="AB6" s="27">
        <f>+AA6/$D6*100</f>
        <v>87.190954904983386</v>
      </c>
      <c r="AC6" s="78">
        <v>91588.4397216855</v>
      </c>
      <c r="AD6" s="27">
        <f>+AC6/$D6*100</f>
        <v>3.1218610995339056</v>
      </c>
      <c r="AE6" s="78">
        <v>1370786.4491459955</v>
      </c>
      <c r="AF6" s="27">
        <f>+AE6/$D6*100</f>
        <v>46.724290798720268</v>
      </c>
    </row>
    <row r="7" spans="1:32" ht="6.95" customHeight="1" x14ac:dyDescent="0.2">
      <c r="A7" s="55"/>
      <c r="B7" s="7"/>
      <c r="C7" s="7"/>
      <c r="D7" s="7"/>
      <c r="E7" s="7"/>
      <c r="F7" s="79"/>
      <c r="G7" s="79"/>
      <c r="H7" s="79"/>
      <c r="I7" s="79"/>
      <c r="J7" s="7"/>
      <c r="K7" s="79"/>
      <c r="L7" s="7"/>
      <c r="M7" s="79"/>
      <c r="N7" s="79"/>
      <c r="O7" s="79"/>
      <c r="P7" s="79"/>
      <c r="Q7" s="79"/>
      <c r="R7" s="79"/>
      <c r="S7" s="7"/>
      <c r="T7" s="79"/>
      <c r="U7" s="7"/>
      <c r="V7" s="79"/>
      <c r="W7" s="79"/>
      <c r="X7" s="79"/>
      <c r="Y7" s="19"/>
      <c r="Z7" s="79"/>
      <c r="AA7" s="79"/>
      <c r="AB7" s="79"/>
    </row>
    <row r="8" spans="1:32" x14ac:dyDescent="0.2">
      <c r="A8" s="55" t="s">
        <v>3</v>
      </c>
      <c r="B8" s="70"/>
      <c r="C8" s="70"/>
      <c r="D8" s="70"/>
      <c r="E8" s="70"/>
      <c r="F8" s="70"/>
      <c r="G8" s="70"/>
      <c r="H8" s="70"/>
      <c r="I8" s="70"/>
      <c r="J8" s="70"/>
      <c r="K8" s="70"/>
      <c r="L8" s="70"/>
      <c r="M8" s="70"/>
      <c r="N8" s="70"/>
      <c r="O8" s="70"/>
      <c r="P8" s="70"/>
      <c r="Q8" s="70"/>
      <c r="R8" s="70"/>
      <c r="S8" s="70"/>
      <c r="T8" s="70"/>
      <c r="U8" s="70"/>
      <c r="V8" s="70"/>
      <c r="W8" s="70"/>
      <c r="X8" s="70"/>
      <c r="Y8" s="70"/>
      <c r="Z8" s="70"/>
      <c r="AA8" s="70"/>
      <c r="AB8" s="70"/>
    </row>
    <row r="9" spans="1:32" x14ac:dyDescent="0.2">
      <c r="A9" s="56" t="s">
        <v>4</v>
      </c>
      <c r="B9" s="7">
        <v>4479926.2792911502</v>
      </c>
      <c r="C9" s="21">
        <f>+B9/$B$6*100</f>
        <v>55.033772832406584</v>
      </c>
      <c r="D9" s="7">
        <v>2297009.6677733795</v>
      </c>
      <c r="E9" s="22">
        <f>+D9/D$6*100</f>
        <v>78.295308325654773</v>
      </c>
      <c r="F9" s="79">
        <v>1628233.8261327716</v>
      </c>
      <c r="G9" s="22">
        <f>+F9/F$6*100</f>
        <v>84.909207595999234</v>
      </c>
      <c r="H9" s="79">
        <v>578891.28812414675</v>
      </c>
      <c r="I9" s="22">
        <f>+H9/H$6*100</f>
        <v>68.355840468122594</v>
      </c>
      <c r="J9" s="7">
        <v>78029.181171152595</v>
      </c>
      <c r="K9" s="22">
        <f>+J9/J$6*100</f>
        <v>51.815439885003478</v>
      </c>
      <c r="L9" s="7">
        <v>11855.372345407539</v>
      </c>
      <c r="M9" s="22">
        <f>+L9/L$6*100</f>
        <v>63.432472754879839</v>
      </c>
      <c r="N9" s="80"/>
      <c r="O9" s="79">
        <v>1322579.9567053909</v>
      </c>
      <c r="P9" s="22">
        <f>+O9/O$6*100</f>
        <v>88.388058508784994</v>
      </c>
      <c r="Q9" s="79">
        <v>133522.54032012096</v>
      </c>
      <c r="R9" s="22">
        <f>+Q9/Q$6*100</f>
        <v>80.494376161110353</v>
      </c>
      <c r="S9" s="7">
        <v>296353.40695850732</v>
      </c>
      <c r="T9" s="22">
        <f>+S9/S$6*100</f>
        <v>91.328599495164468</v>
      </c>
      <c r="U9" s="7">
        <v>159646.57229603088</v>
      </c>
      <c r="V9" s="22">
        <f>+U9/U$6*100</f>
        <v>85.45010434782526</v>
      </c>
      <c r="W9" s="79">
        <v>386147.70960753685</v>
      </c>
      <c r="X9" s="22">
        <f>+W9/W$6*100</f>
        <v>81.142657144491992</v>
      </c>
      <c r="Y9" s="19">
        <v>208105.67884711176</v>
      </c>
      <c r="Z9" s="22">
        <f>+Y9/Y$6*100</f>
        <v>91.351188703927207</v>
      </c>
      <c r="AA9" s="79">
        <v>1969061.5250383993</v>
      </c>
      <c r="AB9" s="22">
        <f>+AA9/AA$6*100</f>
        <v>76.976962135615082</v>
      </c>
      <c r="AC9" s="19">
        <v>78627.745278138318</v>
      </c>
      <c r="AD9" s="22">
        <f>+AC9/AC$6*100</f>
        <v>85.848984344605597</v>
      </c>
      <c r="AE9" s="19">
        <v>945977.36927301192</v>
      </c>
      <c r="AF9" s="22">
        <f>+AE9/AE$6*100</f>
        <v>69.009827888389097</v>
      </c>
    </row>
    <row r="10" spans="1:32" x14ac:dyDescent="0.2">
      <c r="A10" s="61" t="s">
        <v>5</v>
      </c>
      <c r="B10" s="7">
        <v>945172.47903891152</v>
      </c>
      <c r="C10" s="21">
        <f t="shared" ref="C10:C39" si="0">+B10/$B$6*100</f>
        <v>11.610996310211712</v>
      </c>
      <c r="D10" s="7">
        <v>543914.20074787887</v>
      </c>
      <c r="E10" s="22">
        <f t="shared" ref="E10:G13" si="1">+D10/D$6*100</f>
        <v>18.539726082885057</v>
      </c>
      <c r="F10" s="79">
        <v>407324.37469272898</v>
      </c>
      <c r="G10" s="22">
        <f t="shared" si="1"/>
        <v>21.241169010620521</v>
      </c>
      <c r="H10" s="79">
        <v>115983.7632012356</v>
      </c>
      <c r="I10" s="22">
        <f>+H10/H$6*100</f>
        <v>13.695434318880139</v>
      </c>
      <c r="J10" s="7">
        <v>18814.23130139149</v>
      </c>
      <c r="K10" s="22">
        <f>+J10/J$6*100</f>
        <v>12.493629387722066</v>
      </c>
      <c r="L10" s="7">
        <v>1791.8315525134728</v>
      </c>
      <c r="M10" s="22">
        <f>+L10/L$6*100</f>
        <v>9.5872405205538698</v>
      </c>
      <c r="N10" s="80"/>
      <c r="O10" s="79">
        <v>371133.11031435587</v>
      </c>
      <c r="P10" s="22">
        <f>+O10/O$6*100</f>
        <v>24.802836987434993</v>
      </c>
      <c r="Q10" s="79">
        <v>28165.352216071191</v>
      </c>
      <c r="R10" s="22">
        <f>+Q10/Q$6*100</f>
        <v>16.979548550792163</v>
      </c>
      <c r="S10" s="7">
        <v>102059.73884524616</v>
      </c>
      <c r="T10" s="22">
        <f>+S10/S$6*100</f>
        <v>31.452221552774667</v>
      </c>
      <c r="U10" s="7">
        <v>66801.72006714296</v>
      </c>
      <c r="V10" s="22">
        <f>+U10/U$6*100</f>
        <v>35.755317939222024</v>
      </c>
      <c r="W10" s="79">
        <v>96385.605595620145</v>
      </c>
      <c r="X10" s="22">
        <f>+W10/W$6*100</f>
        <v>20.253866471093485</v>
      </c>
      <c r="Y10" s="19">
        <v>74472.998901341125</v>
      </c>
      <c r="Z10" s="22">
        <f>+Y10/Y$6*100</f>
        <v>32.691068372919588</v>
      </c>
      <c r="AA10" s="79">
        <v>436404.30759706075</v>
      </c>
      <c r="AB10" s="22">
        <f t="shared" ref="AB10:AB13" si="2">+AA10/AA$6*100</f>
        <v>17.060451100461759</v>
      </c>
      <c r="AC10" s="19">
        <v>33092.888985483252</v>
      </c>
      <c r="AD10" s="22">
        <f t="shared" ref="AD10:AD13" si="3">+AC10/AC$6*100</f>
        <v>36.132168083706105</v>
      </c>
      <c r="AE10" s="19">
        <v>195458.95852000869</v>
      </c>
      <c r="AF10" s="22">
        <f t="shared" ref="AF10:AF13" si="4">+AE10/AE$6*100</f>
        <v>14.258891940592225</v>
      </c>
    </row>
    <row r="11" spans="1:32" ht="13.5" customHeight="1" x14ac:dyDescent="0.2">
      <c r="A11" s="61" t="s">
        <v>6</v>
      </c>
      <c r="B11" s="7">
        <v>550498.15678703645</v>
      </c>
      <c r="C11" s="21">
        <f t="shared" si="0"/>
        <v>6.7626091628610414</v>
      </c>
      <c r="D11" s="7">
        <v>329534.85981840285</v>
      </c>
      <c r="E11" s="22">
        <f t="shared" si="1"/>
        <v>11.23244443221855</v>
      </c>
      <c r="F11" s="79">
        <v>257115.56155391727</v>
      </c>
      <c r="G11" s="22">
        <f t="shared" si="1"/>
        <v>13.408073362531454</v>
      </c>
      <c r="H11" s="79">
        <v>67566.205150088485</v>
      </c>
      <c r="I11" s="22">
        <f>+H11/H$6*100</f>
        <v>7.9782591913620529</v>
      </c>
      <c r="J11" s="79">
        <v>4656.3460962448444</v>
      </c>
      <c r="K11" s="22">
        <f>+J11/J$6*100</f>
        <v>3.0920563001235637</v>
      </c>
      <c r="L11" s="79">
        <v>196.74701815119067</v>
      </c>
      <c r="M11" s="22">
        <f>+L11/L$6*100</f>
        <v>1.052699949429571</v>
      </c>
      <c r="N11" s="80"/>
      <c r="O11" s="79">
        <v>207486.12622527868</v>
      </c>
      <c r="P11" s="22">
        <f>+O11/O$6*100</f>
        <v>13.866304091168244</v>
      </c>
      <c r="Q11" s="79">
        <v>14296.949985653178</v>
      </c>
      <c r="R11" s="22">
        <f>+Q11/Q$6*100</f>
        <v>8.6189497843782927</v>
      </c>
      <c r="S11" s="19">
        <v>58237.117372752647</v>
      </c>
      <c r="T11" s="22">
        <f>+S11/S$6*100</f>
        <v>17.947201697038999</v>
      </c>
      <c r="U11" s="19">
        <v>15411.849755176592</v>
      </c>
      <c r="V11" s="22">
        <f>+U11/U$6*100</f>
        <v>8.2491227392646422</v>
      </c>
      <c r="W11" s="19">
        <v>53482.397767432165</v>
      </c>
      <c r="X11" s="22">
        <f>+W11/W$6*100</f>
        <v>11.238455537438696</v>
      </c>
      <c r="Y11" s="19">
        <v>31299.171470885216</v>
      </c>
      <c r="Z11" s="22">
        <f>+Y11/Y$6*100</f>
        <v>13.739252744822886</v>
      </c>
      <c r="AA11" s="79">
        <v>277364.10883864487</v>
      </c>
      <c r="AB11" s="22">
        <f t="shared" si="2"/>
        <v>10.843057076865398</v>
      </c>
      <c r="AC11" s="19">
        <v>8345.3526865796648</v>
      </c>
      <c r="AD11" s="22">
        <f t="shared" si="3"/>
        <v>9.1117969821727698</v>
      </c>
      <c r="AE11" s="19">
        <v>114424.78663976444</v>
      </c>
      <c r="AF11" s="22">
        <f t="shared" si="4"/>
        <v>8.3473823884859275</v>
      </c>
    </row>
    <row r="12" spans="1:32" x14ac:dyDescent="0.2">
      <c r="A12" s="61" t="s">
        <v>7</v>
      </c>
      <c r="B12" s="7">
        <v>2984255.6434650165</v>
      </c>
      <c r="C12" s="21">
        <f t="shared" si="0"/>
        <v>36.660167359331545</v>
      </c>
      <c r="D12" s="7">
        <v>1423560.6072072603</v>
      </c>
      <c r="E12" s="22">
        <f t="shared" si="1"/>
        <v>48.523137810556712</v>
      </c>
      <c r="F12" s="79">
        <v>963793.88988620508</v>
      </c>
      <c r="G12" s="22">
        <f t="shared" si="1"/>
        <v>50.259965222851434</v>
      </c>
      <c r="H12" s="79">
        <v>395341.31977281859</v>
      </c>
      <c r="I12" s="22">
        <f>+H12/H$6*100</f>
        <v>46.68214695787993</v>
      </c>
      <c r="J12" s="79">
        <v>54558.603773516312</v>
      </c>
      <c r="K12" s="22">
        <f>+J12/J$6*100</f>
        <v>36.229754197157874</v>
      </c>
      <c r="L12" s="79">
        <v>9866.793774742875</v>
      </c>
      <c r="M12" s="22">
        <f>+L12/L$6*100</f>
        <v>52.792532284896396</v>
      </c>
      <c r="N12" s="80"/>
      <c r="O12" s="79">
        <v>743960.72016576387</v>
      </c>
      <c r="P12" s="22">
        <f>+O12/O$6*100</f>
        <v>49.718917430182259</v>
      </c>
      <c r="Q12" s="79">
        <v>91060.238118396737</v>
      </c>
      <c r="R12" s="22">
        <f>+Q12/Q$6*100</f>
        <v>54.895877825939998</v>
      </c>
      <c r="S12" s="19">
        <v>136056.55074050894</v>
      </c>
      <c r="T12" s="22">
        <f>+S12/S$6*100</f>
        <v>41.929176245350938</v>
      </c>
      <c r="U12" s="19">
        <v>77433.002473711895</v>
      </c>
      <c r="V12" s="22">
        <f>+U12/U$6*100</f>
        <v>41.445663669338899</v>
      </c>
      <c r="W12" s="19">
        <v>236279.70624448391</v>
      </c>
      <c r="X12" s="22">
        <f>+W12/W$6*100</f>
        <v>49.650335135959679</v>
      </c>
      <c r="Y12" s="19">
        <v>102333.50847488601</v>
      </c>
      <c r="Z12" s="22">
        <f>+Y12/Y$6*100</f>
        <v>44.92086758618499</v>
      </c>
      <c r="AA12" s="79">
        <v>1255293.1086026949</v>
      </c>
      <c r="AB12" s="22">
        <f t="shared" si="2"/>
        <v>49.073453958287978</v>
      </c>
      <c r="AC12" s="19">
        <v>37189.503606075225</v>
      </c>
      <c r="AD12" s="22">
        <f t="shared" si="3"/>
        <v>40.60501927872653</v>
      </c>
      <c r="AE12" s="19">
        <v>636093.62411321874</v>
      </c>
      <c r="AF12" s="22">
        <f t="shared" si="4"/>
        <v>46.403553559309486</v>
      </c>
    </row>
    <row r="13" spans="1:32" x14ac:dyDescent="0.2">
      <c r="A13" s="56" t="s">
        <v>8</v>
      </c>
      <c r="B13" s="7">
        <v>3660395.6516332957</v>
      </c>
      <c r="C13" s="21">
        <f t="shared" si="0"/>
        <v>44.966227167601957</v>
      </c>
      <c r="D13" s="7">
        <v>636767.23009579943</v>
      </c>
      <c r="E13" s="22">
        <f t="shared" si="1"/>
        <v>21.704691674350627</v>
      </c>
      <c r="F13" s="79">
        <v>289383.67641174432</v>
      </c>
      <c r="G13" s="22">
        <f t="shared" si="1"/>
        <v>15.09079240399876</v>
      </c>
      <c r="H13" s="79">
        <v>267987.7556557678</v>
      </c>
      <c r="I13" s="22">
        <f>+H13/H$6*100</f>
        <v>31.644159531879783</v>
      </c>
      <c r="J13" s="7">
        <v>72561.417585370669</v>
      </c>
      <c r="K13" s="22">
        <f>+J13/J$6*100</f>
        <v>48.184560114997169</v>
      </c>
      <c r="L13" s="7">
        <v>6834.380442915708</v>
      </c>
      <c r="M13" s="22">
        <f>+L13/L$6*100</f>
        <v>36.567527245120161</v>
      </c>
      <c r="N13" s="80"/>
      <c r="O13" s="79">
        <v>173753.34783700865</v>
      </c>
      <c r="P13" s="22">
        <f>+O13/O$6*100</f>
        <v>11.611941491213582</v>
      </c>
      <c r="Q13" s="79">
        <v>32355.557862632479</v>
      </c>
      <c r="R13" s="22">
        <f>+Q13/Q$6*100</f>
        <v>19.505623838890063</v>
      </c>
      <c r="S13" s="7">
        <v>28137.94470641873</v>
      </c>
      <c r="T13" s="22">
        <f>+S13/S$6*100</f>
        <v>8.6714005048350895</v>
      </c>
      <c r="U13" s="7">
        <v>27183.594284209779</v>
      </c>
      <c r="V13" s="22">
        <f>+U13/U$6*100</f>
        <v>14.549895652175065</v>
      </c>
      <c r="W13" s="79">
        <v>89739.725185131436</v>
      </c>
      <c r="X13" s="22">
        <f>+W13/W$6*100</f>
        <v>18.857342855506939</v>
      </c>
      <c r="Y13" s="19">
        <v>19702.718393991232</v>
      </c>
      <c r="Z13" s="22">
        <f>+Y13/Y$6*100</f>
        <v>8.6488112960729548</v>
      </c>
      <c r="AA13" s="79">
        <v>588926.56699539861</v>
      </c>
      <c r="AB13" s="22">
        <f t="shared" si="2"/>
        <v>23.023037864384918</v>
      </c>
      <c r="AC13" s="19">
        <v>12960.694443547358</v>
      </c>
      <c r="AD13" s="22">
        <f t="shared" si="3"/>
        <v>14.151015655394596</v>
      </c>
      <c r="AE13" s="19">
        <v>424809.07987295155</v>
      </c>
      <c r="AF13" s="22">
        <f t="shared" si="4"/>
        <v>30.990172111608562</v>
      </c>
    </row>
    <row r="14" spans="1:32" x14ac:dyDescent="0.2">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c r="AA14" s="79"/>
      <c r="AB14" s="22"/>
    </row>
    <row r="15" spans="1:32" x14ac:dyDescent="0.2">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row>
    <row r="16" spans="1:32" x14ac:dyDescent="0.2">
      <c r="A16" s="56" t="s">
        <v>25</v>
      </c>
      <c r="B16" s="7">
        <v>1893902.9610692351</v>
      </c>
      <c r="C16" s="21">
        <f t="shared" si="0"/>
        <v>23.265701002249159</v>
      </c>
      <c r="D16" s="7">
        <v>384343.99194285233</v>
      </c>
      <c r="E16" s="22">
        <f t="shared" ref="E16:G20" si="5">+D16/D$6*100</f>
        <v>13.100655071011863</v>
      </c>
      <c r="F16" s="79">
        <v>211849.15525378863</v>
      </c>
      <c r="G16" s="22">
        <f t="shared" si="5"/>
        <v>11.04751885987057</v>
      </c>
      <c r="H16" s="79">
        <v>151437.23278249567</v>
      </c>
      <c r="I16" s="22">
        <f>+H16/H$6*100</f>
        <v>17.881801881244154</v>
      </c>
      <c r="J16" s="7">
        <v>18599.15839556943</v>
      </c>
      <c r="K16" s="22">
        <f>+J16/J$6*100</f>
        <v>12.350809777734465</v>
      </c>
      <c r="L16" s="7">
        <v>2458.4455109939317</v>
      </c>
      <c r="M16" s="22">
        <f>+L16/L$6*100</f>
        <v>13.153975543913502</v>
      </c>
      <c r="N16" s="80"/>
      <c r="O16" s="79">
        <v>216785.45793895825</v>
      </c>
      <c r="P16" s="22">
        <f>+O16/O$6*100</f>
        <v>14.48777871085689</v>
      </c>
      <c r="Q16" s="79">
        <v>54116.717108853642</v>
      </c>
      <c r="R16" s="22">
        <f>+Q16/Q$6*100</f>
        <v>32.624389658260775</v>
      </c>
      <c r="S16" s="7">
        <v>0</v>
      </c>
      <c r="T16" s="22">
        <f>+S16/S$6*100</f>
        <v>0</v>
      </c>
      <c r="U16" s="7">
        <v>38147.461343824129</v>
      </c>
      <c r="V16" s="22">
        <f>+U16/U$6*100</f>
        <v>20.41825581065385</v>
      </c>
      <c r="W16" s="79">
        <v>56306.256391080358</v>
      </c>
      <c r="X16" s="22">
        <f>+W16/W$6*100</f>
        <v>11.831843472734455</v>
      </c>
      <c r="Y16" s="19">
        <v>9050.5537947602352</v>
      </c>
      <c r="Z16" s="22">
        <f>+Y16/Y$6*100</f>
        <v>3.9728797991504758</v>
      </c>
      <c r="AA16" s="79">
        <v>226678.95558400723</v>
      </c>
      <c r="AB16" s="22">
        <f t="shared" ref="AB16:AB20" si="6">+AA16/AA$6*100</f>
        <v>8.8616110563587487</v>
      </c>
      <c r="AC16" s="19">
        <v>6300.4772044312685</v>
      </c>
      <c r="AD16" s="22">
        <f>+AC16/AC$6*100</f>
        <v>6.8791183948289243</v>
      </c>
      <c r="AE16" s="19">
        <v>97588.501507583031</v>
      </c>
      <c r="AF16" s="22">
        <f>+AE16/AE$6*100</f>
        <v>7.1191615271934587</v>
      </c>
    </row>
    <row r="17" spans="1:32" x14ac:dyDescent="0.2">
      <c r="A17" s="59" t="s">
        <v>26</v>
      </c>
      <c r="B17" s="19">
        <v>2545605.7597127403</v>
      </c>
      <c r="C17" s="21">
        <f t="shared" si="0"/>
        <v>31.271561263964276</v>
      </c>
      <c r="D17" s="19">
        <v>1427879.4916416421</v>
      </c>
      <c r="E17" s="22">
        <f t="shared" si="5"/>
        <v>48.670350246427994</v>
      </c>
      <c r="F17" s="19">
        <v>947957.90309764887</v>
      </c>
      <c r="G17" s="22">
        <f t="shared" si="5"/>
        <v>49.434149502691241</v>
      </c>
      <c r="H17" s="19">
        <v>400196.33910077251</v>
      </c>
      <c r="I17" s="22">
        <f>+H17/H$6*100</f>
        <v>47.255430635591964</v>
      </c>
      <c r="J17" s="19">
        <v>73878.947190864521</v>
      </c>
      <c r="K17" s="22">
        <f>+J17/J$6*100</f>
        <v>49.059468387076002</v>
      </c>
      <c r="L17" s="19">
        <v>5846.3022522770661</v>
      </c>
      <c r="M17" s="22">
        <f>+L17/L$6*100</f>
        <v>31.280789631041277</v>
      </c>
      <c r="N17" s="80"/>
      <c r="O17" s="19">
        <v>635446.25239817565</v>
      </c>
      <c r="P17" s="22">
        <f>+O17/O$6*100</f>
        <v>42.466892267194126</v>
      </c>
      <c r="Q17" s="19">
        <v>85504.305353392876</v>
      </c>
      <c r="R17" s="22">
        <f>+Q17/Q$6*100</f>
        <v>51.546470745758313</v>
      </c>
      <c r="S17" s="19">
        <v>119086.28352241707</v>
      </c>
      <c r="T17" s="22">
        <f>+S17/S$6*100</f>
        <v>36.699370541433282</v>
      </c>
      <c r="U17" s="19">
        <v>132511.22608662632</v>
      </c>
      <c r="V17" s="22">
        <f>+U17/U$6*100</f>
        <v>70.92603325904291</v>
      </c>
      <c r="W17" s="19">
        <v>264656.74460910563</v>
      </c>
      <c r="X17" s="22">
        <f>+W17/W$6*100</f>
        <v>55.613307950525495</v>
      </c>
      <c r="Y17" s="19">
        <v>122143.94327011931</v>
      </c>
      <c r="Z17" s="22">
        <f>+Y17/Y$6*100</f>
        <v>53.616962653421162</v>
      </c>
      <c r="AA17" s="79">
        <v>1309752.4474307499</v>
      </c>
      <c r="AB17" s="22">
        <f t="shared" si="6"/>
        <v>51.202445058663102</v>
      </c>
      <c r="AC17" s="19">
        <v>50163.216777869333</v>
      </c>
      <c r="AD17" s="22">
        <f>+AC17/AC$6*100</f>
        <v>54.770249313453625</v>
      </c>
      <c r="AE17" s="19">
        <v>774271.99436575337</v>
      </c>
      <c r="AF17" s="22">
        <f>+AE17/AE$6*100</f>
        <v>56.483779428088695</v>
      </c>
    </row>
    <row r="18" spans="1:32" x14ac:dyDescent="0.2">
      <c r="A18" s="59" t="s">
        <v>30</v>
      </c>
      <c r="B18" s="7">
        <v>1631693.3013123036</v>
      </c>
      <c r="C18" s="21">
        <f t="shared" si="0"/>
        <v>20.044579503837163</v>
      </c>
      <c r="D18" s="7">
        <v>676315.42399748066</v>
      </c>
      <c r="E18" s="22">
        <f t="shared" si="5"/>
        <v>23.052721714753751</v>
      </c>
      <c r="F18" s="79">
        <v>446628.82855626295</v>
      </c>
      <c r="G18" s="22">
        <f t="shared" si="5"/>
        <v>23.29081936119249</v>
      </c>
      <c r="H18" s="79">
        <v>183386.19305108374</v>
      </c>
      <c r="I18" s="22">
        <f>+H18/H$6*100</f>
        <v>21.654354821743137</v>
      </c>
      <c r="J18" s="7">
        <v>39405.274808967391</v>
      </c>
      <c r="K18" s="22">
        <f>+J18/J$6*100</f>
        <v>26.167154612804598</v>
      </c>
      <c r="L18" s="7">
        <v>6895.1275811806208</v>
      </c>
      <c r="M18" s="22">
        <f>+L18/L$6*100</f>
        <v>36.892556361090413</v>
      </c>
      <c r="N18" s="80"/>
      <c r="O18" s="79">
        <v>333744.29019844049</v>
      </c>
      <c r="P18" s="22">
        <f>+O18/O$6*100</f>
        <v>22.304141008242784</v>
      </c>
      <c r="Q18" s="79">
        <v>17674.169215405644</v>
      </c>
      <c r="R18" s="22">
        <f>+Q18/Q$6*100</f>
        <v>10.654914306971072</v>
      </c>
      <c r="S18" s="7">
        <v>130657.30403922229</v>
      </c>
      <c r="T18" s="22">
        <f>+S18/S$6*100</f>
        <v>40.265265428133851</v>
      </c>
      <c r="U18" s="7">
        <v>11106.897599872678</v>
      </c>
      <c r="V18" s="22">
        <f>+U18/U$6*100</f>
        <v>5.9449166069776398</v>
      </c>
      <c r="W18" s="79">
        <v>103130.78822220079</v>
      </c>
      <c r="X18" s="22">
        <f>+W18/W$6*100</f>
        <v>21.671256831383051</v>
      </c>
      <c r="Y18" s="19">
        <v>67682.618791558125</v>
      </c>
      <c r="Z18" s="22">
        <f>+Y18/Y$6*100</f>
        <v>29.710326577613273</v>
      </c>
      <c r="AA18" s="79">
        <v>629399.84670022095</v>
      </c>
      <c r="AB18" s="22">
        <f t="shared" si="6"/>
        <v>24.605268830622254</v>
      </c>
      <c r="AC18" s="19">
        <v>25477.426458050275</v>
      </c>
      <c r="AD18" s="22">
        <f>+AC18/AC$6*100</f>
        <v>27.817294994291679</v>
      </c>
      <c r="AE18" s="19">
        <v>356476.26759607991</v>
      </c>
      <c r="AF18" s="22">
        <f>+AE18/AE$6*100</f>
        <v>26.005237199285546</v>
      </c>
    </row>
    <row r="19" spans="1:32" x14ac:dyDescent="0.2">
      <c r="A19" s="59" t="s">
        <v>31</v>
      </c>
      <c r="B19" s="7">
        <v>1120725.4360904638</v>
      </c>
      <c r="C19" s="21">
        <f t="shared" si="0"/>
        <v>13.767581252935605</v>
      </c>
      <c r="D19" s="7">
        <v>329678.3639389493</v>
      </c>
      <c r="E19" s="22">
        <f t="shared" si="5"/>
        <v>11.237335878485329</v>
      </c>
      <c r="F19" s="79">
        <v>239475.19558307625</v>
      </c>
      <c r="G19" s="22">
        <f t="shared" si="5"/>
        <v>12.488162799166579</v>
      </c>
      <c r="H19" s="79">
        <v>73562.543945051715</v>
      </c>
      <c r="I19" s="22">
        <f>+H19/H$6*100</f>
        <v>8.6863105759139287</v>
      </c>
      <c r="J19" s="7">
        <v>13896.643905324881</v>
      </c>
      <c r="K19" s="22">
        <f>+J19/J$6*100</f>
        <v>9.2280952596471426</v>
      </c>
      <c r="L19" s="7">
        <v>2743.9805054942844</v>
      </c>
      <c r="M19" s="22">
        <f>+L19/L$6*100</f>
        <v>14.681737830200914</v>
      </c>
      <c r="N19" s="80"/>
      <c r="O19" s="79">
        <v>224793.48240085627</v>
      </c>
      <c r="P19" s="22">
        <f>+O19/O$6*100</f>
        <v>15.022955227852671</v>
      </c>
      <c r="Q19" s="79">
        <v>6585.3238881114648</v>
      </c>
      <c r="R19" s="22">
        <f>+Q19/Q$6*100</f>
        <v>3.9699779297301938</v>
      </c>
      <c r="S19" s="7">
        <v>63971.559930446187</v>
      </c>
      <c r="T19" s="22">
        <f>+S19/S$6*100</f>
        <v>19.714411370970453</v>
      </c>
      <c r="U19" s="7">
        <v>3691.7067493524396</v>
      </c>
      <c r="V19" s="22">
        <f>+U19/U$6*100</f>
        <v>1.9759693078081804</v>
      </c>
      <c r="W19" s="79">
        <v>39538.443404171856</v>
      </c>
      <c r="X19" s="22">
        <f>+W19/W$6*100</f>
        <v>8.3083604469189858</v>
      </c>
      <c r="Y19" s="19">
        <v>24296.05363422311</v>
      </c>
      <c r="Z19" s="22">
        <f>+Y19/Y$6*100</f>
        <v>10.665126452081225</v>
      </c>
      <c r="AA19" s="79">
        <v>291081.18604405405</v>
      </c>
      <c r="AB19" s="22">
        <f t="shared" si="6"/>
        <v>11.379301840792467</v>
      </c>
      <c r="AC19" s="19">
        <v>9210.7385355112838</v>
      </c>
      <c r="AD19" s="22">
        <f>+AC19/AC$6*100</f>
        <v>10.056660604220825</v>
      </c>
      <c r="AE19" s="19">
        <v>115447.40469380005</v>
      </c>
      <c r="AF19" s="22">
        <f>+AE19/AE$6*100</f>
        <v>8.42198321742414</v>
      </c>
    </row>
    <row r="20" spans="1:32" x14ac:dyDescent="0.2">
      <c r="A20" s="59" t="s">
        <v>27</v>
      </c>
      <c r="B20" s="7">
        <v>948394.47274011921</v>
      </c>
      <c r="C20" s="21">
        <f t="shared" si="0"/>
        <v>11.650576977027455</v>
      </c>
      <c r="D20" s="7">
        <v>115559.62634848416</v>
      </c>
      <c r="E20" s="22">
        <f t="shared" si="5"/>
        <v>3.9389370893343019</v>
      </c>
      <c r="F20" s="79">
        <v>71706.420053791269</v>
      </c>
      <c r="G20" s="22">
        <f t="shared" si="5"/>
        <v>3.7393494770798394</v>
      </c>
      <c r="H20" s="79">
        <v>38296.734900518532</v>
      </c>
      <c r="I20" s="22">
        <f>+H20/H$6*100</f>
        <v>4.5221020855100917</v>
      </c>
      <c r="J20" s="7">
        <v>4810.574455796992</v>
      </c>
      <c r="K20" s="22">
        <f>+J20/J$6*100</f>
        <v>3.1944719627384037</v>
      </c>
      <c r="L20" s="7">
        <v>745.89693837734353</v>
      </c>
      <c r="M20" s="22">
        <f>+L20/L$6*100</f>
        <v>3.9909406337538922</v>
      </c>
      <c r="N20" s="80"/>
      <c r="O20" s="79">
        <v>85563.821605960271</v>
      </c>
      <c r="P20" s="22">
        <f>+O20/O$6*100</f>
        <v>5.7182327858515256</v>
      </c>
      <c r="Q20" s="79">
        <v>1997.5826169895308</v>
      </c>
      <c r="R20" s="22">
        <f>+Q20/Q$6*100</f>
        <v>1.2042473592799068</v>
      </c>
      <c r="S20" s="7">
        <v>10776.20417284102</v>
      </c>
      <c r="T20" s="22">
        <f>+S20/S$6*100</f>
        <v>3.3209526594621295</v>
      </c>
      <c r="U20" s="7">
        <v>1372.8748005653822</v>
      </c>
      <c r="V20" s="22">
        <f>+U20/U$6*100</f>
        <v>0.73482501551790802</v>
      </c>
      <c r="W20" s="79">
        <v>12255.202166109599</v>
      </c>
      <c r="X20" s="22">
        <f>+W20/W$6*100</f>
        <v>2.5752312984369379</v>
      </c>
      <c r="Y20" s="19">
        <v>4635.2277504427984</v>
      </c>
      <c r="Z20" s="22">
        <f>+Y20/Y$6*100</f>
        <v>2.0347045177342924</v>
      </c>
      <c r="AA20" s="79">
        <v>101075.65627476136</v>
      </c>
      <c r="AB20" s="22">
        <f t="shared" si="6"/>
        <v>3.9513732135632584</v>
      </c>
      <c r="AC20" s="19">
        <v>436.5807458232872</v>
      </c>
      <c r="AD20" s="22">
        <f>+AC20/AC$6*100</f>
        <v>0.47667669320489309</v>
      </c>
      <c r="AE20" s="19">
        <v>27002.280982700147</v>
      </c>
      <c r="AF20" s="22">
        <f>+AE20/AE$6*100</f>
        <v>1.9698386280023892</v>
      </c>
    </row>
    <row r="21" spans="1:32" x14ac:dyDescent="0.2">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c r="AA21" s="79"/>
      <c r="AB21" s="79"/>
    </row>
    <row r="22" spans="1:32" x14ac:dyDescent="0.2">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9"/>
      <c r="AB22" s="79"/>
    </row>
    <row r="23" spans="1:32" x14ac:dyDescent="0.2">
      <c r="A23" s="56" t="s">
        <v>10</v>
      </c>
      <c r="B23" s="79">
        <v>3918047.0039858823</v>
      </c>
      <c r="C23" s="21">
        <f t="shared" si="0"/>
        <v>48.131352018178333</v>
      </c>
      <c r="D23" s="79">
        <v>1338087.0604418893</v>
      </c>
      <c r="E23" s="22">
        <f t="shared" ref="E23:G24" si="7">+D23/D$6*100</f>
        <v>45.609707453004447</v>
      </c>
      <c r="F23" s="79">
        <v>891677.78966132726</v>
      </c>
      <c r="G23" s="22">
        <f t="shared" si="7"/>
        <v>46.4992517265893</v>
      </c>
      <c r="H23" s="79">
        <v>376773.39383865608</v>
      </c>
      <c r="I23" s="22">
        <f>+H23/H$6*100</f>
        <v>44.489634807468477</v>
      </c>
      <c r="J23" s="79">
        <v>61867.636368214276</v>
      </c>
      <c r="K23" s="22">
        <f>+J23/J$6*100</f>
        <v>41.083332478306325</v>
      </c>
      <c r="L23" s="79">
        <v>7768.2405736270548</v>
      </c>
      <c r="M23" s="22">
        <f>+L23/L$6*100</f>
        <v>41.564169743756061</v>
      </c>
      <c r="N23" s="80"/>
      <c r="O23" s="79">
        <v>676100.11610355088</v>
      </c>
      <c r="P23" s="22">
        <f>+O23/O$6*100</f>
        <v>45.183791208222992</v>
      </c>
      <c r="Q23" s="79">
        <v>74709.466041467225</v>
      </c>
      <c r="R23" s="22">
        <f>+Q23/Q$6*100</f>
        <v>45.038776583487014</v>
      </c>
      <c r="S23" s="79">
        <v>164864.56228988353</v>
      </c>
      <c r="T23" s="22">
        <f>+S23/S$6*100</f>
        <v>50.807074346968747</v>
      </c>
      <c r="U23" s="79">
        <v>82946.297296618068</v>
      </c>
      <c r="V23" s="22">
        <f>+U23/U$6*100</f>
        <v>44.396629738588921</v>
      </c>
      <c r="W23" s="79">
        <v>210640.75704292514</v>
      </c>
      <c r="X23" s="22">
        <f>+W23/W$6*100</f>
        <v>44.262727200329117</v>
      </c>
      <c r="Y23" s="19">
        <v>102130.50131474475</v>
      </c>
      <c r="Z23" s="22">
        <f>+Y23/Y$6*100</f>
        <v>44.831754470689781</v>
      </c>
      <c r="AA23" s="79">
        <v>1157492.9670561857</v>
      </c>
      <c r="AB23" s="22">
        <f t="shared" ref="AB23:AB24" si="8">+AA23/AA$6*100</f>
        <v>45.25013117382769</v>
      </c>
      <c r="AC23" s="19">
        <v>43685.612934927223</v>
      </c>
      <c r="AD23" s="22">
        <f>+AC23/AC$6*100</f>
        <v>47.697736818835367</v>
      </c>
      <c r="AE23" s="19">
        <v>651631.48304122058</v>
      </c>
      <c r="AF23" s="22">
        <f>+AE23/AE$6*100</f>
        <v>47.537053160044671</v>
      </c>
    </row>
    <row r="24" spans="1:32" x14ac:dyDescent="0.2">
      <c r="A24" s="56" t="s">
        <v>11</v>
      </c>
      <c r="B24" s="79">
        <v>4222274.92693746</v>
      </c>
      <c r="C24" s="21">
        <f t="shared" si="0"/>
        <v>51.86864798181665</v>
      </c>
      <c r="D24" s="79">
        <v>1595689.8374275763</v>
      </c>
      <c r="E24" s="22">
        <f t="shared" si="7"/>
        <v>54.390292547010731</v>
      </c>
      <c r="F24" s="79">
        <v>1025939.7128832483</v>
      </c>
      <c r="G24" s="22">
        <f t="shared" si="7"/>
        <v>53.500748273411816</v>
      </c>
      <c r="H24" s="79">
        <v>470105.64994127251</v>
      </c>
      <c r="I24" s="22">
        <f>+H24/H$6*100</f>
        <v>55.510365192535559</v>
      </c>
      <c r="J24" s="79">
        <v>88722.962388308719</v>
      </c>
      <c r="K24" s="22">
        <f>+J24/J$6*100</f>
        <v>58.916667521694144</v>
      </c>
      <c r="L24" s="79">
        <v>10921.512214696193</v>
      </c>
      <c r="M24" s="22">
        <f>+L24/L$6*100</f>
        <v>58.435830256243946</v>
      </c>
      <c r="N24" s="80"/>
      <c r="O24" s="79">
        <v>820233.18843884382</v>
      </c>
      <c r="P24" s="22">
        <f>+O24/O$6*100</f>
        <v>54.816208791775253</v>
      </c>
      <c r="Q24" s="79">
        <v>91168.632141285809</v>
      </c>
      <c r="R24" s="22">
        <f>+Q24/Q$6*100</f>
        <v>54.961223416513171</v>
      </c>
      <c r="S24" s="79">
        <v>159626.78937504211</v>
      </c>
      <c r="T24" s="22">
        <f>+S24/S$6*100</f>
        <v>49.192925653030677</v>
      </c>
      <c r="U24" s="79">
        <v>103883.86928362295</v>
      </c>
      <c r="V24" s="22">
        <f>+U24/U$6*100</f>
        <v>55.603370261411598</v>
      </c>
      <c r="W24" s="79">
        <v>265246.67774974206</v>
      </c>
      <c r="X24" s="22">
        <f>+W24/W$6*100</f>
        <v>55.737272799669583</v>
      </c>
      <c r="Y24" s="19">
        <v>125677.89592635899</v>
      </c>
      <c r="Z24" s="22">
        <f>+Y24/Y$6*100</f>
        <v>55.16824552931071</v>
      </c>
      <c r="AA24" s="79">
        <v>1400495.1249776201</v>
      </c>
      <c r="AB24" s="22">
        <f t="shared" si="8"/>
        <v>54.749868826172623</v>
      </c>
      <c r="AC24" s="19">
        <v>47902.826786758225</v>
      </c>
      <c r="AD24" s="22">
        <f>+AC24/AC$6*100</f>
        <v>52.302263181164577</v>
      </c>
      <c r="AE24" s="19">
        <v>719154.96610468894</v>
      </c>
      <c r="AF24" s="22">
        <f>+AE24/AE$6*100</f>
        <v>52.462946839949055</v>
      </c>
    </row>
    <row r="25" spans="1:32" x14ac:dyDescent="0.2">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c r="AA25" s="79"/>
      <c r="AB25" s="79"/>
    </row>
    <row r="26" spans="1:32" x14ac:dyDescent="0.2">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9"/>
      <c r="AB26" s="79"/>
    </row>
    <row r="27" spans="1:32" x14ac:dyDescent="0.2">
      <c r="A27" s="56" t="s">
        <v>12</v>
      </c>
      <c r="B27" s="79">
        <v>924727.64661980188</v>
      </c>
      <c r="C27" s="21">
        <f t="shared" si="0"/>
        <v>11.359841225774044</v>
      </c>
      <c r="D27" s="79">
        <v>43881.42611658141</v>
      </c>
      <c r="E27" s="22">
        <f t="shared" ref="E27:G31" si="9">+D27/D$6*100</f>
        <v>1.4957315312031787</v>
      </c>
      <c r="F27" s="79">
        <v>30690.520524101066</v>
      </c>
      <c r="G27" s="22">
        <f t="shared" si="9"/>
        <v>1.6004505842993577</v>
      </c>
      <c r="H27" s="79">
        <v>11031.166700353873</v>
      </c>
      <c r="I27" s="22">
        <f>+H27/H$6*100</f>
        <v>1.3025669700265836</v>
      </c>
      <c r="J27" s="79">
        <v>1973.0897720729849</v>
      </c>
      <c r="K27" s="22">
        <f>+J27/J$6*100</f>
        <v>1.310234362812458</v>
      </c>
      <c r="L27" s="79">
        <v>186.64912005348677</v>
      </c>
      <c r="M27" s="22">
        <f>+L27/L$6*100</f>
        <v>0.99867088755769484</v>
      </c>
      <c r="N27" s="80"/>
      <c r="O27" s="79">
        <v>27668.251039481696</v>
      </c>
      <c r="P27" s="22">
        <f>+O27/O$6*100</f>
        <v>1.8490700538101472</v>
      </c>
      <c r="Q27" s="79">
        <v>0</v>
      </c>
      <c r="R27" s="22">
        <f>+Q27/Q$6*100</f>
        <v>0</v>
      </c>
      <c r="S27" s="79">
        <v>436.5807458232872</v>
      </c>
      <c r="T27" s="22">
        <f>+S27/S$6*100</f>
        <v>0.13454310679876122</v>
      </c>
      <c r="U27" s="79">
        <v>1109.0972803866132</v>
      </c>
      <c r="V27" s="22">
        <f>+U27/U$6*100</f>
        <v>0.59363929320818587</v>
      </c>
      <c r="W27" s="79">
        <v>5421.357220382768</v>
      </c>
      <c r="X27" s="22">
        <f>+W27/W$6*100</f>
        <v>1.1392099946376295</v>
      </c>
      <c r="Y27" s="19">
        <v>350.60496851281232</v>
      </c>
      <c r="Z27" s="22">
        <f>+Y27/Y$6*100</f>
        <v>0.15390344375310586</v>
      </c>
      <c r="AA27" s="79">
        <v>31004.618332375085</v>
      </c>
      <c r="AB27" s="22">
        <f t="shared" ref="AB27:AB31" si="10">+AA27/AA$6*100</f>
        <v>1.2120704716699451</v>
      </c>
      <c r="AC27" s="19">
        <v>163.95584845932558</v>
      </c>
      <c r="AD27" s="22">
        <f>+AC27/AC$6*100</f>
        <v>0.17901369316645926</v>
      </c>
      <c r="AE27" s="19">
        <v>13855.641939528274</v>
      </c>
      <c r="AF27" s="22">
        <f>+AE27/AE$6*100</f>
        <v>1.0107804864981256</v>
      </c>
    </row>
    <row r="28" spans="1:32" x14ac:dyDescent="0.2">
      <c r="A28" s="56" t="s">
        <v>13</v>
      </c>
      <c r="B28" s="79">
        <v>4777012.0902235135</v>
      </c>
      <c r="C28" s="21">
        <f t="shared" si="0"/>
        <v>58.683331332099122</v>
      </c>
      <c r="D28" s="79">
        <v>1098869.580048416</v>
      </c>
      <c r="E28" s="22">
        <f t="shared" si="9"/>
        <v>37.455799070699328</v>
      </c>
      <c r="F28" s="79">
        <v>551220.75624294975</v>
      </c>
      <c r="G28" s="22">
        <f t="shared" si="9"/>
        <v>28.74508370472816</v>
      </c>
      <c r="H28" s="79">
        <v>442739.67339545261</v>
      </c>
      <c r="I28" s="22">
        <f>+H28/H$6*100</f>
        <v>52.278973797646785</v>
      </c>
      <c r="J28" s="79">
        <v>92306.179867819053</v>
      </c>
      <c r="K28" s="22">
        <f>+J28/J$6*100</f>
        <v>61.296110534138606</v>
      </c>
      <c r="L28" s="79">
        <v>12602.970542204959</v>
      </c>
      <c r="M28" s="22">
        <f>+L28/L$6*100</f>
        <v>67.432516015294155</v>
      </c>
      <c r="N28" s="80"/>
      <c r="O28" s="79">
        <v>446065.90776155965</v>
      </c>
      <c r="P28" s="22">
        <f>+O28/O$6*100</f>
        <v>29.810598107215608</v>
      </c>
      <c r="Q28" s="79">
        <v>64073.826240527604</v>
      </c>
      <c r="R28" s="22">
        <f>+Q28/Q$6*100</f>
        <v>38.627056219281947</v>
      </c>
      <c r="S28" s="79">
        <v>35198.432924842571</v>
      </c>
      <c r="T28" s="22">
        <f>+S28/S$6*100</f>
        <v>10.847263800481429</v>
      </c>
      <c r="U28" s="79">
        <v>40005.769614406003</v>
      </c>
      <c r="V28" s="22">
        <f>+U28/U$6*100</f>
        <v>21.412906891149337</v>
      </c>
      <c r="W28" s="79">
        <v>150029.73134584259</v>
      </c>
      <c r="X28" s="22">
        <f>+W28/W$6*100</f>
        <v>31.526306512212287</v>
      </c>
      <c r="Y28" s="19">
        <v>36935.756287245807</v>
      </c>
      <c r="Z28" s="22">
        <f>+Y28/Y$6*100</f>
        <v>16.213518348998608</v>
      </c>
      <c r="AA28" s="79">
        <v>953060.11506619432</v>
      </c>
      <c r="AB28" s="22">
        <f t="shared" si="10"/>
        <v>37.258192015602312</v>
      </c>
      <c r="AC28" s="19">
        <v>20147.804584339028</v>
      </c>
      <c r="AD28" s="22">
        <f>+AC28/AC$6*100</f>
        <v>21.998196110298636</v>
      </c>
      <c r="AE28" s="19">
        <v>566866.51383095735</v>
      </c>
      <c r="AF28" s="22">
        <f>+AE28/AE$6*100</f>
        <v>41.35337887123972</v>
      </c>
    </row>
    <row r="29" spans="1:32" x14ac:dyDescent="0.2">
      <c r="A29" s="56" t="s">
        <v>18</v>
      </c>
      <c r="B29" s="79">
        <v>1809382.8855571577</v>
      </c>
      <c r="C29" s="21">
        <f t="shared" si="0"/>
        <v>22.227411899812076</v>
      </c>
      <c r="D29" s="79">
        <v>1217605.9843293531</v>
      </c>
      <c r="E29" s="22">
        <f t="shared" si="9"/>
        <v>41.50301903371637</v>
      </c>
      <c r="F29" s="79">
        <v>834963.45135435043</v>
      </c>
      <c r="G29" s="22">
        <f t="shared" si="9"/>
        <v>43.541709973256296</v>
      </c>
      <c r="H29" s="79">
        <v>325014.42251784576</v>
      </c>
      <c r="I29" s="22">
        <f>+H29/H$6*100</f>
        <v>38.377903539471411</v>
      </c>
      <c r="J29" s="79">
        <v>52463.776371326341</v>
      </c>
      <c r="K29" s="22">
        <f>+J29/J$6*100</f>
        <v>34.838679708120928</v>
      </c>
      <c r="L29" s="79">
        <v>5164.3340857851626</v>
      </c>
      <c r="M29" s="22">
        <f>+L29/L$6*100</f>
        <v>27.631901525266144</v>
      </c>
      <c r="N29" s="80"/>
      <c r="O29" s="79">
        <v>586078.4383037982</v>
      </c>
      <c r="P29" s="22">
        <f>+O29/O$6*100</f>
        <v>39.167639758109985</v>
      </c>
      <c r="Q29" s="79">
        <v>61014.723346738079</v>
      </c>
      <c r="R29" s="22">
        <f>+Q29/Q$6*100</f>
        <v>36.782868874898952</v>
      </c>
      <c r="S29" s="79">
        <v>123846.72640864752</v>
      </c>
      <c r="T29" s="22">
        <f>+S29/S$6*100</f>
        <v>38.166418233707716</v>
      </c>
      <c r="U29" s="79">
        <v>51698.214646886379</v>
      </c>
      <c r="V29" s="22">
        <f>+U29/U$6*100</f>
        <v>27.671235107893011</v>
      </c>
      <c r="W29" s="79">
        <v>194909.58463884151</v>
      </c>
      <c r="X29" s="22">
        <f>+W29/W$6*100</f>
        <v>40.95707732307671</v>
      </c>
      <c r="Y29" s="19">
        <v>82407.147774454948</v>
      </c>
      <c r="Z29" s="22">
        <f>+Y29/Y$6*100</f>
        <v>36.173885059749914</v>
      </c>
      <c r="AA29" s="79">
        <v>1113780.154418499</v>
      </c>
      <c r="AB29" s="22">
        <f t="shared" si="10"/>
        <v>43.541256422853706</v>
      </c>
      <c r="AC29" s="19">
        <v>38795.181382868926</v>
      </c>
      <c r="AD29" s="22">
        <f>+AC29/AC$6*100</f>
        <v>42.35816386954275</v>
      </c>
      <c r="AE29" s="19">
        <v>599319.33636150847</v>
      </c>
      <c r="AF29" s="22">
        <f>+AE29/AE$6*100</f>
        <v>43.720838992454759</v>
      </c>
    </row>
    <row r="30" spans="1:32" x14ac:dyDescent="0.2">
      <c r="A30" s="56" t="s">
        <v>14</v>
      </c>
      <c r="B30" s="79">
        <v>603296.6228173218</v>
      </c>
      <c r="C30" s="21">
        <f t="shared" si="0"/>
        <v>7.4112133148628523</v>
      </c>
      <c r="D30" s="79">
        <v>563894.35975916765</v>
      </c>
      <c r="E30" s="22">
        <f t="shared" si="9"/>
        <v>19.220764883954136</v>
      </c>
      <c r="F30" s="79">
        <v>493338.69485744665</v>
      </c>
      <c r="G30" s="22">
        <f t="shared" si="9"/>
        <v>25.726647478072046</v>
      </c>
      <c r="H30" s="79">
        <v>66434.095578501612</v>
      </c>
      <c r="I30" s="22">
        <f>+H30/H$6*100</f>
        <v>7.8445789946560511</v>
      </c>
      <c r="J30" s="79">
        <v>3385.7702829454647</v>
      </c>
      <c r="K30" s="22">
        <f>+J30/J$6*100</f>
        <v>2.2483277913116222</v>
      </c>
      <c r="L30" s="79">
        <v>735.7990402796396</v>
      </c>
      <c r="M30" s="22">
        <f>+L30/L$6*100</f>
        <v>3.9369115718820158</v>
      </c>
      <c r="N30" s="80"/>
      <c r="O30" s="79">
        <v>429876.21182057034</v>
      </c>
      <c r="P30" s="22">
        <f>+O30/O$6*100</f>
        <v>28.728640237812964</v>
      </c>
      <c r="Q30" s="79">
        <v>39874.29872844417</v>
      </c>
      <c r="R30" s="22">
        <f>+Q30/Q$6*100</f>
        <v>24.03831437982457</v>
      </c>
      <c r="S30" s="79">
        <v>163463.29258511512</v>
      </c>
      <c r="T30" s="22">
        <f>+S30/S$6*100</f>
        <v>50.375238583834026</v>
      </c>
      <c r="U30" s="79">
        <v>93101.8351715186</v>
      </c>
      <c r="V30" s="22">
        <f>+U30/U$6*100</f>
        <v>49.832335364071476</v>
      </c>
      <c r="W30" s="79">
        <v>124868.30164418247</v>
      </c>
      <c r="X30" s="22">
        <f>+W30/W$6*100</f>
        <v>26.23904152850411</v>
      </c>
      <c r="Y30" s="19">
        <v>107786.97651397136</v>
      </c>
      <c r="Z30" s="22">
        <f>+Y30/Y$6*100</f>
        <v>47.31475126436812</v>
      </c>
      <c r="AA30" s="79">
        <v>452004.71729129629</v>
      </c>
      <c r="AB30" s="22">
        <f t="shared" si="10"/>
        <v>17.670321402157803</v>
      </c>
      <c r="AC30" s="19">
        <v>32317.542057558836</v>
      </c>
      <c r="AD30" s="22">
        <f>+AC30/AC$6*100</f>
        <v>35.285612633825636</v>
      </c>
      <c r="AE30" s="19">
        <v>187613.97338930273</v>
      </c>
      <c r="AF30" s="22">
        <f>+AE30/AE$6*100</f>
        <v>13.686593816723738</v>
      </c>
    </row>
    <row r="31" spans="1:32" x14ac:dyDescent="0.2">
      <c r="A31" s="60" t="s">
        <v>60</v>
      </c>
      <c r="B31" s="79">
        <v>25902.685706033051</v>
      </c>
      <c r="C31" s="21">
        <f t="shared" si="0"/>
        <v>0.3182022274528602</v>
      </c>
      <c r="D31" s="79">
        <v>9525.5476158545443</v>
      </c>
      <c r="E31" s="22">
        <f t="shared" si="9"/>
        <v>0.3246854804390043</v>
      </c>
      <c r="F31" s="79">
        <v>7404.0795657223853</v>
      </c>
      <c r="G31" s="22">
        <f t="shared" si="9"/>
        <v>0.38610825964498402</v>
      </c>
      <c r="H31" s="79">
        <v>1659.6855877729881</v>
      </c>
      <c r="I31" s="22">
        <f>+H31/H$6*100</f>
        <v>0.19597669820300145</v>
      </c>
      <c r="J31" s="79">
        <v>461.78246235916941</v>
      </c>
      <c r="K31" s="22">
        <f>+J31/J$6*100</f>
        <v>0.30664760361686849</v>
      </c>
      <c r="L31" s="79">
        <v>0</v>
      </c>
      <c r="M31" s="22">
        <f>+L31/L$6*100</f>
        <v>0</v>
      </c>
      <c r="N31" s="80"/>
      <c r="O31" s="79">
        <v>6644.4956169875568</v>
      </c>
      <c r="P31" s="22">
        <f>+O31/O$6*100</f>
        <v>0.44405184304973055</v>
      </c>
      <c r="Q31" s="79">
        <v>915.2498670435881</v>
      </c>
      <c r="R31" s="22">
        <f>+Q31/Q$6*100</f>
        <v>0.55176052599495728</v>
      </c>
      <c r="S31" s="79">
        <v>1546.3190004980365</v>
      </c>
      <c r="T31" s="22">
        <f>+S31/S$6*100</f>
        <v>0.47653627517776759</v>
      </c>
      <c r="U31" s="79">
        <v>915.2498670435881</v>
      </c>
      <c r="V31" s="22">
        <f>+U31/U$6*100</f>
        <v>0.48988334367860525</v>
      </c>
      <c r="W31" s="79">
        <v>658.45994341892515</v>
      </c>
      <c r="X31" s="22">
        <f>+W31/W$6*100</f>
        <v>0.13836464156818762</v>
      </c>
      <c r="Y31" s="19">
        <v>327.91169691865116</v>
      </c>
      <c r="Z31" s="22">
        <f>+Y31/Y$6*100</f>
        <v>0.14394188313067471</v>
      </c>
      <c r="AA31" s="79">
        <v>8138.4869254455152</v>
      </c>
      <c r="AB31" s="22">
        <f t="shared" si="10"/>
        <v>0.31815968771671604</v>
      </c>
      <c r="AC31" s="19">
        <v>163.95584845932558</v>
      </c>
      <c r="AD31" s="22">
        <f>+AC31/AC$6*100</f>
        <v>0.17901369316645926</v>
      </c>
      <c r="AE31" s="19">
        <v>3130.9836246367872</v>
      </c>
      <c r="AF31" s="22">
        <f>+AE31/AE$6*100</f>
        <v>0.22840783307913498</v>
      </c>
    </row>
    <row r="32" spans="1:32" x14ac:dyDescent="0.2">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c r="AA32" s="79"/>
      <c r="AB32" s="79"/>
    </row>
    <row r="33" spans="1:32" x14ac:dyDescent="0.2">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9"/>
      <c r="AB33" s="79"/>
    </row>
    <row r="34" spans="1:32" x14ac:dyDescent="0.2">
      <c r="A34" s="56" t="s">
        <v>61</v>
      </c>
      <c r="B34" s="18">
        <v>1758121.2613265698</v>
      </c>
      <c r="C34" s="21">
        <f t="shared" si="0"/>
        <v>21.597687121534527</v>
      </c>
      <c r="D34" s="18">
        <v>169021.22126542544</v>
      </c>
      <c r="E34" s="22">
        <f>+D34/D$6*100</f>
        <v>5.7612159052788154</v>
      </c>
      <c r="F34" s="79">
        <v>54392.710540256863</v>
      </c>
      <c r="G34" s="22">
        <f>+F34/F$6*100</f>
        <v>2.8364734087001846</v>
      </c>
      <c r="H34" s="79">
        <v>84030.801726674763</v>
      </c>
      <c r="I34" s="22">
        <f t="shared" ref="I34:I39" si="11">+H34/H$6*100</f>
        <v>9.9224089135112123</v>
      </c>
      <c r="J34" s="7">
        <v>28689.008154077528</v>
      </c>
      <c r="K34" s="22">
        <f t="shared" ref="K34:K39" si="12">+J34/J$6*100</f>
        <v>19.050995474466806</v>
      </c>
      <c r="L34" s="7">
        <v>1908.7008444178998</v>
      </c>
      <c r="M34" s="22">
        <f t="shared" ref="M34:M39" si="13">+L34/L$6*100</f>
        <v>10.212552654042565</v>
      </c>
      <c r="N34" s="80"/>
      <c r="O34" s="79">
        <v>32908.471886664454</v>
      </c>
      <c r="P34" s="22">
        <f t="shared" ref="P34:P39" si="14">+O34/O$6*100</f>
        <v>2.1992741715207544</v>
      </c>
      <c r="Q34" s="79">
        <v>11391.766356721888</v>
      </c>
      <c r="R34" s="22">
        <f t="shared" ref="R34:R39" si="15">+Q34/Q$6*100</f>
        <v>6.8675530293162925</v>
      </c>
      <c r="S34" s="7">
        <v>491.86754537797674</v>
      </c>
      <c r="T34" s="22">
        <f t="shared" ref="T34:T39" si="16">+S34/S$6*100</f>
        <v>0.15158109541418019</v>
      </c>
      <c r="U34" s="7">
        <v>7060.4759700239711</v>
      </c>
      <c r="V34" s="22">
        <f t="shared" ref="V34:V39" si="17">+U34/U$6*100</f>
        <v>3.7790877668524847</v>
      </c>
      <c r="W34" s="79">
        <v>31665.03958837442</v>
      </c>
      <c r="X34" s="22">
        <f t="shared" ref="X34:X39" si="18">+W34/W$6*100</f>
        <v>6.6538927639830856</v>
      </c>
      <c r="Y34" s="19">
        <v>6642.4570296396341</v>
      </c>
      <c r="Z34" s="22">
        <f t="shared" ref="Z34:AF39" si="19">+Y34/Y$6*100</f>
        <v>2.9158086840010302</v>
      </c>
      <c r="AA34" s="79">
        <v>155825.38876769674</v>
      </c>
      <c r="AB34" s="22">
        <f t="shared" ref="AB34:AB39" si="20">+AA34/AA$6*100</f>
        <v>6.0917167383607147</v>
      </c>
      <c r="AC34" s="19">
        <v>2799.2588779180714</v>
      </c>
      <c r="AD34" s="22">
        <f t="shared" si="19"/>
        <v>3.0563451964290724</v>
      </c>
      <c r="AE34" s="19">
        <v>112893.66565398386</v>
      </c>
      <c r="AF34" s="22">
        <f t="shared" si="19"/>
        <v>8.2356858520389498</v>
      </c>
    </row>
    <row r="35" spans="1:32" x14ac:dyDescent="0.2">
      <c r="A35" s="56" t="s">
        <v>62</v>
      </c>
      <c r="B35" s="18">
        <v>1692391.6767365173</v>
      </c>
      <c r="C35" s="21">
        <f t="shared" si="0"/>
        <v>20.790230301671468</v>
      </c>
      <c r="D35" s="18">
        <v>379628.2879397042</v>
      </c>
      <c r="E35" s="22">
        <f t="shared" ref="E35:G39" si="21">+D35/D$6*100</f>
        <v>12.939916740616889</v>
      </c>
      <c r="F35" s="79">
        <v>175954.53244932767</v>
      </c>
      <c r="G35" s="22">
        <f t="shared" si="21"/>
        <v>9.1756845260249982</v>
      </c>
      <c r="H35" s="79">
        <v>169277.59004619272</v>
      </c>
      <c r="I35" s="22">
        <f t="shared" si="11"/>
        <v>19.98840227414912</v>
      </c>
      <c r="J35" s="7">
        <v>31139.28163273774</v>
      </c>
      <c r="K35" s="22">
        <f t="shared" si="12"/>
        <v>20.678104669126334</v>
      </c>
      <c r="L35" s="7">
        <v>3256.8838114398654</v>
      </c>
      <c r="M35" s="22">
        <f t="shared" si="13"/>
        <v>17.426040078361339</v>
      </c>
      <c r="N35" s="80"/>
      <c r="O35" s="79">
        <v>106760.60236360558</v>
      </c>
      <c r="P35" s="22">
        <f t="shared" si="14"/>
        <v>7.1348142849933422</v>
      </c>
      <c r="Q35" s="79">
        <v>29829.120752216746</v>
      </c>
      <c r="R35" s="22">
        <f t="shared" si="15"/>
        <v>17.982555309594357</v>
      </c>
      <c r="S35" s="7">
        <v>9400.6729207444041</v>
      </c>
      <c r="T35" s="22">
        <f t="shared" si="16"/>
        <v>2.8970488342788312</v>
      </c>
      <c r="U35" s="7">
        <v>18321.151136786859</v>
      </c>
      <c r="V35" s="22">
        <f t="shared" si="17"/>
        <v>9.8063131196311755</v>
      </c>
      <c r="W35" s="79">
        <v>61392.507957624061</v>
      </c>
      <c r="X35" s="22">
        <f t="shared" si="18"/>
        <v>12.900636467607201</v>
      </c>
      <c r="Y35" s="19">
        <v>16701.023630089792</v>
      </c>
      <c r="Z35" s="22">
        <f t="shared" si="19"/>
        <v>7.3311712089410594</v>
      </c>
      <c r="AA35" s="79">
        <v>340571.53398954176</v>
      </c>
      <c r="AB35" s="22">
        <f t="shared" si="20"/>
        <v>13.314039070399311</v>
      </c>
      <c r="AC35" s="19">
        <v>13323.404105053631</v>
      </c>
      <c r="AD35" s="22">
        <f t="shared" si="19"/>
        <v>14.547036881008285</v>
      </c>
      <c r="AE35" s="19">
        <v>232615.85514383842</v>
      </c>
      <c r="AF35" s="22">
        <f t="shared" si="19"/>
        <v>16.969518139660547</v>
      </c>
    </row>
    <row r="36" spans="1:32" x14ac:dyDescent="0.2">
      <c r="A36" s="56" t="s">
        <v>63</v>
      </c>
      <c r="B36" s="18">
        <v>1687942.5861580498</v>
      </c>
      <c r="C36" s="21">
        <f t="shared" si="0"/>
        <v>20.735575330821156</v>
      </c>
      <c r="D36" s="18">
        <v>607538.66141100158</v>
      </c>
      <c r="E36" s="22">
        <f t="shared" si="21"/>
        <v>20.708413848793128</v>
      </c>
      <c r="F36" s="79">
        <v>341231.18693406705</v>
      </c>
      <c r="G36" s="22">
        <f t="shared" si="21"/>
        <v>17.794538612693898</v>
      </c>
      <c r="H36" s="79">
        <v>214532.2309875896</v>
      </c>
      <c r="I36" s="22">
        <f t="shared" si="11"/>
        <v>25.332098197879954</v>
      </c>
      <c r="J36" s="7">
        <v>41571.269048984177</v>
      </c>
      <c r="K36" s="22">
        <f t="shared" si="12"/>
        <v>27.605487588370231</v>
      </c>
      <c r="L36" s="7">
        <v>10203.974440367159</v>
      </c>
      <c r="M36" s="22">
        <f t="shared" si="13"/>
        <v>54.596626054584696</v>
      </c>
      <c r="N36" s="80"/>
      <c r="O36" s="79">
        <v>258885.44539814958</v>
      </c>
      <c r="P36" s="22">
        <f t="shared" si="14"/>
        <v>17.301322146092097</v>
      </c>
      <c r="Q36" s="79">
        <v>50021.316494420549</v>
      </c>
      <c r="R36" s="22">
        <f t="shared" si="15"/>
        <v>30.155467805828479</v>
      </c>
      <c r="S36" s="7">
        <v>41262.524094218563</v>
      </c>
      <c r="T36" s="22">
        <f t="shared" si="16"/>
        <v>12.716062811075037</v>
      </c>
      <c r="U36" s="7">
        <v>33731.146001646259</v>
      </c>
      <c r="V36" s="22">
        <f t="shared" si="17"/>
        <v>18.054443037259386</v>
      </c>
      <c r="W36" s="79">
        <v>87575.320194607528</v>
      </c>
      <c r="X36" s="22">
        <f t="shared" si="18"/>
        <v>18.402528369499997</v>
      </c>
      <c r="Y36" s="19">
        <v>36157.590148397969</v>
      </c>
      <c r="Z36" s="22">
        <f t="shared" si="19"/>
        <v>15.871930353002014</v>
      </c>
      <c r="AA36" s="79">
        <v>542306.20835236751</v>
      </c>
      <c r="AB36" s="22">
        <f t="shared" si="20"/>
        <v>21.200497767805956</v>
      </c>
      <c r="AC36" s="19">
        <v>14693.592066254943</v>
      </c>
      <c r="AD36" s="22">
        <f t="shared" si="19"/>
        <v>16.043064071082679</v>
      </c>
      <c r="AE36" s="19">
        <v>319891.61334260827</v>
      </c>
      <c r="AF36" s="22">
        <f t="shared" si="19"/>
        <v>23.336356552247931</v>
      </c>
    </row>
    <row r="37" spans="1:32" x14ac:dyDescent="0.2">
      <c r="A37" s="56" t="s">
        <v>64</v>
      </c>
      <c r="B37" s="79">
        <v>1576206.1860325623</v>
      </c>
      <c r="C37" s="21">
        <f t="shared" si="0"/>
        <v>19.362946569039401</v>
      </c>
      <c r="D37" s="79">
        <v>798041.09889113507</v>
      </c>
      <c r="E37" s="22">
        <f t="shared" si="21"/>
        <v>27.201833222928457</v>
      </c>
      <c r="F37" s="79">
        <v>544576.90133563336</v>
      </c>
      <c r="G37" s="22">
        <f t="shared" si="21"/>
        <v>28.398619673267223</v>
      </c>
      <c r="H37" s="79">
        <v>222536.89550499557</v>
      </c>
      <c r="I37" s="22">
        <f t="shared" si="11"/>
        <v>26.277293922841878</v>
      </c>
      <c r="J37" s="79">
        <v>28932.966479703438</v>
      </c>
      <c r="K37" s="22">
        <f t="shared" si="12"/>
        <v>19.21299650749301</v>
      </c>
      <c r="L37" s="79">
        <v>1994.3355708056765</v>
      </c>
      <c r="M37" s="22">
        <f t="shared" si="13"/>
        <v>10.67074344638562</v>
      </c>
      <c r="N37" s="80"/>
      <c r="O37" s="79">
        <v>426564.42755398102</v>
      </c>
      <c r="P37" s="22">
        <f t="shared" si="14"/>
        <v>28.507313595110052</v>
      </c>
      <c r="Q37" s="79">
        <v>44066.882536715661</v>
      </c>
      <c r="R37" s="22">
        <f t="shared" si="15"/>
        <v>26.565823348279466</v>
      </c>
      <c r="S37" s="79">
        <v>82964.567516706651</v>
      </c>
      <c r="T37" s="22">
        <f t="shared" si="16"/>
        <v>25.567574325486664</v>
      </c>
      <c r="U37" s="79">
        <v>46341.870328243895</v>
      </c>
      <c r="V37" s="22">
        <f t="shared" si="17"/>
        <v>24.804276084794331</v>
      </c>
      <c r="W37" s="79">
        <v>125132.01662942825</v>
      </c>
      <c r="X37" s="22">
        <f t="shared" si="18"/>
        <v>26.294456941050282</v>
      </c>
      <c r="Y37" s="19">
        <v>57271.114419839905</v>
      </c>
      <c r="Z37" s="22">
        <f t="shared" si="19"/>
        <v>25.140036589268753</v>
      </c>
      <c r="AA37" s="79">
        <v>705726.16493512655</v>
      </c>
      <c r="AB37" s="22">
        <f t="shared" si="20"/>
        <v>27.589110642576127</v>
      </c>
      <c r="AC37" s="19">
        <v>23149.232614497785</v>
      </c>
      <c r="AD37" s="22">
        <f t="shared" si="19"/>
        <v>25.275277846027894</v>
      </c>
      <c r="AE37" s="19">
        <v>353733.7897875738</v>
      </c>
      <c r="AF37" s="22">
        <f t="shared" si="19"/>
        <v>25.805171185340438</v>
      </c>
    </row>
    <row r="38" spans="1:32" x14ac:dyDescent="0.2">
      <c r="A38" s="56" t="s">
        <v>65</v>
      </c>
      <c r="B38" s="7">
        <v>1311241.8668987136</v>
      </c>
      <c r="C38" s="21">
        <f t="shared" si="0"/>
        <v>16.107985384675271</v>
      </c>
      <c r="D38" s="7">
        <v>918889.22270421602</v>
      </c>
      <c r="E38" s="22">
        <f t="shared" si="21"/>
        <v>31.321032740139881</v>
      </c>
      <c r="F38" s="79">
        <v>754319.80798347492</v>
      </c>
      <c r="G38" s="22">
        <f t="shared" si="21"/>
        <v>39.336301790244477</v>
      </c>
      <c r="H38" s="79">
        <v>145163.02773095848</v>
      </c>
      <c r="I38" s="22">
        <f t="shared" si="11"/>
        <v>17.140939877677109</v>
      </c>
      <c r="J38" s="7">
        <v>18080.528868484093</v>
      </c>
      <c r="K38" s="22">
        <f t="shared" si="12"/>
        <v>12.006412762669887</v>
      </c>
      <c r="L38" s="7">
        <v>1325.8581212926454</v>
      </c>
      <c r="M38" s="22">
        <f t="shared" si="13"/>
        <v>7.0940377666257772</v>
      </c>
      <c r="N38" s="80"/>
      <c r="O38" s="79">
        <v>626408.52131321677</v>
      </c>
      <c r="P38" s="22">
        <f t="shared" si="14"/>
        <v>41.862900425435143</v>
      </c>
      <c r="Q38" s="79">
        <v>30195.713802571616</v>
      </c>
      <c r="R38" s="22">
        <f t="shared" si="15"/>
        <v>18.203556788614804</v>
      </c>
      <c r="S38" s="7">
        <v>178069.62741828131</v>
      </c>
      <c r="T38" s="22">
        <f t="shared" si="16"/>
        <v>54.876540315982744</v>
      </c>
      <c r="U38" s="7">
        <v>74039.593590129763</v>
      </c>
      <c r="V38" s="22">
        <f t="shared" si="17"/>
        <v>39.629356942381762</v>
      </c>
      <c r="W38" s="79">
        <v>156799.22853273855</v>
      </c>
      <c r="X38" s="22">
        <f t="shared" si="18"/>
        <v>32.948806181665667</v>
      </c>
      <c r="Y38" s="19">
        <v>103498.74498914812</v>
      </c>
      <c r="Z38" s="22">
        <f t="shared" si="19"/>
        <v>45.432366077186124</v>
      </c>
      <c r="AA38" s="79">
        <v>767574.50992565113</v>
      </c>
      <c r="AB38" s="22">
        <f t="shared" si="20"/>
        <v>30.006961811748319</v>
      </c>
      <c r="AC38" s="19">
        <v>36712.399729287761</v>
      </c>
      <c r="AD38" s="22">
        <f t="shared" si="19"/>
        <v>40.084097775710141</v>
      </c>
      <c r="AE38" s="19">
        <v>337590.98265218304</v>
      </c>
      <c r="AF38" s="22">
        <f t="shared" si="19"/>
        <v>24.627540114837242</v>
      </c>
    </row>
    <row r="39" spans="1:32" ht="12.75" customHeight="1" x14ac:dyDescent="0.2">
      <c r="A39" s="58" t="s">
        <v>66</v>
      </c>
      <c r="B39" s="9">
        <v>114418.35377267809</v>
      </c>
      <c r="C39" s="24">
        <f t="shared" si="0"/>
        <v>1.4055752922746396</v>
      </c>
      <c r="D39" s="9">
        <v>60658.405657853</v>
      </c>
      <c r="E39" s="24">
        <f t="shared" si="21"/>
        <v>2.0675875422535666</v>
      </c>
      <c r="F39" s="81">
        <v>47142.363301814177</v>
      </c>
      <c r="G39" s="24">
        <f t="shared" si="21"/>
        <v>2.4583819890702561</v>
      </c>
      <c r="H39" s="81">
        <v>11338.497783502346</v>
      </c>
      <c r="I39" s="24">
        <f t="shared" si="11"/>
        <v>1.3388568139429891</v>
      </c>
      <c r="J39" s="9">
        <v>2177.5445725364348</v>
      </c>
      <c r="K39" s="24">
        <f t="shared" si="12"/>
        <v>1.4460029978744755</v>
      </c>
      <c r="L39" s="9">
        <v>0</v>
      </c>
      <c r="M39" s="24">
        <f t="shared" si="13"/>
        <v>0</v>
      </c>
      <c r="N39" s="82"/>
      <c r="O39" s="81">
        <v>44805.836026777739</v>
      </c>
      <c r="P39" s="24">
        <f t="shared" si="14"/>
        <v>2.994375376846897</v>
      </c>
      <c r="Q39" s="81">
        <v>373.29824010697354</v>
      </c>
      <c r="R39" s="24">
        <f t="shared" si="15"/>
        <v>0.22504371836702636</v>
      </c>
      <c r="S39" s="9">
        <v>12302.092169597321</v>
      </c>
      <c r="T39" s="24">
        <f t="shared" si="16"/>
        <v>3.7911926177621416</v>
      </c>
      <c r="U39" s="9">
        <v>7335.9295534105004</v>
      </c>
      <c r="V39" s="24">
        <f t="shared" si="17"/>
        <v>3.9265230490815073</v>
      </c>
      <c r="W39" s="81">
        <v>13323.321889897026</v>
      </c>
      <c r="X39" s="24">
        <f t="shared" si="18"/>
        <v>2.7996792761930154</v>
      </c>
      <c r="Y39" s="20">
        <v>7537.4670239883117</v>
      </c>
      <c r="Z39" s="24">
        <f t="shared" si="19"/>
        <v>3.3086870876015078</v>
      </c>
      <c r="AA39" s="81">
        <v>45984.286063412132</v>
      </c>
      <c r="AB39" s="90">
        <f t="shared" si="20"/>
        <v>1.7976739691094916</v>
      </c>
      <c r="AC39" s="20">
        <v>910.55232867327265</v>
      </c>
      <c r="AD39" s="24">
        <f t="shared" si="19"/>
        <v>0.99417822974189196</v>
      </c>
      <c r="AE39" s="20">
        <v>14060.542565752407</v>
      </c>
      <c r="AF39" s="24">
        <f t="shared" si="19"/>
        <v>1.0257281558708264</v>
      </c>
    </row>
    <row r="40" spans="1:32" ht="12.75" customHeight="1" x14ac:dyDescent="0.2">
      <c r="A40" s="10" t="str">
        <f>'CUADRO 1'!A41</f>
        <v>Fuente: Instituto Nacional de Estadística (INE). Encuesta Permanente de Hogares de Propósitos Múltiples, LXI 2018.</v>
      </c>
      <c r="B40" s="83"/>
      <c r="C40" s="84"/>
      <c r="D40" s="83"/>
      <c r="E40" s="84"/>
      <c r="F40" s="79"/>
      <c r="G40" s="84"/>
      <c r="H40" s="79"/>
      <c r="I40" s="84"/>
      <c r="J40" s="83"/>
      <c r="K40" s="84"/>
      <c r="L40" s="83"/>
      <c r="M40" s="84"/>
      <c r="N40" s="80"/>
      <c r="O40" s="79"/>
      <c r="P40" s="84"/>
      <c r="Q40" s="79"/>
      <c r="R40" s="84"/>
      <c r="S40" s="83"/>
      <c r="T40" s="84"/>
      <c r="U40" s="83"/>
      <c r="V40" s="84"/>
      <c r="W40" s="79"/>
      <c r="X40" s="84"/>
      <c r="Y40" s="85"/>
      <c r="Z40" s="84"/>
      <c r="AA40" s="84"/>
      <c r="AB40" s="84"/>
    </row>
    <row r="41" spans="1:32" ht="13.5" x14ac:dyDescent="0.2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c r="AA41" s="17"/>
      <c r="AB41" s="17"/>
    </row>
    <row r="42" spans="1:32" ht="13.5" x14ac:dyDescent="0.2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c r="AA42" s="17"/>
      <c r="AB42" s="17"/>
    </row>
    <row r="43" spans="1:32" ht="12.75" customHeight="1" x14ac:dyDescent="0.25">
      <c r="A43" s="12"/>
      <c r="B43" s="7"/>
      <c r="C43" s="7"/>
      <c r="D43" s="8"/>
      <c r="E43" s="8"/>
      <c r="F43" s="8"/>
      <c r="G43" s="8"/>
      <c r="H43" s="7"/>
      <c r="I43" s="7"/>
      <c r="J43" s="7"/>
      <c r="K43" s="7"/>
      <c r="L43" s="8"/>
      <c r="M43" s="8"/>
      <c r="N43" s="8"/>
      <c r="O43" s="8"/>
      <c r="P43" s="8"/>
      <c r="Q43" s="7"/>
      <c r="R43" s="7"/>
      <c r="S43" s="7"/>
      <c r="T43" s="7"/>
      <c r="U43" s="8"/>
      <c r="V43" s="8"/>
      <c r="W43" s="8"/>
      <c r="X43" s="8"/>
      <c r="Y43" s="17"/>
      <c r="Z43" s="17"/>
      <c r="AA43" s="17"/>
      <c r="AB43" s="17"/>
    </row>
  </sheetData>
  <mergeCells count="20">
    <mergeCell ref="S4:T4"/>
    <mergeCell ref="U4:V4"/>
    <mergeCell ref="AC4:AD4"/>
    <mergeCell ref="AA4:AB4"/>
    <mergeCell ref="AE4:AF4"/>
    <mergeCell ref="O3:AF3"/>
    <mergeCell ref="A1:AF1"/>
    <mergeCell ref="F2:AF2"/>
    <mergeCell ref="W4:X4"/>
    <mergeCell ref="A2:A5"/>
    <mergeCell ref="B2:C4"/>
    <mergeCell ref="F4:G4"/>
    <mergeCell ref="H4:I4"/>
    <mergeCell ref="J4:K4"/>
    <mergeCell ref="L4:M4"/>
    <mergeCell ref="O4:P4"/>
    <mergeCell ref="D2:E4"/>
    <mergeCell ref="F3:M3"/>
    <mergeCell ref="Q4:R4"/>
    <mergeCell ref="Y4:Z4"/>
  </mergeCells>
  <phoneticPr fontId="2" type="noConversion"/>
  <printOptions horizontalCentered="1" verticalCentered="1"/>
  <pageMargins left="0.15748031496062992" right="0.19685039370078741" top="0.27559055118110237" bottom="0.31496062992125984" header="0" footer="0"/>
  <pageSetup scale="58" orientation="landscape"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Y41"/>
  <sheetViews>
    <sheetView topLeftCell="A19" zoomScaleSheetLayoutView="100" workbookViewId="0">
      <selection activeCell="K6" sqref="K6"/>
    </sheetView>
  </sheetViews>
  <sheetFormatPr baseColWidth="10" defaultRowHeight="12.75" x14ac:dyDescent="0.2"/>
  <cols>
    <col min="1" max="1" width="23.7109375" customWidth="1"/>
    <col min="2" max="2" width="9.7109375" bestFit="1" customWidth="1"/>
    <col min="3" max="3" width="6.140625" bestFit="1" customWidth="1"/>
    <col min="4" max="4" width="8" bestFit="1" customWidth="1"/>
    <col min="5" max="5" width="4" customWidth="1"/>
    <col min="6" max="6" width="10.5703125" customWidth="1"/>
    <col min="7" max="7" width="4.42578125" bestFit="1" customWidth="1"/>
    <col min="8" max="8" width="8.28515625" customWidth="1"/>
    <col min="9" max="9" width="4.85546875" customWidth="1"/>
    <col min="10" max="10" width="8" bestFit="1" customWidth="1"/>
    <col min="11" max="11" width="6.140625" bestFit="1" customWidth="1"/>
    <col min="12" max="12" width="8" bestFit="1" customWidth="1"/>
    <col min="13" max="13" width="5.140625" bestFit="1" customWidth="1"/>
    <col min="14" max="14" width="8.42578125" customWidth="1"/>
    <col min="15" max="15" width="5.140625" customWidth="1"/>
    <col min="16" max="16" width="7.7109375" customWidth="1"/>
    <col min="17" max="17" width="5.85546875" customWidth="1"/>
    <col min="18" max="18" width="6.28515625" customWidth="1"/>
    <col min="19" max="19" width="5" customWidth="1"/>
    <col min="20" max="20" width="6.140625" bestFit="1" customWidth="1"/>
    <col min="21" max="21" width="4.42578125" bestFit="1" customWidth="1"/>
  </cols>
  <sheetData>
    <row r="1" spans="1:25" ht="27" customHeight="1" x14ac:dyDescent="0.2">
      <c r="A1" s="102" t="s">
        <v>72</v>
      </c>
      <c r="B1" s="102"/>
      <c r="C1" s="102"/>
      <c r="D1" s="102"/>
      <c r="E1" s="102"/>
      <c r="F1" s="102"/>
      <c r="G1" s="102"/>
      <c r="H1" s="102"/>
      <c r="I1" s="102"/>
      <c r="J1" s="102"/>
      <c r="K1" s="102"/>
      <c r="L1" s="102"/>
      <c r="M1" s="102"/>
      <c r="N1" s="102"/>
      <c r="O1" s="102"/>
      <c r="P1" s="102"/>
      <c r="Q1" s="102"/>
      <c r="R1" s="102"/>
      <c r="S1" s="102"/>
      <c r="T1" s="102"/>
      <c r="U1" s="102"/>
      <c r="V1" s="15"/>
      <c r="W1" s="15"/>
      <c r="X1" s="15"/>
      <c r="Y1" s="15"/>
    </row>
    <row r="2" spans="1:25" x14ac:dyDescent="0.2">
      <c r="A2" s="92" t="s">
        <v>74</v>
      </c>
      <c r="B2" s="92" t="s">
        <v>17</v>
      </c>
      <c r="C2" s="92"/>
      <c r="D2" s="92" t="s">
        <v>33</v>
      </c>
      <c r="E2" s="92"/>
      <c r="F2" s="103" t="s">
        <v>24</v>
      </c>
      <c r="G2" s="103"/>
      <c r="H2" s="103"/>
      <c r="I2" s="103"/>
      <c r="J2" s="103"/>
      <c r="K2" s="103"/>
      <c r="L2" s="103"/>
      <c r="M2" s="103"/>
      <c r="N2" s="103"/>
      <c r="O2" s="103"/>
      <c r="P2" s="103"/>
      <c r="Q2" s="103"/>
      <c r="R2" s="103"/>
      <c r="S2" s="103"/>
      <c r="T2" s="103"/>
      <c r="U2" s="103"/>
    </row>
    <row r="3" spans="1:25" ht="49.5" customHeight="1" x14ac:dyDescent="0.2">
      <c r="A3" s="92"/>
      <c r="B3" s="92"/>
      <c r="C3" s="92"/>
      <c r="D3" s="92"/>
      <c r="E3" s="92"/>
      <c r="F3" s="92" t="s">
        <v>44</v>
      </c>
      <c r="G3" s="92"/>
      <c r="H3" s="92" t="s">
        <v>45</v>
      </c>
      <c r="I3" s="92"/>
      <c r="J3" s="92" t="s">
        <v>46</v>
      </c>
      <c r="K3" s="92"/>
      <c r="L3" s="92" t="s">
        <v>47</v>
      </c>
      <c r="M3" s="92"/>
      <c r="N3" s="92" t="s">
        <v>48</v>
      </c>
      <c r="O3" s="92"/>
      <c r="P3" s="92" t="s">
        <v>49</v>
      </c>
      <c r="Q3" s="92"/>
      <c r="R3" s="92" t="s">
        <v>50</v>
      </c>
      <c r="S3" s="92"/>
      <c r="T3" s="92" t="s">
        <v>23</v>
      </c>
      <c r="U3" s="92"/>
    </row>
    <row r="4" spans="1:25" x14ac:dyDescent="0.2">
      <c r="A4" s="92"/>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x14ac:dyDescent="0.2">
      <c r="A5" s="62" t="s">
        <v>58</v>
      </c>
      <c r="B5" s="26">
        <v>8140321.9309237506</v>
      </c>
      <c r="C5" s="26">
        <f>+C8+C12</f>
        <v>100.00000000000854</v>
      </c>
      <c r="D5" s="26">
        <v>2933776.8978690202</v>
      </c>
      <c r="E5" s="37">
        <f>+D5/$B$5*100</f>
        <v>36.040059874340869</v>
      </c>
      <c r="F5" s="26">
        <v>1363024.2166471402</v>
      </c>
      <c r="G5" s="38">
        <f>+F5/$D5*100</f>
        <v>46.459709245007254</v>
      </c>
      <c r="H5" s="26">
        <v>1139533.448101304</v>
      </c>
      <c r="I5" s="38">
        <f>+H5/$D5*100</f>
        <v>38.841857706665294</v>
      </c>
      <c r="J5" s="26">
        <v>2459265.7182886666</v>
      </c>
      <c r="K5" s="38">
        <f>+J5/$D5*100</f>
        <v>83.825928279515054</v>
      </c>
      <c r="L5" s="26">
        <v>910118.1115722023</v>
      </c>
      <c r="M5" s="38">
        <f>+L5/$D5*100</f>
        <v>31.022062796706734</v>
      </c>
      <c r="N5" s="26">
        <v>2316191.6828438845</v>
      </c>
      <c r="O5" s="38">
        <f>+N5/$D5*100</f>
        <v>78.949141788057389</v>
      </c>
      <c r="P5" s="26">
        <v>2277218.7165055228</v>
      </c>
      <c r="Q5" s="38">
        <f>+P5/$D5*100</f>
        <v>77.620718813335969</v>
      </c>
      <c r="R5" s="26">
        <v>162828.86492674082</v>
      </c>
      <c r="S5" s="38">
        <f>+R5/$D5*100</f>
        <v>5.5501447654391605</v>
      </c>
      <c r="T5" s="26">
        <v>17303.114562544197</v>
      </c>
      <c r="U5" s="38">
        <f>+T5/$D5*100</f>
        <v>0.5897897203810043</v>
      </c>
    </row>
    <row r="6" spans="1:25" x14ac:dyDescent="0.2">
      <c r="A6" s="62"/>
      <c r="B6" s="26"/>
      <c r="C6" s="26"/>
      <c r="D6" s="26"/>
      <c r="E6" s="37"/>
      <c r="F6" s="26"/>
      <c r="G6" s="38"/>
      <c r="H6" s="26"/>
      <c r="I6" s="38"/>
      <c r="J6" s="26"/>
      <c r="K6" s="38"/>
      <c r="L6" s="26"/>
      <c r="M6" s="38"/>
      <c r="N6" s="26"/>
      <c r="O6" s="38"/>
      <c r="P6" s="26"/>
      <c r="Q6" s="38"/>
      <c r="R6" s="26"/>
      <c r="S6" s="38"/>
      <c r="T6" s="26"/>
      <c r="U6" s="38"/>
    </row>
    <row r="7" spans="1:25" x14ac:dyDescent="0.2">
      <c r="A7" s="62" t="s">
        <v>3</v>
      </c>
      <c r="B7" s="70"/>
      <c r="C7" s="70"/>
      <c r="D7" s="70"/>
      <c r="E7" s="70"/>
      <c r="F7" s="70"/>
      <c r="G7" s="70"/>
      <c r="H7" s="70"/>
      <c r="I7" s="70"/>
      <c r="J7" s="70"/>
      <c r="K7" s="70"/>
      <c r="L7" s="70"/>
      <c r="M7" s="70"/>
      <c r="N7" s="70"/>
      <c r="O7" s="70"/>
      <c r="P7" s="70"/>
      <c r="Q7" s="70"/>
      <c r="R7" s="70"/>
      <c r="S7" s="70"/>
      <c r="T7" s="70"/>
      <c r="U7" s="70"/>
    </row>
    <row r="8" spans="1:25" x14ac:dyDescent="0.2">
      <c r="A8" s="63" t="s">
        <v>4</v>
      </c>
      <c r="B8" s="29">
        <v>4479926.2792911502</v>
      </c>
      <c r="C8" s="39">
        <f>+B8/$B$5*100</f>
        <v>55.033772832406584</v>
      </c>
      <c r="D8" s="29">
        <v>2297009.6677733795</v>
      </c>
      <c r="E8" s="40">
        <f>+D8/D$5*100</f>
        <v>78.295308325654773</v>
      </c>
      <c r="F8" s="29">
        <v>1096791.234348296</v>
      </c>
      <c r="G8" s="40">
        <f>+F8/F$5*100</f>
        <v>80.467479664173368</v>
      </c>
      <c r="H8" s="29">
        <v>920094.42198822193</v>
      </c>
      <c r="I8" s="40">
        <f>+H8/H$5*100</f>
        <v>80.743081611275883</v>
      </c>
      <c r="J8" s="29">
        <v>1945024.7682055705</v>
      </c>
      <c r="K8" s="40">
        <f>+J8/J$5*100</f>
        <v>79.089654840513063</v>
      </c>
      <c r="L8" s="29">
        <v>742922.07470070652</v>
      </c>
      <c r="M8" s="40">
        <f>+L8/L$5*100</f>
        <v>81.629193535917054</v>
      </c>
      <c r="N8" s="29">
        <v>1871741.4555719567</v>
      </c>
      <c r="O8" s="40">
        <f>+N8/N$5*100</f>
        <v>80.811163835705528</v>
      </c>
      <c r="P8" s="29">
        <v>1813527.5533019493</v>
      </c>
      <c r="Q8" s="40">
        <f>+P8/P$5*100</f>
        <v>79.637829258880984</v>
      </c>
      <c r="R8" s="29">
        <v>148821.46356851305</v>
      </c>
      <c r="S8" s="40">
        <f>+R8/R$5*100</f>
        <v>91.397470365877751</v>
      </c>
      <c r="T8" s="29">
        <v>15394.413718126298</v>
      </c>
      <c r="U8" s="40">
        <f>+T8/T$5*100</f>
        <v>88.969033074833618</v>
      </c>
    </row>
    <row r="9" spans="1:25" x14ac:dyDescent="0.2">
      <c r="A9" s="68" t="s">
        <v>5</v>
      </c>
      <c r="B9" s="29">
        <v>945172.47903891152</v>
      </c>
      <c r="C9" s="39">
        <f>+B9/$B$5*100</f>
        <v>11.610996310211712</v>
      </c>
      <c r="D9" s="29">
        <v>543914.20074787887</v>
      </c>
      <c r="E9" s="40">
        <f t="shared" ref="E9:G12" si="0">+D9/D$5*100</f>
        <v>18.539726082885057</v>
      </c>
      <c r="F9" s="29">
        <v>237361.68597201566</v>
      </c>
      <c r="G9" s="40">
        <f t="shared" si="0"/>
        <v>17.414341071348982</v>
      </c>
      <c r="H9" s="29">
        <v>185230.58674107806</v>
      </c>
      <c r="I9" s="40">
        <f>+H9/H$5*100</f>
        <v>16.254949519007987</v>
      </c>
      <c r="J9" s="29">
        <v>453520.03190597013</v>
      </c>
      <c r="K9" s="40">
        <f>+J9/J$5*100</f>
        <v>18.441278164181536</v>
      </c>
      <c r="L9" s="29">
        <v>195645.60764006217</v>
      </c>
      <c r="M9" s="40">
        <f>+L9/L$5*100</f>
        <v>21.496727199735663</v>
      </c>
      <c r="N9" s="29">
        <v>437225.56372530008</v>
      </c>
      <c r="O9" s="40">
        <f>+N9/N$5*100</f>
        <v>18.876916231236198</v>
      </c>
      <c r="P9" s="29">
        <v>412102.59216609888</v>
      </c>
      <c r="Q9" s="40">
        <f>+P9/P$5*100</f>
        <v>18.096750618600467</v>
      </c>
      <c r="R9" s="29">
        <v>47259.557197542883</v>
      </c>
      <c r="S9" s="40">
        <f>+R9/R$5*100</f>
        <v>29.024065984127368</v>
      </c>
      <c r="T9" s="29">
        <v>2818.4017128076507</v>
      </c>
      <c r="U9" s="40">
        <f>+T9/T$5*100</f>
        <v>16.288406937492077</v>
      </c>
    </row>
    <row r="10" spans="1:25" x14ac:dyDescent="0.2">
      <c r="A10" s="68" t="s">
        <v>6</v>
      </c>
      <c r="B10" s="29">
        <v>550498.15678703645</v>
      </c>
      <c r="C10" s="39">
        <f>+B10/$B$5*100</f>
        <v>6.7626091628610414</v>
      </c>
      <c r="D10" s="29">
        <v>329534.85981840285</v>
      </c>
      <c r="E10" s="40">
        <f t="shared" si="0"/>
        <v>11.23244443221855</v>
      </c>
      <c r="F10" s="41">
        <v>168284.28285865372</v>
      </c>
      <c r="G10" s="40">
        <f t="shared" si="0"/>
        <v>12.346389800220194</v>
      </c>
      <c r="H10" s="41">
        <v>146346.99033479564</v>
      </c>
      <c r="I10" s="40">
        <f>+H10/H$5*100</f>
        <v>12.842711249822433</v>
      </c>
      <c r="J10" s="41">
        <v>289644.40188824816</v>
      </c>
      <c r="K10" s="40">
        <f>+J10/J$5*100</f>
        <v>11.777678179883852</v>
      </c>
      <c r="L10" s="41">
        <v>95799.402254784829</v>
      </c>
      <c r="M10" s="40">
        <f>+L10/L$5*100</f>
        <v>10.526040635461499</v>
      </c>
      <c r="N10" s="41">
        <v>283545.24432556104</v>
      </c>
      <c r="O10" s="40">
        <f>+N10/N$5*100</f>
        <v>12.241873003248864</v>
      </c>
      <c r="P10" s="41">
        <v>274183.36537853349</v>
      </c>
      <c r="Q10" s="40">
        <f>+P10/P$5*100</f>
        <v>12.040273663272806</v>
      </c>
      <c r="R10" s="41">
        <v>30856.490680045044</v>
      </c>
      <c r="S10" s="40">
        <f>+R10/R$5*100</f>
        <v>18.950258416361159</v>
      </c>
      <c r="T10" s="41">
        <v>2082.2392754334346</v>
      </c>
      <c r="U10" s="40">
        <f>+T10/T$5*100</f>
        <v>12.033898682846544</v>
      </c>
    </row>
    <row r="11" spans="1:25" x14ac:dyDescent="0.2">
      <c r="A11" s="68" t="s">
        <v>7</v>
      </c>
      <c r="B11" s="29">
        <v>2984255.6434650165</v>
      </c>
      <c r="C11" s="39">
        <f>+B11/$B$5*100</f>
        <v>36.660167359331545</v>
      </c>
      <c r="D11" s="29">
        <v>1423560.6072072603</v>
      </c>
      <c r="E11" s="40">
        <f t="shared" si="0"/>
        <v>48.523137810556712</v>
      </c>
      <c r="F11" s="41">
        <v>691145.26551760396</v>
      </c>
      <c r="G11" s="40">
        <f t="shared" si="0"/>
        <v>50.706748792602539</v>
      </c>
      <c r="H11" s="41">
        <v>588516.84491232783</v>
      </c>
      <c r="I11" s="40">
        <f>+H11/H$5*100</f>
        <v>51.64542084244367</v>
      </c>
      <c r="J11" s="41">
        <v>1201860.3344114872</v>
      </c>
      <c r="K11" s="40">
        <f>+J11/J$5*100</f>
        <v>48.870698496453151</v>
      </c>
      <c r="L11" s="41">
        <v>451477.06480584911</v>
      </c>
      <c r="M11" s="40">
        <f>+L11/L$5*100</f>
        <v>49.606425700718745</v>
      </c>
      <c r="N11" s="41">
        <v>1150970.6475212132</v>
      </c>
      <c r="O11" s="40">
        <f>+N11/N$5*100</f>
        <v>49.692374601225552</v>
      </c>
      <c r="P11" s="41">
        <v>1127241.595757419</v>
      </c>
      <c r="Q11" s="40">
        <f>+P11/P$5*100</f>
        <v>49.500804977012194</v>
      </c>
      <c r="R11" s="41">
        <v>70705.415690925278</v>
      </c>
      <c r="S11" s="40">
        <f>+R11/R$5*100</f>
        <v>43.423145965389324</v>
      </c>
      <c r="T11" s="41">
        <v>10493.772729885215</v>
      </c>
      <c r="U11" s="40">
        <f>+T11/T$5*100</f>
        <v>60.646727454495007</v>
      </c>
    </row>
    <row r="12" spans="1:25" x14ac:dyDescent="0.2">
      <c r="A12" s="63" t="s">
        <v>8</v>
      </c>
      <c r="B12" s="29">
        <v>3660395.6516332957</v>
      </c>
      <c r="C12" s="39">
        <f>+B12/$B$5*100</f>
        <v>44.966227167601957</v>
      </c>
      <c r="D12" s="29">
        <v>636767.23009579943</v>
      </c>
      <c r="E12" s="40">
        <f t="shared" si="0"/>
        <v>21.704691674350627</v>
      </c>
      <c r="F12" s="29">
        <v>266232.98229880293</v>
      </c>
      <c r="G12" s="40">
        <f t="shared" si="0"/>
        <v>19.532520335823598</v>
      </c>
      <c r="H12" s="29">
        <v>219439.02611307427</v>
      </c>
      <c r="I12" s="40">
        <f>+H12/H$5*100</f>
        <v>19.256918388723438</v>
      </c>
      <c r="J12" s="29">
        <v>514240.95008318097</v>
      </c>
      <c r="K12" s="40">
        <f>+J12/J$5*100</f>
        <v>20.910345159490397</v>
      </c>
      <c r="L12" s="29">
        <v>167196.0368715082</v>
      </c>
      <c r="M12" s="40">
        <f>+L12/L$5*100</f>
        <v>18.370806464084311</v>
      </c>
      <c r="N12" s="29">
        <v>444450.22727196186</v>
      </c>
      <c r="O12" s="40">
        <f>+N12/N$5*100</f>
        <v>19.188836164295932</v>
      </c>
      <c r="P12" s="29">
        <v>463691.16320359503</v>
      </c>
      <c r="Q12" s="40">
        <f>+P12/P$5*100</f>
        <v>20.362170741119957</v>
      </c>
      <c r="R12" s="29">
        <v>14007.401358228142</v>
      </c>
      <c r="S12" s="40">
        <f>+R12/R$5*100</f>
        <v>8.6025296341224777</v>
      </c>
      <c r="T12" s="29">
        <v>1908.7008444178998</v>
      </c>
      <c r="U12" s="40">
        <f>+T12/T$5*100</f>
        <v>11.030966925166393</v>
      </c>
    </row>
    <row r="13" spans="1:25" x14ac:dyDescent="0.2">
      <c r="A13" s="62"/>
      <c r="B13" s="29"/>
      <c r="C13" s="39"/>
      <c r="D13" s="29"/>
      <c r="E13" s="40"/>
      <c r="F13" s="29"/>
      <c r="G13" s="40"/>
      <c r="H13" s="29"/>
      <c r="I13" s="40"/>
      <c r="J13" s="29"/>
      <c r="K13" s="40"/>
      <c r="L13" s="29"/>
      <c r="M13" s="40"/>
      <c r="N13" s="29"/>
      <c r="O13" s="40"/>
      <c r="P13" s="29"/>
      <c r="Q13" s="40"/>
      <c r="R13" s="29"/>
      <c r="S13" s="40"/>
      <c r="T13" s="29"/>
      <c r="U13" s="40"/>
    </row>
    <row r="14" spans="1:25" x14ac:dyDescent="0.2">
      <c r="A14" s="62" t="s">
        <v>32</v>
      </c>
      <c r="B14" s="70"/>
      <c r="C14" s="71"/>
      <c r="D14" s="70"/>
      <c r="E14" s="72"/>
      <c r="F14" s="70"/>
      <c r="G14" s="72"/>
      <c r="H14" s="70"/>
      <c r="I14" s="72"/>
      <c r="J14" s="70"/>
      <c r="K14" s="72"/>
      <c r="L14" s="70"/>
      <c r="M14" s="72"/>
      <c r="N14" s="70"/>
      <c r="O14" s="72"/>
      <c r="P14" s="70"/>
      <c r="Q14" s="72"/>
      <c r="R14" s="70"/>
      <c r="S14" s="72"/>
      <c r="T14" s="70"/>
      <c r="U14" s="72"/>
    </row>
    <row r="15" spans="1:25" x14ac:dyDescent="0.2">
      <c r="A15" s="63" t="s">
        <v>25</v>
      </c>
      <c r="B15" s="29">
        <v>1893902.9610692351</v>
      </c>
      <c r="C15" s="39">
        <f t="shared" ref="C15:C19" si="1">+B15/$B$5*100</f>
        <v>23.265701002249159</v>
      </c>
      <c r="D15" s="29">
        <v>384343.99194285233</v>
      </c>
      <c r="E15" s="40">
        <f t="shared" ref="E15:G19" si="2">+D15/D$5*100</f>
        <v>13.100655071011863</v>
      </c>
      <c r="F15" s="29">
        <v>63997.056414225081</v>
      </c>
      <c r="G15" s="40">
        <f t="shared" si="2"/>
        <v>4.6952251935515426</v>
      </c>
      <c r="H15" s="29">
        <v>60451.514567020131</v>
      </c>
      <c r="I15" s="40">
        <f>+H15/H$5*100</f>
        <v>5.3049355126648301</v>
      </c>
      <c r="J15" s="29">
        <v>159113.67332812195</v>
      </c>
      <c r="K15" s="40">
        <f>+J15/J$5*100</f>
        <v>6.4699667118055322</v>
      </c>
      <c r="L15" s="29">
        <v>312643.71723239223</v>
      </c>
      <c r="M15" s="40">
        <f>+L15/L$5*100</f>
        <v>34.351993796970966</v>
      </c>
      <c r="N15" s="29">
        <v>270237.32685938245</v>
      </c>
      <c r="O15" s="40">
        <f>+N15/N$5*100</f>
        <v>11.667312721181071</v>
      </c>
      <c r="P15" s="29">
        <v>264067.63366692158</v>
      </c>
      <c r="Q15" s="40">
        <f>+P15/P$5*100</f>
        <v>11.596059339971667</v>
      </c>
      <c r="R15" s="29">
        <v>1553.8825547627514</v>
      </c>
      <c r="S15" s="40">
        <f>+R15/R$5*100</f>
        <v>0.95430411276395422</v>
      </c>
      <c r="T15" s="29">
        <v>494.50409495959968</v>
      </c>
      <c r="U15" s="40">
        <f>+T15/T$5*100</f>
        <v>2.8578906599280431</v>
      </c>
    </row>
    <row r="16" spans="1:25" x14ac:dyDescent="0.2">
      <c r="A16" s="66" t="s">
        <v>26</v>
      </c>
      <c r="B16" s="41">
        <v>2545605.7597127403</v>
      </c>
      <c r="C16" s="39">
        <f t="shared" si="1"/>
        <v>31.271561263964276</v>
      </c>
      <c r="D16" s="41">
        <v>1427879.4916416421</v>
      </c>
      <c r="E16" s="40">
        <f t="shared" si="2"/>
        <v>48.670350246427994</v>
      </c>
      <c r="F16" s="41">
        <v>675098.42720744142</v>
      </c>
      <c r="G16" s="40">
        <f t="shared" si="2"/>
        <v>49.529452152221808</v>
      </c>
      <c r="H16" s="41">
        <v>522067.45164471044</v>
      </c>
      <c r="I16" s="40">
        <f>+H16/H$5*100</f>
        <v>45.814140209274392</v>
      </c>
      <c r="J16" s="41">
        <v>1300618.0269010714</v>
      </c>
      <c r="K16" s="40">
        <f>+J16/J$5*100</f>
        <v>52.886437493469998</v>
      </c>
      <c r="L16" s="41">
        <v>529765.31154594989</v>
      </c>
      <c r="M16" s="40">
        <f>+L16/L$5*100</f>
        <v>58.208413260867417</v>
      </c>
      <c r="N16" s="41">
        <v>1179030.0256828333</v>
      </c>
      <c r="O16" s="40">
        <f>+N16/N$5*100</f>
        <v>50.90381916211647</v>
      </c>
      <c r="P16" s="41">
        <v>1186918.9125192405</v>
      </c>
      <c r="Q16" s="40">
        <f>+P16/P$5*100</f>
        <v>52.121427947009494</v>
      </c>
      <c r="R16" s="41">
        <v>78647.358284611706</v>
      </c>
      <c r="S16" s="40">
        <f>+R16/R$5*100</f>
        <v>48.300624290414568</v>
      </c>
      <c r="T16" s="41">
        <v>6439.6503844643094</v>
      </c>
      <c r="U16" s="40">
        <f>+T16/T$5*100</f>
        <v>37.216712408551736</v>
      </c>
    </row>
    <row r="17" spans="1:21" x14ac:dyDescent="0.2">
      <c r="A17" s="66" t="s">
        <v>30</v>
      </c>
      <c r="B17" s="29">
        <v>1631693.3013123036</v>
      </c>
      <c r="C17" s="39">
        <f t="shared" si="1"/>
        <v>20.044579503837163</v>
      </c>
      <c r="D17" s="29">
        <v>676315.42399748066</v>
      </c>
      <c r="E17" s="40">
        <f t="shared" si="2"/>
        <v>23.052721714753751</v>
      </c>
      <c r="F17" s="29">
        <v>365521.16370007588</v>
      </c>
      <c r="G17" s="40">
        <f t="shared" si="2"/>
        <v>26.816923663998409</v>
      </c>
      <c r="H17" s="29">
        <v>309012.08754680172</v>
      </c>
      <c r="I17" s="40">
        <f>+H17/H$5*100</f>
        <v>27.117421437841877</v>
      </c>
      <c r="J17" s="29">
        <v>619252.71225246752</v>
      </c>
      <c r="K17" s="40">
        <f>+J17/J$5*100</f>
        <v>25.180390538822618</v>
      </c>
      <c r="L17" s="29">
        <v>52725.37275872381</v>
      </c>
      <c r="M17" s="40">
        <f>+L17/L$5*100</f>
        <v>5.7932450841619092</v>
      </c>
      <c r="N17" s="29">
        <v>540637.08723655005</v>
      </c>
      <c r="O17" s="40">
        <f>+N17/N$5*100</f>
        <v>23.341638398974858</v>
      </c>
      <c r="P17" s="29">
        <v>516670.0534685232</v>
      </c>
      <c r="Q17" s="40">
        <f>+P17/P$5*100</f>
        <v>22.688644253783963</v>
      </c>
      <c r="R17" s="29">
        <v>50757.779977310129</v>
      </c>
      <c r="S17" s="40">
        <f>+R17/R$5*100</f>
        <v>31.172470556830834</v>
      </c>
      <c r="T17" s="29">
        <v>7428.391443526295</v>
      </c>
      <c r="U17" s="40">
        <f>+T17/T$5*100</f>
        <v>42.93094989734638</v>
      </c>
    </row>
    <row r="18" spans="1:21" x14ac:dyDescent="0.2">
      <c r="A18" s="66" t="s">
        <v>31</v>
      </c>
      <c r="B18" s="29">
        <v>1120725.4360904638</v>
      </c>
      <c r="C18" s="39">
        <f t="shared" si="1"/>
        <v>13.767581252935605</v>
      </c>
      <c r="D18" s="29">
        <v>329678.3639389493</v>
      </c>
      <c r="E18" s="40">
        <f t="shared" si="2"/>
        <v>11.237335878485329</v>
      </c>
      <c r="F18" s="29">
        <v>195230.41192142741</v>
      </c>
      <c r="G18" s="40">
        <f t="shared" si="2"/>
        <v>14.32332672721461</v>
      </c>
      <c r="H18" s="29">
        <v>175595.8531632963</v>
      </c>
      <c r="I18" s="40">
        <f>+H18/H$5*100</f>
        <v>15.409451425570259</v>
      </c>
      <c r="J18" s="29">
        <v>291577.63842130196</v>
      </c>
      <c r="K18" s="40">
        <f>+J18/J$5*100</f>
        <v>11.856288495096114</v>
      </c>
      <c r="L18" s="29">
        <v>10314.984012604469</v>
      </c>
      <c r="M18" s="40">
        <f>+L18/L$5*100</f>
        <v>1.1333676235478534</v>
      </c>
      <c r="N18" s="29">
        <v>256194.04110376065</v>
      </c>
      <c r="O18" s="40">
        <f>+N18/N$5*100</f>
        <v>11.061003413551616</v>
      </c>
      <c r="P18" s="29">
        <v>240193.91649924961</v>
      </c>
      <c r="Q18" s="40">
        <f>+P18/P$5*100</f>
        <v>10.547687613767559</v>
      </c>
      <c r="R18" s="29">
        <v>23861.282236975858</v>
      </c>
      <c r="S18" s="40">
        <f>+R18/R$5*100</f>
        <v>14.654209035794366</v>
      </c>
      <c r="T18" s="29">
        <v>2940.568639593992</v>
      </c>
      <c r="U18" s="40">
        <f>+T18/T$5*100</f>
        <v>16.994447034173827</v>
      </c>
    </row>
    <row r="19" spans="1:21" x14ac:dyDescent="0.2">
      <c r="A19" s="66" t="s">
        <v>27</v>
      </c>
      <c r="B19" s="29">
        <v>948394.47274011921</v>
      </c>
      <c r="C19" s="39">
        <f t="shared" si="1"/>
        <v>11.650576977027455</v>
      </c>
      <c r="D19" s="29">
        <v>115559.62634848416</v>
      </c>
      <c r="E19" s="40">
        <f t="shared" si="2"/>
        <v>3.9389370893343019</v>
      </c>
      <c r="F19" s="29">
        <v>63177.157403892677</v>
      </c>
      <c r="G19" s="40">
        <f t="shared" si="2"/>
        <v>4.6350722630079275</v>
      </c>
      <c r="H19" s="29">
        <v>72406.541179457301</v>
      </c>
      <c r="I19" s="40">
        <f>+H19/H$5*100</f>
        <v>6.3540514146470581</v>
      </c>
      <c r="J19" s="29">
        <v>88703.667385933761</v>
      </c>
      <c r="K19" s="40">
        <f>+J19/J$5*100</f>
        <v>3.6069167608150994</v>
      </c>
      <c r="L19" s="29">
        <v>4668.7260225430837</v>
      </c>
      <c r="M19" s="40">
        <f>+L19/L$5*100</f>
        <v>0.51298023445308616</v>
      </c>
      <c r="N19" s="29">
        <v>70093.20196149782</v>
      </c>
      <c r="O19" s="40">
        <f>+N19/N$5*100</f>
        <v>3.0262263041820203</v>
      </c>
      <c r="P19" s="29">
        <v>69368.200351703097</v>
      </c>
      <c r="Q19" s="40">
        <f>+P19/P$5*100</f>
        <v>3.0461808454723749</v>
      </c>
      <c r="R19" s="29">
        <v>8008.5618730807919</v>
      </c>
      <c r="S19" s="40">
        <f>+R19/R$5*100</f>
        <v>4.9183920041965319</v>
      </c>
      <c r="T19" s="29">
        <v>0</v>
      </c>
      <c r="U19" s="40">
        <f>+T19/T$5*100</f>
        <v>0</v>
      </c>
    </row>
    <row r="20" spans="1:21" x14ac:dyDescent="0.2">
      <c r="A20" s="62"/>
      <c r="B20" s="29"/>
      <c r="C20" s="39"/>
      <c r="D20" s="29"/>
      <c r="E20" s="40"/>
      <c r="F20" s="29"/>
      <c r="G20" s="40"/>
      <c r="H20" s="29"/>
      <c r="I20" s="40"/>
      <c r="J20" s="29"/>
      <c r="K20" s="40"/>
      <c r="L20" s="29"/>
      <c r="M20" s="40"/>
      <c r="N20" s="29"/>
      <c r="O20" s="40"/>
      <c r="P20" s="29"/>
      <c r="Q20" s="40"/>
      <c r="R20" s="29"/>
      <c r="S20" s="40"/>
      <c r="T20" s="29"/>
      <c r="U20" s="40"/>
    </row>
    <row r="21" spans="1:21" x14ac:dyDescent="0.2">
      <c r="A21" s="62" t="s">
        <v>43</v>
      </c>
      <c r="B21" s="73"/>
      <c r="C21" s="71"/>
      <c r="D21" s="73"/>
      <c r="E21" s="72"/>
      <c r="F21" s="74"/>
      <c r="G21" s="72"/>
      <c r="H21" s="74"/>
      <c r="I21" s="72"/>
      <c r="J21" s="74"/>
      <c r="K21" s="72"/>
      <c r="L21" s="74"/>
      <c r="M21" s="72"/>
      <c r="N21" s="74"/>
      <c r="O21" s="72"/>
      <c r="P21" s="74"/>
      <c r="Q21" s="72"/>
      <c r="R21" s="74"/>
      <c r="S21" s="72"/>
      <c r="T21" s="74"/>
      <c r="U21" s="72"/>
    </row>
    <row r="22" spans="1:21" x14ac:dyDescent="0.2">
      <c r="A22" s="63" t="s">
        <v>10</v>
      </c>
      <c r="B22" s="42">
        <v>3918047.0039858823</v>
      </c>
      <c r="C22" s="39">
        <f>+B22/$B$5*100</f>
        <v>48.131352018178333</v>
      </c>
      <c r="D22" s="42">
        <v>1338087.0604418893</v>
      </c>
      <c r="E22" s="40">
        <f t="shared" ref="E22:G23" si="3">+D22/D$5*100</f>
        <v>45.609707453004447</v>
      </c>
      <c r="F22" s="42">
        <v>601782.17563811247</v>
      </c>
      <c r="G22" s="40">
        <f t="shared" si="3"/>
        <v>44.150512389164824</v>
      </c>
      <c r="H22" s="42">
        <v>491911.11913311866</v>
      </c>
      <c r="I22" s="40">
        <f>+H22/H$5*100</f>
        <v>43.16776483856119</v>
      </c>
      <c r="J22" s="42">
        <v>1112034.7242233714</v>
      </c>
      <c r="K22" s="40">
        <f>+J22/J$5*100</f>
        <v>45.218160687296724</v>
      </c>
      <c r="L22" s="42">
        <v>413128.16839435091</v>
      </c>
      <c r="M22" s="40">
        <f>+L22/L$5*100</f>
        <v>45.392808157688911</v>
      </c>
      <c r="N22" s="42">
        <v>1059009.9990820801</v>
      </c>
      <c r="O22" s="40">
        <f>+N22/N$5*100</f>
        <v>45.72203617369864</v>
      </c>
      <c r="P22" s="42">
        <v>1075884.5385827839</v>
      </c>
      <c r="Q22" s="40">
        <f>+P22/P$5*100</f>
        <v>47.245551373026167</v>
      </c>
      <c r="R22" s="42">
        <v>86419.328531688676</v>
      </c>
      <c r="S22" s="40">
        <f>+R22/R$5*100</f>
        <v>53.073715505276077</v>
      </c>
      <c r="T22" s="42">
        <v>8583.9877496174377</v>
      </c>
      <c r="U22" s="40">
        <f>+T22/T$5*100</f>
        <v>49.609494976118761</v>
      </c>
    </row>
    <row r="23" spans="1:21" x14ac:dyDescent="0.2">
      <c r="A23" s="63" t="s">
        <v>11</v>
      </c>
      <c r="B23" s="42">
        <v>4222274.92693746</v>
      </c>
      <c r="C23" s="39">
        <f>+B23/$B$5*100</f>
        <v>51.86864798181665</v>
      </c>
      <c r="D23" s="42">
        <v>1595689.8374275763</v>
      </c>
      <c r="E23" s="40">
        <f t="shared" si="3"/>
        <v>54.390292547010731</v>
      </c>
      <c r="F23" s="42">
        <v>761242.04100894684</v>
      </c>
      <c r="G23" s="40">
        <f t="shared" si="3"/>
        <v>55.849487610829243</v>
      </c>
      <c r="H23" s="42">
        <v>647622.3289681531</v>
      </c>
      <c r="I23" s="40">
        <f>+H23/H$5*100</f>
        <v>56.832235161435975</v>
      </c>
      <c r="J23" s="42">
        <v>1347230.9940655546</v>
      </c>
      <c r="K23" s="40">
        <f>+J23/J$5*100</f>
        <v>54.781839312713821</v>
      </c>
      <c r="L23" s="42">
        <v>496989.943177865</v>
      </c>
      <c r="M23" s="40">
        <f>+L23/L$5*100</f>
        <v>54.607191842312588</v>
      </c>
      <c r="N23" s="42">
        <v>1257181.6837619769</v>
      </c>
      <c r="O23" s="40">
        <f>+N23/N$5*100</f>
        <v>54.277963826308806</v>
      </c>
      <c r="P23" s="42">
        <v>1201334.1779228735</v>
      </c>
      <c r="Q23" s="40">
        <f>+P23/P$5*100</f>
        <v>52.754448626979745</v>
      </c>
      <c r="R23" s="42">
        <v>76409.536395052652</v>
      </c>
      <c r="S23" s="40">
        <f>+R23/R$5*100</f>
        <v>46.926284494724243</v>
      </c>
      <c r="T23" s="42">
        <v>8719.1268129267592</v>
      </c>
      <c r="U23" s="40">
        <f>+T23/T$5*100</f>
        <v>50.390505023881239</v>
      </c>
    </row>
    <row r="24" spans="1:21" x14ac:dyDescent="0.2">
      <c r="A24" s="63"/>
      <c r="B24" s="42"/>
      <c r="C24" s="39"/>
      <c r="D24" s="42"/>
      <c r="E24" s="40"/>
      <c r="F24" s="42"/>
      <c r="G24" s="40"/>
      <c r="H24" s="42"/>
      <c r="I24" s="40"/>
      <c r="J24" s="42"/>
      <c r="K24" s="40"/>
      <c r="L24" s="42"/>
      <c r="M24" s="40"/>
      <c r="N24" s="42"/>
      <c r="O24" s="40"/>
      <c r="P24" s="42"/>
      <c r="Q24" s="40"/>
      <c r="R24" s="42"/>
      <c r="S24" s="40"/>
      <c r="T24" s="42"/>
      <c r="U24" s="40"/>
    </row>
    <row r="25" spans="1:21" x14ac:dyDescent="0.2">
      <c r="A25" s="62" t="s">
        <v>42</v>
      </c>
      <c r="B25" s="73"/>
      <c r="C25" s="71"/>
      <c r="D25" s="73"/>
      <c r="E25" s="72"/>
      <c r="F25" s="73"/>
      <c r="G25" s="72"/>
      <c r="H25" s="73"/>
      <c r="I25" s="72"/>
      <c r="J25" s="73"/>
      <c r="K25" s="72"/>
      <c r="L25" s="73"/>
      <c r="M25" s="72"/>
      <c r="N25" s="73"/>
      <c r="O25" s="72"/>
      <c r="P25" s="73"/>
      <c r="Q25" s="72"/>
      <c r="R25" s="73"/>
      <c r="S25" s="72"/>
      <c r="T25" s="73"/>
      <c r="U25" s="72"/>
    </row>
    <row r="26" spans="1:21" x14ac:dyDescent="0.2">
      <c r="A26" s="63" t="s">
        <v>12</v>
      </c>
      <c r="B26" s="42">
        <v>924727.64661980188</v>
      </c>
      <c r="C26" s="39">
        <f t="shared" ref="C26:C30" si="4">+B26/$B$5*100</f>
        <v>11.359841225774044</v>
      </c>
      <c r="D26" s="42">
        <v>43881.42611658141</v>
      </c>
      <c r="E26" s="40">
        <f t="shared" ref="E26:G30" si="5">+D26/D$5*100</f>
        <v>1.4957315312031787</v>
      </c>
      <c r="F26" s="42">
        <v>9372.8331002995583</v>
      </c>
      <c r="G26" s="40">
        <f t="shared" si="5"/>
        <v>0.68764978536885357</v>
      </c>
      <c r="H26" s="42">
        <v>13200.902360099368</v>
      </c>
      <c r="I26" s="40">
        <f>+H26/H$5*100</f>
        <v>1.1584479930882918</v>
      </c>
      <c r="J26" s="42">
        <v>11737.016895553552</v>
      </c>
      <c r="K26" s="40">
        <f>+J26/J$5*100</f>
        <v>0.47725696366478887</v>
      </c>
      <c r="L26" s="42">
        <v>1542.9985773705805</v>
      </c>
      <c r="M26" s="40">
        <f>+L26/L$5*100</f>
        <v>0.16953827835654164</v>
      </c>
      <c r="N26" s="42">
        <v>9564.8683478836811</v>
      </c>
      <c r="O26" s="40">
        <f>+N26/N$5*100</f>
        <v>0.4129566831074909</v>
      </c>
      <c r="P26" s="42">
        <v>35113.270989252356</v>
      </c>
      <c r="Q26" s="40">
        <f>+P26/P$5*100</f>
        <v>1.5419366938602621</v>
      </c>
      <c r="R26" s="42">
        <v>549.14992022615286</v>
      </c>
      <c r="S26" s="40">
        <f>+R26/R$5*100</f>
        <v>0.33725587933885293</v>
      </c>
      <c r="T26" s="42">
        <v>0</v>
      </c>
      <c r="U26" s="40">
        <f>+T26/T$5*100</f>
        <v>0</v>
      </c>
    </row>
    <row r="27" spans="1:21" x14ac:dyDescent="0.2">
      <c r="A27" s="63" t="s">
        <v>13</v>
      </c>
      <c r="B27" s="42">
        <v>4777012.0902235135</v>
      </c>
      <c r="C27" s="39">
        <f t="shared" si="4"/>
        <v>58.683331332099122</v>
      </c>
      <c r="D27" s="42">
        <v>1098869.580048416</v>
      </c>
      <c r="E27" s="40">
        <f t="shared" si="5"/>
        <v>37.455799070699328</v>
      </c>
      <c r="F27" s="42">
        <v>416327.22841999255</v>
      </c>
      <c r="G27" s="40">
        <f t="shared" si="5"/>
        <v>30.544375025419768</v>
      </c>
      <c r="H27" s="42">
        <v>351913.88264911913</v>
      </c>
      <c r="I27" s="40">
        <f>+H27/H$5*100</f>
        <v>30.882277587856656</v>
      </c>
      <c r="J27" s="42">
        <v>806439.14715111919</v>
      </c>
      <c r="K27" s="40">
        <f>+J27/J$5*100</f>
        <v>32.791867147739424</v>
      </c>
      <c r="L27" s="42">
        <v>338723.82268188405</v>
      </c>
      <c r="M27" s="40">
        <f>+L27/L$5*100</f>
        <v>37.217567519533105</v>
      </c>
      <c r="N27" s="42">
        <v>757504.0943200984</v>
      </c>
      <c r="O27" s="40">
        <f>+N27/N$5*100</f>
        <v>32.70472387630776</v>
      </c>
      <c r="P27" s="42">
        <v>779660.39718557987</v>
      </c>
      <c r="Q27" s="40">
        <f>+P27/P$5*100</f>
        <v>34.237396326251783</v>
      </c>
      <c r="R27" s="42">
        <v>11797.057896027718</v>
      </c>
      <c r="S27" s="40">
        <f>+R27/R$5*100</f>
        <v>7.2450654872128446</v>
      </c>
      <c r="T27" s="42">
        <v>4299.8719837146591</v>
      </c>
      <c r="U27" s="40">
        <f>+T27/T$5*100</f>
        <v>24.850277492946443</v>
      </c>
    </row>
    <row r="28" spans="1:21" x14ac:dyDescent="0.2">
      <c r="A28" s="63" t="s">
        <v>18</v>
      </c>
      <c r="B28" s="42">
        <v>1809382.8855571577</v>
      </c>
      <c r="C28" s="39">
        <f t="shared" si="4"/>
        <v>22.227411899812076</v>
      </c>
      <c r="D28" s="42">
        <v>1217605.9843293531</v>
      </c>
      <c r="E28" s="40">
        <f t="shared" si="5"/>
        <v>41.50301903371637</v>
      </c>
      <c r="F28" s="42">
        <v>582240.02747839247</v>
      </c>
      <c r="G28" s="40">
        <f t="shared" si="5"/>
        <v>42.71677790953899</v>
      </c>
      <c r="H28" s="42">
        <v>466464.8082991534</v>
      </c>
      <c r="I28" s="40">
        <f>+H28/H$5*100</f>
        <v>40.93471842150656</v>
      </c>
      <c r="J28" s="42">
        <v>1092431.9473304555</v>
      </c>
      <c r="K28" s="40">
        <f>+J28/J$5*100</f>
        <v>44.42106191317334</v>
      </c>
      <c r="L28" s="42">
        <v>322582.8546681095</v>
      </c>
      <c r="M28" s="40">
        <f>+L28/L$5*100</f>
        <v>35.444064958871884</v>
      </c>
      <c r="N28" s="42">
        <v>1014430.7092706147</v>
      </c>
      <c r="O28" s="40">
        <f>+N28/N$5*100</f>
        <v>43.797355667259303</v>
      </c>
      <c r="P28" s="42">
        <v>967696.03278241772</v>
      </c>
      <c r="Q28" s="40">
        <f>+P28/P$5*100</f>
        <v>42.494646024488304</v>
      </c>
      <c r="R28" s="42">
        <v>48933.696542331178</v>
      </c>
      <c r="S28" s="40">
        <f>+R28/R$5*100</f>
        <v>30.052224809370987</v>
      </c>
      <c r="T28" s="42">
        <v>5645.0867617628137</v>
      </c>
      <c r="U28" s="40">
        <f>+T28/T$5*100</f>
        <v>32.624685812244763</v>
      </c>
    </row>
    <row r="29" spans="1:21" x14ac:dyDescent="0.2">
      <c r="A29" s="63" t="s">
        <v>14</v>
      </c>
      <c r="B29" s="42">
        <v>603296.6228173218</v>
      </c>
      <c r="C29" s="39">
        <f t="shared" si="4"/>
        <v>7.4112133148628523</v>
      </c>
      <c r="D29" s="42">
        <v>563894.35975916765</v>
      </c>
      <c r="E29" s="40">
        <f t="shared" si="5"/>
        <v>19.220764883954136</v>
      </c>
      <c r="F29" s="42">
        <v>349113.0983669291</v>
      </c>
      <c r="G29" s="40">
        <f t="shared" si="5"/>
        <v>25.613125145032367</v>
      </c>
      <c r="H29" s="42">
        <v>302497.38632842357</v>
      </c>
      <c r="I29" s="40">
        <f>+H29/H$5*100</f>
        <v>26.545722447414434</v>
      </c>
      <c r="J29" s="42">
        <v>540233.95828295522</v>
      </c>
      <c r="K29" s="40">
        <f>+J29/J$5*100</f>
        <v>21.967286994058078</v>
      </c>
      <c r="L29" s="42">
        <v>244219.52860718258</v>
      </c>
      <c r="M29" s="40">
        <f>+L29/L$5*100</f>
        <v>26.833827994621544</v>
      </c>
      <c r="N29" s="42">
        <v>527037.01224820572</v>
      </c>
      <c r="O29" s="40">
        <f>+N29/N$5*100</f>
        <v>22.754464414667748</v>
      </c>
      <c r="P29" s="42">
        <v>488170.05254351138</v>
      </c>
      <c r="Q29" s="40">
        <f>+P29/P$5*100</f>
        <v>21.437117524338049</v>
      </c>
      <c r="R29" s="42">
        <v>101175.66232804944</v>
      </c>
      <c r="S29" s="40">
        <f>+R29/R$5*100</f>
        <v>62.136195798926629</v>
      </c>
      <c r="T29" s="42">
        <v>7358.1558170667231</v>
      </c>
      <c r="U29" s="40">
        <f>+T29/T$5*100</f>
        <v>42.52503669480879</v>
      </c>
    </row>
    <row r="30" spans="1:21" x14ac:dyDescent="0.2">
      <c r="A30" s="67" t="s">
        <v>60</v>
      </c>
      <c r="B30" s="42">
        <v>25902.685706033051</v>
      </c>
      <c r="C30" s="39">
        <f t="shared" si="4"/>
        <v>0.3182022274528602</v>
      </c>
      <c r="D30" s="42">
        <v>9525.5476158545443</v>
      </c>
      <c r="E30" s="40">
        <f t="shared" si="5"/>
        <v>0.3246854804390043</v>
      </c>
      <c r="F30" s="42">
        <v>5971.0292814638169</v>
      </c>
      <c r="G30" s="40">
        <f t="shared" si="5"/>
        <v>0.43807213463541839</v>
      </c>
      <c r="H30" s="42">
        <v>5456.4684644916788</v>
      </c>
      <c r="I30" s="40">
        <f>+H30/H$5*100</f>
        <v>0.47883355013258033</v>
      </c>
      <c r="J30" s="42">
        <v>8423.648628757468</v>
      </c>
      <c r="K30" s="40">
        <f>+J30/J$5*100</f>
        <v>0.34252698137146587</v>
      </c>
      <c r="L30" s="42">
        <v>3048.9070376665618</v>
      </c>
      <c r="M30" s="40">
        <f>+L30/L$5*100</f>
        <v>0.33500124861812325</v>
      </c>
      <c r="N30" s="42">
        <v>7654.9986571781546</v>
      </c>
      <c r="O30" s="40">
        <f>+N30/N$5*100</f>
        <v>0.33049935866185026</v>
      </c>
      <c r="P30" s="42">
        <v>6578.9630048266472</v>
      </c>
      <c r="Q30" s="40">
        <f>+P30/P$5*100</f>
        <v>0.28890343106446587</v>
      </c>
      <c r="R30" s="42">
        <v>373.29824010697354</v>
      </c>
      <c r="S30" s="40">
        <f>+R30/R$5*100</f>
        <v>0.22925802515108493</v>
      </c>
      <c r="T30" s="42">
        <v>0</v>
      </c>
      <c r="U30" s="40">
        <f>+T30/T$5*100</f>
        <v>0</v>
      </c>
    </row>
    <row r="31" spans="1:21" x14ac:dyDescent="0.2">
      <c r="A31" s="64"/>
      <c r="B31" s="42"/>
      <c r="C31" s="39"/>
      <c r="D31" s="42"/>
      <c r="E31" s="40"/>
      <c r="F31" s="42"/>
      <c r="G31" s="40"/>
      <c r="H31" s="42"/>
      <c r="I31" s="40"/>
      <c r="J31" s="42"/>
      <c r="K31" s="40"/>
      <c r="L31" s="42"/>
      <c r="M31" s="40"/>
      <c r="N31" s="42"/>
      <c r="O31" s="40"/>
      <c r="P31" s="42"/>
      <c r="Q31" s="40"/>
      <c r="R31" s="42"/>
      <c r="S31" s="40"/>
      <c r="T31" s="42"/>
      <c r="U31" s="40"/>
    </row>
    <row r="32" spans="1:21" x14ac:dyDescent="0.2">
      <c r="A32" s="62" t="s">
        <v>76</v>
      </c>
      <c r="B32" s="73"/>
      <c r="C32" s="71"/>
      <c r="D32" s="73"/>
      <c r="E32" s="72"/>
      <c r="F32" s="73"/>
      <c r="G32" s="72"/>
      <c r="H32" s="73"/>
      <c r="I32" s="72"/>
      <c r="J32" s="73"/>
      <c r="K32" s="72"/>
      <c r="L32" s="73"/>
      <c r="M32" s="72"/>
      <c r="N32" s="73"/>
      <c r="O32" s="72"/>
      <c r="P32" s="73"/>
      <c r="Q32" s="72"/>
      <c r="R32" s="73"/>
      <c r="S32" s="72"/>
      <c r="T32" s="73"/>
      <c r="U32" s="72"/>
    </row>
    <row r="33" spans="1:21" x14ac:dyDescent="0.2">
      <c r="A33" s="63" t="s">
        <v>61</v>
      </c>
      <c r="B33" s="43">
        <v>1758121.2613265698</v>
      </c>
      <c r="C33" s="39">
        <f t="shared" ref="C33:C38" si="6">+B33/$B$5*100</f>
        <v>21.597687121534527</v>
      </c>
      <c r="D33" s="43">
        <v>169021.22126542544</v>
      </c>
      <c r="E33" s="40">
        <f t="shared" ref="E33:G38" si="7">+D33/D$5*100</f>
        <v>5.7612159052788154</v>
      </c>
      <c r="F33" s="29">
        <v>57109.853892665298</v>
      </c>
      <c r="G33" s="40">
        <f t="shared" si="7"/>
        <v>4.1899368474279939</v>
      </c>
      <c r="H33" s="29">
        <v>45552.419298824869</v>
      </c>
      <c r="I33" s="40">
        <f t="shared" ref="I33:I38" si="8">+H33/H$5*100</f>
        <v>3.997462239895154</v>
      </c>
      <c r="J33" s="29">
        <v>128693.78418467259</v>
      </c>
      <c r="K33" s="40">
        <f t="shared" ref="K33:K38" si="9">+J33/J$5*100</f>
        <v>5.2330166369426303</v>
      </c>
      <c r="L33" s="29">
        <v>47905.216974399082</v>
      </c>
      <c r="M33" s="40">
        <f t="shared" ref="M33:M38" si="10">+L33/L$5*100</f>
        <v>5.2636263761023532</v>
      </c>
      <c r="N33" s="29">
        <v>111771.73752004755</v>
      </c>
      <c r="O33" s="40">
        <f t="shared" ref="O33:O38" si="11">+N33/N$5*100</f>
        <v>4.8256687193872967</v>
      </c>
      <c r="P33" s="29">
        <v>122716.13067137628</v>
      </c>
      <c r="Q33" s="40">
        <f t="shared" ref="Q33:Q38" si="12">+P33/P$5*100</f>
        <v>5.3888600941980993</v>
      </c>
      <c r="R33" s="29">
        <v>1714.0097902645314</v>
      </c>
      <c r="S33" s="40">
        <f t="shared" ref="S33:S38" si="13">+R33/R$5*100</f>
        <v>1.0526449294083642</v>
      </c>
      <c r="T33" s="29">
        <v>307.85497490611289</v>
      </c>
      <c r="U33" s="40">
        <f t="shared" ref="U33:U38" si="14">+T33/T$5*100</f>
        <v>1.7791882137365149</v>
      </c>
    </row>
    <row r="34" spans="1:21" x14ac:dyDescent="0.2">
      <c r="A34" s="63" t="s">
        <v>62</v>
      </c>
      <c r="B34" s="43">
        <v>1692391.6767365173</v>
      </c>
      <c r="C34" s="39">
        <f t="shared" si="6"/>
        <v>20.790230301671468</v>
      </c>
      <c r="D34" s="43">
        <v>379628.2879397042</v>
      </c>
      <c r="E34" s="40">
        <f t="shared" si="7"/>
        <v>12.939916740616889</v>
      </c>
      <c r="F34" s="29">
        <v>146208.44449136278</v>
      </c>
      <c r="G34" s="40">
        <f t="shared" si="7"/>
        <v>10.726767925739153</v>
      </c>
      <c r="H34" s="29">
        <v>108796.88570140634</v>
      </c>
      <c r="I34" s="40">
        <f t="shared" si="8"/>
        <v>9.5474938346640208</v>
      </c>
      <c r="J34" s="29">
        <v>299971.29990857869</v>
      </c>
      <c r="K34" s="40">
        <f t="shared" si="9"/>
        <v>12.197596123013508</v>
      </c>
      <c r="L34" s="29">
        <v>126396.6346805025</v>
      </c>
      <c r="M34" s="40">
        <f t="shared" si="10"/>
        <v>13.887937518588222</v>
      </c>
      <c r="N34" s="29">
        <v>272754.86909911042</v>
      </c>
      <c r="O34" s="40">
        <f t="shared" si="11"/>
        <v>11.776005894478233</v>
      </c>
      <c r="P34" s="29">
        <v>275677.17197555985</v>
      </c>
      <c r="Q34" s="40">
        <f t="shared" si="12"/>
        <v>12.105871516750783</v>
      </c>
      <c r="R34" s="29">
        <v>5668.6699231816256</v>
      </c>
      <c r="S34" s="40">
        <f t="shared" si="13"/>
        <v>3.4813667255692327</v>
      </c>
      <c r="T34" s="29">
        <v>1488.8714414588001</v>
      </c>
      <c r="U34" s="40">
        <f t="shared" si="14"/>
        <v>8.6046441874790496</v>
      </c>
    </row>
    <row r="35" spans="1:21" x14ac:dyDescent="0.2">
      <c r="A35" s="63" t="s">
        <v>63</v>
      </c>
      <c r="B35" s="43">
        <v>1687942.5861580498</v>
      </c>
      <c r="C35" s="39">
        <f t="shared" si="6"/>
        <v>20.735575330821156</v>
      </c>
      <c r="D35" s="43">
        <v>607538.66141100158</v>
      </c>
      <c r="E35" s="40">
        <f t="shared" si="7"/>
        <v>20.708413848793128</v>
      </c>
      <c r="F35" s="29">
        <v>239306.52458804168</v>
      </c>
      <c r="G35" s="40">
        <f t="shared" si="7"/>
        <v>17.557026622513295</v>
      </c>
      <c r="H35" s="29">
        <v>203106.89721060378</v>
      </c>
      <c r="I35" s="40">
        <f t="shared" si="8"/>
        <v>17.82368894471869</v>
      </c>
      <c r="J35" s="29">
        <v>494321.44977837108</v>
      </c>
      <c r="K35" s="40">
        <f t="shared" si="9"/>
        <v>20.100367605756542</v>
      </c>
      <c r="L35" s="29">
        <v>199324.45048543488</v>
      </c>
      <c r="M35" s="40">
        <f t="shared" si="10"/>
        <v>21.900943179903074</v>
      </c>
      <c r="N35" s="29">
        <v>460632.89352541935</v>
      </c>
      <c r="O35" s="40">
        <f t="shared" si="11"/>
        <v>19.887511769312695</v>
      </c>
      <c r="P35" s="29">
        <v>441944.80026875407</v>
      </c>
      <c r="Q35" s="40">
        <f t="shared" si="12"/>
        <v>19.407217983300914</v>
      </c>
      <c r="R35" s="29">
        <v>17352.872826643183</v>
      </c>
      <c r="S35" s="40">
        <f t="shared" si="13"/>
        <v>10.65712325296286</v>
      </c>
      <c r="T35" s="29">
        <v>3559.7833063962153</v>
      </c>
      <c r="U35" s="40">
        <f t="shared" si="14"/>
        <v>20.573078294829227</v>
      </c>
    </row>
    <row r="36" spans="1:21" x14ac:dyDescent="0.2">
      <c r="A36" s="63" t="s">
        <v>64</v>
      </c>
      <c r="B36" s="42">
        <v>1576206.1860325623</v>
      </c>
      <c r="C36" s="39">
        <f t="shared" si="6"/>
        <v>19.362946569039401</v>
      </c>
      <c r="D36" s="42">
        <v>798041.09889113507</v>
      </c>
      <c r="E36" s="40">
        <f t="shared" si="7"/>
        <v>27.201833222928457</v>
      </c>
      <c r="F36" s="42">
        <v>363809.10926337983</v>
      </c>
      <c r="G36" s="40">
        <f t="shared" si="7"/>
        <v>26.691316619326265</v>
      </c>
      <c r="H36" s="42">
        <v>298086.23629144527</v>
      </c>
      <c r="I36" s="40">
        <f t="shared" si="8"/>
        <v>26.158621038120287</v>
      </c>
      <c r="J36" s="42">
        <v>673163.58464697702</v>
      </c>
      <c r="K36" s="40">
        <f t="shared" si="9"/>
        <v>27.372543749172923</v>
      </c>
      <c r="L36" s="42">
        <v>241468.94381626454</v>
      </c>
      <c r="M36" s="40">
        <f t="shared" si="10"/>
        <v>26.531605156075187</v>
      </c>
      <c r="N36" s="42">
        <v>643342.3863006694</v>
      </c>
      <c r="O36" s="40">
        <f t="shared" si="11"/>
        <v>27.775869806714603</v>
      </c>
      <c r="P36" s="42">
        <v>618257.24948659167</v>
      </c>
      <c r="Q36" s="40">
        <f t="shared" si="12"/>
        <v>27.149664852365628</v>
      </c>
      <c r="R36" s="42">
        <v>25253.095167069274</v>
      </c>
      <c r="S36" s="40">
        <f t="shared" si="13"/>
        <v>15.508979429679759</v>
      </c>
      <c r="T36" s="42">
        <v>4198.233746872037</v>
      </c>
      <c r="U36" s="40">
        <f t="shared" si="14"/>
        <v>24.262878984572485</v>
      </c>
    </row>
    <row r="37" spans="1:21" x14ac:dyDescent="0.2">
      <c r="A37" s="63" t="s">
        <v>65</v>
      </c>
      <c r="B37" s="29">
        <v>1311241.8668987136</v>
      </c>
      <c r="C37" s="39">
        <f t="shared" si="6"/>
        <v>16.107985384675271</v>
      </c>
      <c r="D37" s="29">
        <v>918889.22270421602</v>
      </c>
      <c r="E37" s="40">
        <f t="shared" si="7"/>
        <v>31.321032740139881</v>
      </c>
      <c r="F37" s="29">
        <v>524061.16065892961</v>
      </c>
      <c r="G37" s="40">
        <f t="shared" si="7"/>
        <v>38.448411573203813</v>
      </c>
      <c r="H37" s="29">
        <v>452472.10107727355</v>
      </c>
      <c r="I37" s="40">
        <f t="shared" si="8"/>
        <v>39.706785424437051</v>
      </c>
      <c r="J37" s="29">
        <v>810574.26306047395</v>
      </c>
      <c r="K37" s="40">
        <f t="shared" si="9"/>
        <v>32.960011479545599</v>
      </c>
      <c r="L37" s="29">
        <v>277494.00979885081</v>
      </c>
      <c r="M37" s="40">
        <f t="shared" si="10"/>
        <v>30.489889858305101</v>
      </c>
      <c r="N37" s="29">
        <v>776885.16574181058</v>
      </c>
      <c r="O37" s="40">
        <f t="shared" si="11"/>
        <v>33.541488448310517</v>
      </c>
      <c r="P37" s="29">
        <v>771534.32086369407</v>
      </c>
      <c r="Q37" s="40">
        <f t="shared" si="12"/>
        <v>33.88055417213689</v>
      </c>
      <c r="R37" s="29">
        <v>106279.4454588568</v>
      </c>
      <c r="S37" s="40">
        <f t="shared" si="13"/>
        <v>65.270641975348497</v>
      </c>
      <c r="T37" s="29">
        <v>7524.3921488468441</v>
      </c>
      <c r="U37" s="40">
        <f t="shared" si="14"/>
        <v>43.485767383952876</v>
      </c>
    </row>
    <row r="38" spans="1:21" ht="14.25" customHeight="1" x14ac:dyDescent="0.2">
      <c r="A38" s="65" t="s">
        <v>66</v>
      </c>
      <c r="B38" s="44">
        <v>114418.35377267809</v>
      </c>
      <c r="C38" s="45">
        <f t="shared" si="6"/>
        <v>1.4055752922746396</v>
      </c>
      <c r="D38" s="44">
        <v>60658.405657853</v>
      </c>
      <c r="E38" s="45">
        <f t="shared" si="7"/>
        <v>2.0675875422535666</v>
      </c>
      <c r="F38" s="44">
        <v>32529.123752698153</v>
      </c>
      <c r="G38" s="45">
        <f t="shared" si="7"/>
        <v>2.3865404117848694</v>
      </c>
      <c r="H38" s="44">
        <v>31518.908521726116</v>
      </c>
      <c r="I38" s="45">
        <f t="shared" si="8"/>
        <v>2.7659485181626806</v>
      </c>
      <c r="J38" s="44">
        <v>52541.336709775474</v>
      </c>
      <c r="K38" s="45">
        <f t="shared" si="9"/>
        <v>2.1364644055762101</v>
      </c>
      <c r="L38" s="44">
        <v>17528.855816755702</v>
      </c>
      <c r="M38" s="45">
        <f t="shared" si="10"/>
        <v>1.9259979110266379</v>
      </c>
      <c r="N38" s="44">
        <v>50804.630656937436</v>
      </c>
      <c r="O38" s="45">
        <f t="shared" si="11"/>
        <v>2.1934553618014077</v>
      </c>
      <c r="P38" s="44">
        <v>47089.043239627303</v>
      </c>
      <c r="Q38" s="45">
        <f t="shared" si="12"/>
        <v>2.0678313812512132</v>
      </c>
      <c r="R38" s="44">
        <v>6560.7717607260311</v>
      </c>
      <c r="S38" s="45">
        <f t="shared" si="13"/>
        <v>4.0292436870316708</v>
      </c>
      <c r="T38" s="44">
        <v>223.97894406418413</v>
      </c>
      <c r="U38" s="45">
        <f t="shared" si="14"/>
        <v>1.2944429354298337</v>
      </c>
    </row>
    <row r="39" spans="1:21" ht="14.25" customHeight="1" x14ac:dyDescent="0.2">
      <c r="A39" s="10" t="str">
        <f>'CUADRO 2'!A40</f>
        <v>Fuente: Instituto Nacional de Estadística (INE). Encuesta Permanente de Hogares de Propósitos Múltiples, LXI 2018.</v>
      </c>
      <c r="B39" s="86"/>
      <c r="C39" s="87"/>
      <c r="D39" s="86"/>
      <c r="E39" s="87"/>
      <c r="F39" s="86"/>
      <c r="G39" s="87"/>
      <c r="H39" s="86"/>
      <c r="I39" s="87"/>
      <c r="J39" s="86"/>
      <c r="K39" s="87"/>
      <c r="L39" s="86"/>
      <c r="M39" s="87"/>
      <c r="N39" s="86"/>
      <c r="O39" s="87"/>
      <c r="P39" s="86"/>
      <c r="Q39" s="87"/>
      <c r="R39" s="86"/>
      <c r="S39" s="87"/>
      <c r="T39" s="86"/>
      <c r="U39" s="87"/>
    </row>
    <row r="40" spans="1:21" ht="13.5" x14ac:dyDescent="0.2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x14ac:dyDescent="0.2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ine</cp:lastModifiedBy>
  <cp:lastPrinted>2016-08-31T17:42:27Z</cp:lastPrinted>
  <dcterms:created xsi:type="dcterms:W3CDTF">2007-06-01T20:11:14Z</dcterms:created>
  <dcterms:modified xsi:type="dcterms:W3CDTF">2018-11-15T16:16:28Z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