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300" windowWidth="15480" windowHeight="11640"/>
  </bookViews>
  <sheets>
    <sheet name="Caratula" sheetId="5" r:id="rId1"/>
    <sheet name="Cuadro01" sheetId="1" r:id="rId2"/>
    <sheet name="Cuadro02" sheetId="2" r:id="rId3"/>
    <sheet name="Cuadro02a" sheetId="8" r:id="rId4"/>
    <sheet name="Cuadro03" sheetId="3" r:id="rId5"/>
    <sheet name="Cuadro04" sheetId="6" r:id="rId6"/>
    <sheet name="Cuadro05" sheetId="7" r:id="rId7"/>
  </sheets>
  <externalReferences>
    <externalReference r:id="rId8"/>
    <externalReference r:id="rId9"/>
    <externalReference r:id="rId10"/>
  </externalReferences>
  <definedNames>
    <definedName name="_xlnm.Print_Area" localSheetId="0">Caratula!$A$1:$I$7</definedName>
  </definedNames>
  <calcPr calcId="124519"/>
</workbook>
</file>

<file path=xl/calcChain.xml><?xml version="1.0" encoding="utf-8"?>
<calcChain xmlns="http://schemas.openxmlformats.org/spreadsheetml/2006/main">
  <c r="A40" i="1"/>
  <c r="A40" i="6" s="1"/>
  <c r="K29" i="8"/>
  <c r="J29"/>
  <c r="I29"/>
  <c r="K28"/>
  <c r="J28"/>
  <c r="I28"/>
  <c r="K27"/>
  <c r="J27"/>
  <c r="I27"/>
  <c r="K26"/>
  <c r="K25" s="1"/>
  <c r="K23" s="1"/>
  <c r="J26"/>
  <c r="I26"/>
  <c r="H29"/>
  <c r="H28"/>
  <c r="H27"/>
  <c r="H26"/>
  <c r="F29"/>
  <c r="E29"/>
  <c r="O29" s="1"/>
  <c r="D29"/>
  <c r="F28"/>
  <c r="E28"/>
  <c r="D28"/>
  <c r="F27"/>
  <c r="E27"/>
  <c r="D27"/>
  <c r="F26"/>
  <c r="E26"/>
  <c r="D26"/>
  <c r="N26" s="1"/>
  <c r="C29"/>
  <c r="C28"/>
  <c r="M28" s="1"/>
  <c r="C27"/>
  <c r="C26"/>
  <c r="K21"/>
  <c r="J21"/>
  <c r="I21"/>
  <c r="K20"/>
  <c r="J20"/>
  <c r="I20"/>
  <c r="K19"/>
  <c r="J19"/>
  <c r="I19"/>
  <c r="K18"/>
  <c r="J18"/>
  <c r="I18"/>
  <c r="H21"/>
  <c r="H20"/>
  <c r="H19"/>
  <c r="H18"/>
  <c r="F21"/>
  <c r="P21" s="1"/>
  <c r="E21"/>
  <c r="D21"/>
  <c r="F20"/>
  <c r="E20"/>
  <c r="D20"/>
  <c r="F19"/>
  <c r="E19"/>
  <c r="D19"/>
  <c r="F18"/>
  <c r="E18"/>
  <c r="D18"/>
  <c r="C21"/>
  <c r="C20"/>
  <c r="C19"/>
  <c r="C18"/>
  <c r="K13"/>
  <c r="J13"/>
  <c r="I13"/>
  <c r="K12"/>
  <c r="J12"/>
  <c r="I12"/>
  <c r="K11"/>
  <c r="J11"/>
  <c r="I11"/>
  <c r="K10"/>
  <c r="J10"/>
  <c r="I10"/>
  <c r="H13"/>
  <c r="H12"/>
  <c r="H11"/>
  <c r="H10"/>
  <c r="F13"/>
  <c r="E13"/>
  <c r="D13"/>
  <c r="F12"/>
  <c r="E12"/>
  <c r="D12"/>
  <c r="F11"/>
  <c r="E11"/>
  <c r="D11"/>
  <c r="F10"/>
  <c r="E10"/>
  <c r="D10"/>
  <c r="C13"/>
  <c r="C12"/>
  <c r="C11"/>
  <c r="C10"/>
  <c r="M29"/>
  <c r="N28"/>
  <c r="N27"/>
  <c r="O27"/>
  <c r="O26"/>
  <c r="M26"/>
  <c r="M10" l="1"/>
  <c r="M18"/>
  <c r="M20"/>
  <c r="M12"/>
  <c r="N20"/>
  <c r="N10"/>
  <c r="N12"/>
  <c r="N18"/>
  <c r="P10"/>
  <c r="P12"/>
  <c r="O19"/>
  <c r="O21"/>
  <c r="P28"/>
  <c r="O11"/>
  <c r="O13"/>
  <c r="P18"/>
  <c r="P20"/>
  <c r="A30" i="2"/>
  <c r="A31" i="3"/>
  <c r="A39" i="7"/>
  <c r="A30" i="8"/>
  <c r="P26"/>
  <c r="B11"/>
  <c r="B13"/>
  <c r="E9"/>
  <c r="D9"/>
  <c r="F9"/>
  <c r="B12"/>
  <c r="H9"/>
  <c r="G13"/>
  <c r="G10"/>
  <c r="I9"/>
  <c r="K9"/>
  <c r="G12"/>
  <c r="C17"/>
  <c r="B21"/>
  <c r="E17"/>
  <c r="E15" s="1"/>
  <c r="D17"/>
  <c r="D15" s="1"/>
  <c r="F17"/>
  <c r="F15" s="1"/>
  <c r="B20"/>
  <c r="H17"/>
  <c r="G21"/>
  <c r="J17"/>
  <c r="I17"/>
  <c r="I15" s="1"/>
  <c r="K17"/>
  <c r="K15" s="1"/>
  <c r="G20"/>
  <c r="C25"/>
  <c r="B29"/>
  <c r="E25"/>
  <c r="E23" s="1"/>
  <c r="D25"/>
  <c r="D23" s="1"/>
  <c r="F25"/>
  <c r="F23" s="1"/>
  <c r="B28"/>
  <c r="H25"/>
  <c r="G29"/>
  <c r="J25"/>
  <c r="I25"/>
  <c r="I23" s="1"/>
  <c r="P13"/>
  <c r="O10"/>
  <c r="N11"/>
  <c r="M13"/>
  <c r="O18"/>
  <c r="N19"/>
  <c r="M21"/>
  <c r="G27"/>
  <c r="N29"/>
  <c r="P29"/>
  <c r="P9"/>
  <c r="I6"/>
  <c r="K6"/>
  <c r="L21"/>
  <c r="F6"/>
  <c r="B10"/>
  <c r="B19"/>
  <c r="B27"/>
  <c r="G19"/>
  <c r="L19" s="1"/>
  <c r="L29"/>
  <c r="L13"/>
  <c r="P11"/>
  <c r="N13"/>
  <c r="P19"/>
  <c r="N21"/>
  <c r="P27"/>
  <c r="G28"/>
  <c r="P17"/>
  <c r="P25"/>
  <c r="N9"/>
  <c r="G11"/>
  <c r="L11" s="1"/>
  <c r="L27"/>
  <c r="J15"/>
  <c r="O17"/>
  <c r="H23"/>
  <c r="M25"/>
  <c r="J23"/>
  <c r="O25"/>
  <c r="M17"/>
  <c r="M11"/>
  <c r="O12"/>
  <c r="N17"/>
  <c r="M19"/>
  <c r="O20"/>
  <c r="N25"/>
  <c r="M27"/>
  <c r="O28"/>
  <c r="C9"/>
  <c r="M9" s="1"/>
  <c r="J9"/>
  <c r="O9" s="1"/>
  <c r="B18"/>
  <c r="B26"/>
  <c r="G18"/>
  <c r="G26"/>
  <c r="B9"/>
  <c r="G9"/>
  <c r="L9" s="1"/>
  <c r="G17"/>
  <c r="G15" s="1"/>
  <c r="B25"/>
  <c r="B23" s="1"/>
  <c r="P6"/>
  <c r="G25"/>
  <c r="G23" s="1"/>
  <c r="N15"/>
  <c r="P15"/>
  <c r="O15"/>
  <c r="H15"/>
  <c r="H6" s="1"/>
  <c r="B17"/>
  <c r="C15"/>
  <c r="N23"/>
  <c r="P23"/>
  <c r="O23"/>
  <c r="C23"/>
  <c r="M23" s="1"/>
  <c r="L10"/>
  <c r="L12"/>
  <c r="L18"/>
  <c r="L20"/>
  <c r="L26"/>
  <c r="L28"/>
  <c r="H10" i="7"/>
  <c r="H7" s="1"/>
  <c r="K11"/>
  <c r="L11"/>
  <c r="K12"/>
  <c r="L12"/>
  <c r="K13"/>
  <c r="L13"/>
  <c r="K14"/>
  <c r="L14"/>
  <c r="K17"/>
  <c r="L17"/>
  <c r="K18"/>
  <c r="L18"/>
  <c r="K19"/>
  <c r="L19"/>
  <c r="K20"/>
  <c r="L20"/>
  <c r="K21"/>
  <c r="L21"/>
  <c r="K22"/>
  <c r="L22"/>
  <c r="K25"/>
  <c r="L25"/>
  <c r="K26"/>
  <c r="L26"/>
  <c r="K27"/>
  <c r="L27"/>
  <c r="K28"/>
  <c r="L28"/>
  <c r="K29"/>
  <c r="L29"/>
  <c r="K30"/>
  <c r="L30"/>
  <c r="K33"/>
  <c r="L33"/>
  <c r="K34"/>
  <c r="L34"/>
  <c r="K35"/>
  <c r="L35"/>
  <c r="K36"/>
  <c r="L36"/>
  <c r="K37"/>
  <c r="L37"/>
  <c r="I11"/>
  <c r="J11"/>
  <c r="I12"/>
  <c r="J12"/>
  <c r="I13"/>
  <c r="J13"/>
  <c r="I14"/>
  <c r="J14"/>
  <c r="I17"/>
  <c r="J17"/>
  <c r="I18"/>
  <c r="J18"/>
  <c r="I19"/>
  <c r="J19"/>
  <c r="I20"/>
  <c r="J20"/>
  <c r="I21"/>
  <c r="J21"/>
  <c r="I22"/>
  <c r="J22"/>
  <c r="I25"/>
  <c r="J25"/>
  <c r="I26"/>
  <c r="J26"/>
  <c r="I27"/>
  <c r="J27"/>
  <c r="I28"/>
  <c r="J28"/>
  <c r="I29"/>
  <c r="J29"/>
  <c r="I30"/>
  <c r="J30"/>
  <c r="I33"/>
  <c r="J33"/>
  <c r="I34"/>
  <c r="F34" s="1"/>
  <c r="J34"/>
  <c r="I35"/>
  <c r="F35" s="1"/>
  <c r="J35"/>
  <c r="I36"/>
  <c r="F36" s="1"/>
  <c r="J36"/>
  <c r="I37"/>
  <c r="F37" s="1"/>
  <c r="J37"/>
  <c r="D11"/>
  <c r="E11"/>
  <c r="D12"/>
  <c r="E12"/>
  <c r="D13"/>
  <c r="E13"/>
  <c r="D14"/>
  <c r="E14"/>
  <c r="D17"/>
  <c r="E17"/>
  <c r="D18"/>
  <c r="E18"/>
  <c r="D19"/>
  <c r="E19"/>
  <c r="D20"/>
  <c r="E20"/>
  <c r="D21"/>
  <c r="E21"/>
  <c r="D22"/>
  <c r="E22"/>
  <c r="D25"/>
  <c r="E25"/>
  <c r="D26"/>
  <c r="E26"/>
  <c r="D27"/>
  <c r="E27"/>
  <c r="D28"/>
  <c r="E28"/>
  <c r="D29"/>
  <c r="E29"/>
  <c r="D30"/>
  <c r="E30"/>
  <c r="D33"/>
  <c r="E33"/>
  <c r="D34"/>
  <c r="E34"/>
  <c r="D35"/>
  <c r="E35"/>
  <c r="D36"/>
  <c r="E36"/>
  <c r="D37"/>
  <c r="E37"/>
  <c r="B11"/>
  <c r="B12"/>
  <c r="B13"/>
  <c r="B14"/>
  <c r="B17"/>
  <c r="B18"/>
  <c r="B19"/>
  <c r="B20"/>
  <c r="B21"/>
  <c r="B22"/>
  <c r="B25"/>
  <c r="B26"/>
  <c r="B27"/>
  <c r="B28"/>
  <c r="B29"/>
  <c r="B30"/>
  <c r="B33"/>
  <c r="B34"/>
  <c r="B35"/>
  <c r="B36"/>
  <c r="B37"/>
  <c r="L12" i="6"/>
  <c r="M12"/>
  <c r="L13"/>
  <c r="M13"/>
  <c r="L14"/>
  <c r="M14"/>
  <c r="L15"/>
  <c r="M15"/>
  <c r="L18"/>
  <c r="M18"/>
  <c r="L19"/>
  <c r="M19"/>
  <c r="L20"/>
  <c r="M20"/>
  <c r="L21"/>
  <c r="M21"/>
  <c r="L22"/>
  <c r="M22"/>
  <c r="L23"/>
  <c r="M23"/>
  <c r="L26"/>
  <c r="M26"/>
  <c r="L27"/>
  <c r="M27"/>
  <c r="L28"/>
  <c r="M28"/>
  <c r="L29"/>
  <c r="M29"/>
  <c r="L30"/>
  <c r="M30"/>
  <c r="L31"/>
  <c r="M31"/>
  <c r="L34"/>
  <c r="M34"/>
  <c r="L35"/>
  <c r="M35"/>
  <c r="L36"/>
  <c r="M36"/>
  <c r="L37"/>
  <c r="M37"/>
  <c r="L38"/>
  <c r="M38"/>
  <c r="J12"/>
  <c r="K12"/>
  <c r="J13"/>
  <c r="K13"/>
  <c r="J14"/>
  <c r="K14"/>
  <c r="J15"/>
  <c r="K15"/>
  <c r="J18"/>
  <c r="K18"/>
  <c r="J19"/>
  <c r="K19"/>
  <c r="J20"/>
  <c r="K20"/>
  <c r="J21"/>
  <c r="K21"/>
  <c r="J22"/>
  <c r="K22"/>
  <c r="J23"/>
  <c r="K23"/>
  <c r="J26"/>
  <c r="K26"/>
  <c r="J27"/>
  <c r="K27"/>
  <c r="J28"/>
  <c r="K28"/>
  <c r="J29"/>
  <c r="K29"/>
  <c r="J30"/>
  <c r="K30"/>
  <c r="J31"/>
  <c r="K31"/>
  <c r="J34"/>
  <c r="K34"/>
  <c r="J35"/>
  <c r="K35"/>
  <c r="J36"/>
  <c r="K36"/>
  <c r="J37"/>
  <c r="K37"/>
  <c r="J38"/>
  <c r="K38"/>
  <c r="D12"/>
  <c r="E12"/>
  <c r="F12"/>
  <c r="G12"/>
  <c r="H12"/>
  <c r="I12"/>
  <c r="D13"/>
  <c r="E13"/>
  <c r="F13"/>
  <c r="G13"/>
  <c r="H13"/>
  <c r="I13"/>
  <c r="D14"/>
  <c r="E14"/>
  <c r="F14"/>
  <c r="G14"/>
  <c r="H14"/>
  <c r="I14"/>
  <c r="D15"/>
  <c r="E15"/>
  <c r="F15"/>
  <c r="G15"/>
  <c r="H15"/>
  <c r="I15"/>
  <c r="D18"/>
  <c r="E18"/>
  <c r="F18"/>
  <c r="G18"/>
  <c r="H18"/>
  <c r="I18"/>
  <c r="D19"/>
  <c r="E19"/>
  <c r="F19"/>
  <c r="G19"/>
  <c r="H19"/>
  <c r="I19"/>
  <c r="D20"/>
  <c r="E20"/>
  <c r="F20"/>
  <c r="G20"/>
  <c r="H20"/>
  <c r="I20"/>
  <c r="D21"/>
  <c r="E21"/>
  <c r="F21"/>
  <c r="G21"/>
  <c r="H21"/>
  <c r="I21"/>
  <c r="D22"/>
  <c r="E22"/>
  <c r="F22"/>
  <c r="G22"/>
  <c r="H22"/>
  <c r="I22"/>
  <c r="D23"/>
  <c r="E23"/>
  <c r="F23"/>
  <c r="G23"/>
  <c r="H23"/>
  <c r="I23"/>
  <c r="D26"/>
  <c r="E26"/>
  <c r="F26"/>
  <c r="G26"/>
  <c r="H26"/>
  <c r="I26"/>
  <c r="D27"/>
  <c r="E27"/>
  <c r="F27"/>
  <c r="G27"/>
  <c r="H27"/>
  <c r="I27"/>
  <c r="D28"/>
  <c r="E28"/>
  <c r="F28"/>
  <c r="G28"/>
  <c r="H28"/>
  <c r="I28"/>
  <c r="D29"/>
  <c r="E29"/>
  <c r="F29"/>
  <c r="G29"/>
  <c r="H29"/>
  <c r="I29"/>
  <c r="D30"/>
  <c r="E30"/>
  <c r="F30"/>
  <c r="G30"/>
  <c r="H30"/>
  <c r="I30"/>
  <c r="D31"/>
  <c r="E31"/>
  <c r="F31"/>
  <c r="G31"/>
  <c r="H31"/>
  <c r="I31"/>
  <c r="D34"/>
  <c r="E34"/>
  <c r="F34"/>
  <c r="G34"/>
  <c r="H34"/>
  <c r="I34"/>
  <c r="D35"/>
  <c r="E35"/>
  <c r="F35"/>
  <c r="G35"/>
  <c r="H35"/>
  <c r="I35"/>
  <c r="D36"/>
  <c r="E36"/>
  <c r="F36"/>
  <c r="G36"/>
  <c r="H36"/>
  <c r="I36"/>
  <c r="D37"/>
  <c r="E37"/>
  <c r="F37"/>
  <c r="G37"/>
  <c r="H37"/>
  <c r="I37"/>
  <c r="D38"/>
  <c r="E38"/>
  <c r="F38"/>
  <c r="G38"/>
  <c r="H38"/>
  <c r="I38"/>
  <c r="B12"/>
  <c r="C12"/>
  <c r="B13"/>
  <c r="C13"/>
  <c r="B14"/>
  <c r="C14"/>
  <c r="B15"/>
  <c r="C15"/>
  <c r="B18"/>
  <c r="C18"/>
  <c r="B19"/>
  <c r="C19"/>
  <c r="B20"/>
  <c r="C20"/>
  <c r="B21"/>
  <c r="C21"/>
  <c r="B22"/>
  <c r="C22"/>
  <c r="B23"/>
  <c r="C23"/>
  <c r="B26"/>
  <c r="C26"/>
  <c r="B27"/>
  <c r="C27"/>
  <c r="B28"/>
  <c r="C28"/>
  <c r="B29"/>
  <c r="C29"/>
  <c r="B30"/>
  <c r="C30"/>
  <c r="B31"/>
  <c r="C31"/>
  <c r="B34"/>
  <c r="C34"/>
  <c r="B35"/>
  <c r="C35"/>
  <c r="B36"/>
  <c r="C36"/>
  <c r="B37"/>
  <c r="C37"/>
  <c r="B38"/>
  <c r="C38"/>
  <c r="F30" i="3"/>
  <c r="I30"/>
  <c r="L30"/>
  <c r="O30"/>
  <c r="R30"/>
  <c r="U30"/>
  <c r="E30"/>
  <c r="H30"/>
  <c r="K30"/>
  <c r="N30"/>
  <c r="Q30"/>
  <c r="T30"/>
  <c r="F29"/>
  <c r="I29"/>
  <c r="L29"/>
  <c r="O29"/>
  <c r="R29"/>
  <c r="U29"/>
  <c r="E29"/>
  <c r="H29"/>
  <c r="K29"/>
  <c r="N29"/>
  <c r="Q29"/>
  <c r="T29"/>
  <c r="F28"/>
  <c r="I28"/>
  <c r="L28"/>
  <c r="O28"/>
  <c r="R28"/>
  <c r="U28"/>
  <c r="E28"/>
  <c r="H28"/>
  <c r="K28"/>
  <c r="N28"/>
  <c r="Q28"/>
  <c r="T28"/>
  <c r="F27"/>
  <c r="I27"/>
  <c r="L27"/>
  <c r="O27"/>
  <c r="R27"/>
  <c r="U27"/>
  <c r="E27"/>
  <c r="H27"/>
  <c r="K27"/>
  <c r="N27"/>
  <c r="Q27"/>
  <c r="T27"/>
  <c r="F22"/>
  <c r="I22"/>
  <c r="L22"/>
  <c r="O22"/>
  <c r="R22"/>
  <c r="U22"/>
  <c r="E22"/>
  <c r="H22"/>
  <c r="K22"/>
  <c r="N22"/>
  <c r="Q22"/>
  <c r="T22"/>
  <c r="F21"/>
  <c r="I21"/>
  <c r="L21"/>
  <c r="O21"/>
  <c r="R21"/>
  <c r="U21"/>
  <c r="E21"/>
  <c r="H21"/>
  <c r="K21"/>
  <c r="N21"/>
  <c r="Q21"/>
  <c r="T21"/>
  <c r="F20"/>
  <c r="I20"/>
  <c r="L20"/>
  <c r="O20"/>
  <c r="R20"/>
  <c r="U20"/>
  <c r="E20"/>
  <c r="H20"/>
  <c r="K20"/>
  <c r="N20"/>
  <c r="Q20"/>
  <c r="T20"/>
  <c r="F19"/>
  <c r="I19"/>
  <c r="L19"/>
  <c r="O19"/>
  <c r="R19"/>
  <c r="U19"/>
  <c r="E19"/>
  <c r="H19"/>
  <c r="K19"/>
  <c r="N19"/>
  <c r="Q19"/>
  <c r="T19"/>
  <c r="F24"/>
  <c r="I24"/>
  <c r="L24"/>
  <c r="O24"/>
  <c r="R24"/>
  <c r="U24"/>
  <c r="E24"/>
  <c r="H24"/>
  <c r="K24"/>
  <c r="N24"/>
  <c r="Q24"/>
  <c r="T24"/>
  <c r="F16"/>
  <c r="I16"/>
  <c r="L16"/>
  <c r="O16"/>
  <c r="R16"/>
  <c r="U16"/>
  <c r="E16"/>
  <c r="H16"/>
  <c r="K16"/>
  <c r="N16"/>
  <c r="Q16"/>
  <c r="T16"/>
  <c r="U14"/>
  <c r="T14"/>
  <c r="U13"/>
  <c r="T13"/>
  <c r="U12"/>
  <c r="T12"/>
  <c r="U11"/>
  <c r="T11"/>
  <c r="U7"/>
  <c r="T7"/>
  <c r="R14"/>
  <c r="Q14"/>
  <c r="R13"/>
  <c r="Q13"/>
  <c r="R12"/>
  <c r="Q12"/>
  <c r="R11"/>
  <c r="Q11"/>
  <c r="R7"/>
  <c r="Q7"/>
  <c r="O14"/>
  <c r="N14"/>
  <c r="O13"/>
  <c r="N13"/>
  <c r="O12"/>
  <c r="N12"/>
  <c r="O11"/>
  <c r="N11"/>
  <c r="O7"/>
  <c r="N7"/>
  <c r="L14"/>
  <c r="K14"/>
  <c r="L13"/>
  <c r="K13"/>
  <c r="L12"/>
  <c r="K12"/>
  <c r="L11"/>
  <c r="K11"/>
  <c r="L7"/>
  <c r="K7"/>
  <c r="I14"/>
  <c r="H14"/>
  <c r="I13"/>
  <c r="H13"/>
  <c r="I12"/>
  <c r="H12"/>
  <c r="I11"/>
  <c r="H11"/>
  <c r="I7"/>
  <c r="H7"/>
  <c r="F14"/>
  <c r="C14" s="1"/>
  <c r="E14"/>
  <c r="F13"/>
  <c r="E13"/>
  <c r="F12"/>
  <c r="E12"/>
  <c r="F11"/>
  <c r="E11"/>
  <c r="B11" s="1"/>
  <c r="F7"/>
  <c r="E7"/>
  <c r="V30"/>
  <c r="V29"/>
  <c r="V28"/>
  <c r="V27"/>
  <c r="U26"/>
  <c r="T26"/>
  <c r="V24"/>
  <c r="V22"/>
  <c r="V21"/>
  <c r="V20"/>
  <c r="V19"/>
  <c r="U18"/>
  <c r="T18"/>
  <c r="V16"/>
  <c r="U10"/>
  <c r="T10"/>
  <c r="S30"/>
  <c r="S29"/>
  <c r="S28"/>
  <c r="S27"/>
  <c r="R26"/>
  <c r="Q26"/>
  <c r="S24"/>
  <c r="S22"/>
  <c r="S21"/>
  <c r="S20"/>
  <c r="S19"/>
  <c r="R18"/>
  <c r="Q18"/>
  <c r="S16"/>
  <c r="R10"/>
  <c r="Q10"/>
  <c r="P30"/>
  <c r="P29"/>
  <c r="P28"/>
  <c r="P27"/>
  <c r="O26"/>
  <c r="N26"/>
  <c r="P24"/>
  <c r="P22"/>
  <c r="P21"/>
  <c r="P20"/>
  <c r="P19"/>
  <c r="O18"/>
  <c r="N18"/>
  <c r="P16"/>
  <c r="O10"/>
  <c r="N10"/>
  <c r="M30"/>
  <c r="M29"/>
  <c r="M28"/>
  <c r="M27"/>
  <c r="L26"/>
  <c r="K26"/>
  <c r="M24"/>
  <c r="M22"/>
  <c r="M21"/>
  <c r="M20"/>
  <c r="M19"/>
  <c r="L18"/>
  <c r="K18"/>
  <c r="M16"/>
  <c r="L10"/>
  <c r="K10"/>
  <c r="J30"/>
  <c r="J29"/>
  <c r="J28"/>
  <c r="J27"/>
  <c r="I26"/>
  <c r="H26"/>
  <c r="J24"/>
  <c r="J22"/>
  <c r="J21"/>
  <c r="J20"/>
  <c r="J19"/>
  <c r="I18"/>
  <c r="H18"/>
  <c r="J16"/>
  <c r="I10"/>
  <c r="H10"/>
  <c r="G30"/>
  <c r="G29"/>
  <c r="G28"/>
  <c r="G27"/>
  <c r="F26"/>
  <c r="C26" s="1"/>
  <c r="E26"/>
  <c r="G24"/>
  <c r="G22"/>
  <c r="G21"/>
  <c r="G20"/>
  <c r="G19"/>
  <c r="F18"/>
  <c r="E18"/>
  <c r="G16"/>
  <c r="F10"/>
  <c r="E10"/>
  <c r="K29" i="2"/>
  <c r="F29"/>
  <c r="J29"/>
  <c r="E29"/>
  <c r="I29"/>
  <c r="D29"/>
  <c r="H29"/>
  <c r="C29"/>
  <c r="B29"/>
  <c r="K28"/>
  <c r="F28"/>
  <c r="J28"/>
  <c r="E28"/>
  <c r="I28"/>
  <c r="D28"/>
  <c r="H28"/>
  <c r="G28" s="1"/>
  <c r="C28"/>
  <c r="B28"/>
  <c r="K27"/>
  <c r="F27"/>
  <c r="J27"/>
  <c r="E27"/>
  <c r="I27"/>
  <c r="D27"/>
  <c r="H27"/>
  <c r="C27"/>
  <c r="B27"/>
  <c r="K26"/>
  <c r="F26"/>
  <c r="J26"/>
  <c r="E26"/>
  <c r="I26"/>
  <c r="D26"/>
  <c r="H26"/>
  <c r="G26" s="1"/>
  <c r="C26"/>
  <c r="B26"/>
  <c r="K25"/>
  <c r="F25"/>
  <c r="J25"/>
  <c r="E25"/>
  <c r="I25"/>
  <c r="D25"/>
  <c r="H25"/>
  <c r="C25"/>
  <c r="B25"/>
  <c r="K23"/>
  <c r="F23"/>
  <c r="J23"/>
  <c r="E23"/>
  <c r="I23"/>
  <c r="D23"/>
  <c r="H23"/>
  <c r="G23" s="1"/>
  <c r="C23"/>
  <c r="B23"/>
  <c r="K21"/>
  <c r="F21"/>
  <c r="J21"/>
  <c r="E21"/>
  <c r="I21"/>
  <c r="D21"/>
  <c r="H21"/>
  <c r="C21"/>
  <c r="B21"/>
  <c r="K20"/>
  <c r="F20"/>
  <c r="J20"/>
  <c r="E20"/>
  <c r="I20"/>
  <c r="D20"/>
  <c r="H20"/>
  <c r="G20" s="1"/>
  <c r="C20"/>
  <c r="B20"/>
  <c r="K19"/>
  <c r="F19"/>
  <c r="J19"/>
  <c r="E19"/>
  <c r="I19"/>
  <c r="D19"/>
  <c r="H19"/>
  <c r="C19"/>
  <c r="B19"/>
  <c r="K18"/>
  <c r="F18"/>
  <c r="J18"/>
  <c r="E18"/>
  <c r="I18"/>
  <c r="D18"/>
  <c r="H18"/>
  <c r="G18" s="1"/>
  <c r="C18"/>
  <c r="B18"/>
  <c r="K17"/>
  <c r="F17"/>
  <c r="J17"/>
  <c r="E17"/>
  <c r="I17"/>
  <c r="D17"/>
  <c r="H17"/>
  <c r="C17"/>
  <c r="B17"/>
  <c r="K15"/>
  <c r="F15"/>
  <c r="J15"/>
  <c r="E15"/>
  <c r="I15"/>
  <c r="D15"/>
  <c r="H15"/>
  <c r="G15" s="1"/>
  <c r="C15"/>
  <c r="B15"/>
  <c r="K13"/>
  <c r="F13"/>
  <c r="J13"/>
  <c r="E13"/>
  <c r="I13"/>
  <c r="D13"/>
  <c r="H13"/>
  <c r="C13"/>
  <c r="B13"/>
  <c r="K12"/>
  <c r="F12"/>
  <c r="J12"/>
  <c r="E12"/>
  <c r="I12"/>
  <c r="D12"/>
  <c r="H12"/>
  <c r="G12" s="1"/>
  <c r="C12"/>
  <c r="B12"/>
  <c r="K11"/>
  <c r="F11"/>
  <c r="J11"/>
  <c r="E11"/>
  <c r="I11"/>
  <c r="D11"/>
  <c r="H11"/>
  <c r="C11"/>
  <c r="B11"/>
  <c r="K10"/>
  <c r="F10"/>
  <c r="J10"/>
  <c r="E10"/>
  <c r="I10"/>
  <c r="D10"/>
  <c r="H10"/>
  <c r="G10" s="1"/>
  <c r="C10"/>
  <c r="B10"/>
  <c r="K9"/>
  <c r="F9"/>
  <c r="J9"/>
  <c r="E9"/>
  <c r="I9"/>
  <c r="D9"/>
  <c r="H9"/>
  <c r="C9"/>
  <c r="B9"/>
  <c r="K6"/>
  <c r="F6"/>
  <c r="J6"/>
  <c r="E6"/>
  <c r="I6"/>
  <c r="D6"/>
  <c r="H6"/>
  <c r="G6" s="1"/>
  <c r="C6"/>
  <c r="B6"/>
  <c r="B6" i="1"/>
  <c r="C6"/>
  <c r="D6"/>
  <c r="E6"/>
  <c r="F6"/>
  <c r="G6"/>
  <c r="B9"/>
  <c r="C9"/>
  <c r="D9"/>
  <c r="E9"/>
  <c r="F9"/>
  <c r="G9"/>
  <c r="B10"/>
  <c r="C10"/>
  <c r="D10"/>
  <c r="E10"/>
  <c r="F10"/>
  <c r="G10"/>
  <c r="B11"/>
  <c r="C11"/>
  <c r="D11"/>
  <c r="E11"/>
  <c r="F11"/>
  <c r="G11"/>
  <c r="B12"/>
  <c r="C12"/>
  <c r="D12"/>
  <c r="E12"/>
  <c r="F12"/>
  <c r="G12"/>
  <c r="B13"/>
  <c r="C13"/>
  <c r="D13"/>
  <c r="E13"/>
  <c r="F13"/>
  <c r="G13"/>
  <c r="B16"/>
  <c r="C16"/>
  <c r="D16"/>
  <c r="E16"/>
  <c r="F16"/>
  <c r="G16"/>
  <c r="B17"/>
  <c r="C17"/>
  <c r="D17"/>
  <c r="E17"/>
  <c r="F17"/>
  <c r="G17"/>
  <c r="B18"/>
  <c r="C18"/>
  <c r="D18"/>
  <c r="E18"/>
  <c r="F18"/>
  <c r="G18"/>
  <c r="B19"/>
  <c r="C19"/>
  <c r="D19"/>
  <c r="E19"/>
  <c r="F19"/>
  <c r="G19"/>
  <c r="B20"/>
  <c r="C20"/>
  <c r="D20"/>
  <c r="E20"/>
  <c r="F20"/>
  <c r="G20"/>
  <c r="B21"/>
  <c r="C21"/>
  <c r="D21"/>
  <c r="E21"/>
  <c r="F21"/>
  <c r="G21"/>
  <c r="B24"/>
  <c r="C24"/>
  <c r="D24"/>
  <c r="E24"/>
  <c r="F24"/>
  <c r="G24"/>
  <c r="B25"/>
  <c r="C25"/>
  <c r="D25"/>
  <c r="E25"/>
  <c r="F25"/>
  <c r="G25"/>
  <c r="B26"/>
  <c r="C26"/>
  <c r="D26"/>
  <c r="E26"/>
  <c r="F26"/>
  <c r="G26"/>
  <c r="B27"/>
  <c r="C27"/>
  <c r="D27"/>
  <c r="E27"/>
  <c r="F27"/>
  <c r="G27"/>
  <c r="B28"/>
  <c r="C28"/>
  <c r="D28"/>
  <c r="E28"/>
  <c r="F28"/>
  <c r="G28"/>
  <c r="B29"/>
  <c r="C29"/>
  <c r="D29"/>
  <c r="E29"/>
  <c r="F29"/>
  <c r="G29"/>
  <c r="B30"/>
  <c r="C30"/>
  <c r="D30"/>
  <c r="E30"/>
  <c r="F30"/>
  <c r="G30"/>
  <c r="B33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24" i="3"/>
  <c r="B20"/>
  <c r="B22"/>
  <c r="B28"/>
  <c r="B30"/>
  <c r="N6" i="2"/>
  <c r="N12"/>
  <c r="N15"/>
  <c r="M17"/>
  <c r="N18"/>
  <c r="M19"/>
  <c r="N20"/>
  <c r="M21"/>
  <c r="N23"/>
  <c r="M25"/>
  <c r="N26"/>
  <c r="M27"/>
  <c r="N28"/>
  <c r="M29"/>
  <c r="G18" i="3"/>
  <c r="M10"/>
  <c r="M26"/>
  <c r="S18"/>
  <c r="B12"/>
  <c r="B14"/>
  <c r="B16"/>
  <c r="B19"/>
  <c r="B21"/>
  <c r="B27"/>
  <c r="B29"/>
  <c r="B10"/>
  <c r="B26"/>
  <c r="G13"/>
  <c r="J14"/>
  <c r="M13"/>
  <c r="P7"/>
  <c r="P11"/>
  <c r="J7"/>
  <c r="J12"/>
  <c r="J13"/>
  <c r="S11"/>
  <c r="S13"/>
  <c r="S14"/>
  <c r="V10"/>
  <c r="V26"/>
  <c r="G26"/>
  <c r="S10"/>
  <c r="S26"/>
  <c r="B7"/>
  <c r="B13"/>
  <c r="G7"/>
  <c r="G14"/>
  <c r="M11"/>
  <c r="M12"/>
  <c r="P14"/>
  <c r="S7"/>
  <c r="V12"/>
  <c r="V13"/>
  <c r="C20"/>
  <c r="D20" s="1"/>
  <c r="C11"/>
  <c r="J11"/>
  <c r="M7"/>
  <c r="M14"/>
  <c r="P13"/>
  <c r="S12"/>
  <c r="V11"/>
  <c r="C24"/>
  <c r="D24" s="1"/>
  <c r="P10" i="2"/>
  <c r="P12"/>
  <c r="P15"/>
  <c r="P18"/>
  <c r="P20"/>
  <c r="P23"/>
  <c r="P26"/>
  <c r="P28"/>
  <c r="G10" i="3"/>
  <c r="C18"/>
  <c r="J18"/>
  <c r="M18"/>
  <c r="P18"/>
  <c r="C22"/>
  <c r="D22" s="1"/>
  <c r="G11"/>
  <c r="G12"/>
  <c r="C21"/>
  <c r="D21" s="1"/>
  <c r="G9" i="2"/>
  <c r="L9" s="1"/>
  <c r="O10"/>
  <c r="G11"/>
  <c r="L11" s="1"/>
  <c r="O12"/>
  <c r="G13"/>
  <c r="L13" s="1"/>
  <c r="O15"/>
  <c r="G17"/>
  <c r="L17" s="1"/>
  <c r="O18"/>
  <c r="G19"/>
  <c r="L19" s="1"/>
  <c r="O20"/>
  <c r="G21"/>
  <c r="L21" s="1"/>
  <c r="O23"/>
  <c r="G25"/>
  <c r="L25" s="1"/>
  <c r="O26"/>
  <c r="G27"/>
  <c r="L27" s="1"/>
  <c r="O28"/>
  <c r="G29"/>
  <c r="L29" s="1"/>
  <c r="J10" i="3"/>
  <c r="J26"/>
  <c r="P10"/>
  <c r="P26"/>
  <c r="C16"/>
  <c r="D16" s="1"/>
  <c r="C19"/>
  <c r="D19" s="1"/>
  <c r="C27"/>
  <c r="C28"/>
  <c r="D28" s="1"/>
  <c r="C29"/>
  <c r="D29" s="1"/>
  <c r="B18"/>
  <c r="D18" s="1"/>
  <c r="C11" i="6"/>
  <c r="C8" s="1"/>
  <c r="I11"/>
  <c r="I8" s="1"/>
  <c r="G11"/>
  <c r="G8" s="1"/>
  <c r="E11"/>
  <c r="E8" s="1"/>
  <c r="K11"/>
  <c r="K8" s="1"/>
  <c r="M11"/>
  <c r="M8" s="1"/>
  <c r="B11"/>
  <c r="B8" s="1"/>
  <c r="H11"/>
  <c r="H8" s="1"/>
  <c r="F11"/>
  <c r="F8" s="1"/>
  <c r="D11"/>
  <c r="D8" s="1"/>
  <c r="J11"/>
  <c r="J8" s="1"/>
  <c r="L11"/>
  <c r="L8" s="1"/>
  <c r="F11" i="7"/>
  <c r="G11" s="1"/>
  <c r="F12"/>
  <c r="G12" s="1"/>
  <c r="B10"/>
  <c r="B7" s="1"/>
  <c r="D10"/>
  <c r="D7" s="1"/>
  <c r="K10"/>
  <c r="K7" s="1"/>
  <c r="F13"/>
  <c r="G13" s="1"/>
  <c r="I10"/>
  <c r="C7" i="3"/>
  <c r="D7" s="1"/>
  <c r="C12"/>
  <c r="D12" s="1"/>
  <c r="C13"/>
  <c r="D13" s="1"/>
  <c r="C10"/>
  <c r="P9" i="2"/>
  <c r="N11"/>
  <c r="P11"/>
  <c r="N13"/>
  <c r="O13"/>
  <c r="M18"/>
  <c r="M20"/>
  <c r="N9"/>
  <c r="O9"/>
  <c r="M12"/>
  <c r="P17"/>
  <c r="N19"/>
  <c r="O19"/>
  <c r="N21"/>
  <c r="O21"/>
  <c r="M23"/>
  <c r="O11"/>
  <c r="O17"/>
  <c r="M6"/>
  <c r="M10"/>
  <c r="N17"/>
  <c r="P21"/>
  <c r="P25"/>
  <c r="N29"/>
  <c r="M26"/>
  <c r="C30" i="3"/>
  <c r="D30" s="1"/>
  <c r="P12"/>
  <c r="V7"/>
  <c r="V14"/>
  <c r="M11" i="2"/>
  <c r="M13"/>
  <c r="M15"/>
  <c r="N25"/>
  <c r="O29"/>
  <c r="M9"/>
  <c r="P19"/>
  <c r="P29"/>
  <c r="P6"/>
  <c r="P27"/>
  <c r="V18" i="3"/>
  <c r="O25" i="2"/>
  <c r="O6"/>
  <c r="P13"/>
  <c r="M28"/>
  <c r="D6" i="8" l="1"/>
  <c r="N6" s="1"/>
  <c r="E6"/>
  <c r="L23"/>
  <c r="J6"/>
  <c r="O6" s="1"/>
  <c r="N10" i="2"/>
  <c r="G6" i="8"/>
  <c r="L17"/>
  <c r="D10" i="3"/>
  <c r="M15" i="8"/>
  <c r="C6"/>
  <c r="M6" s="1"/>
  <c r="L25"/>
  <c r="B15"/>
  <c r="D27" i="3"/>
  <c r="G34" i="7"/>
  <c r="L23" i="2"/>
  <c r="F33" i="7"/>
  <c r="F30"/>
  <c r="G30" s="1"/>
  <c r="F29"/>
  <c r="F28"/>
  <c r="G28" s="1"/>
  <c r="F27"/>
  <c r="F26"/>
  <c r="G26" s="1"/>
  <c r="F25"/>
  <c r="F22"/>
  <c r="F21"/>
  <c r="F20"/>
  <c r="F19"/>
  <c r="G19" s="1"/>
  <c r="F18"/>
  <c r="G18" s="1"/>
  <c r="F17"/>
  <c r="F14"/>
  <c r="L28" i="2"/>
  <c r="D11" i="3"/>
  <c r="L15" i="2"/>
  <c r="D26" i="3"/>
  <c r="C29" i="7"/>
  <c r="C12"/>
  <c r="C21"/>
  <c r="C19"/>
  <c r="C22"/>
  <c r="C25"/>
  <c r="C20"/>
  <c r="C10"/>
  <c r="C35"/>
  <c r="C13"/>
  <c r="C34"/>
  <c r="C37"/>
  <c r="C36"/>
  <c r="C11"/>
  <c r="C17"/>
  <c r="C18"/>
  <c r="C14"/>
  <c r="C30"/>
  <c r="L18" i="2"/>
  <c r="G36" i="7"/>
  <c r="I7"/>
  <c r="F10"/>
  <c r="G10" s="1"/>
  <c r="L10" i="2"/>
  <c r="N27"/>
  <c r="O27"/>
  <c r="G20" i="7"/>
  <c r="E10"/>
  <c r="L12" i="2"/>
  <c r="L20"/>
  <c r="D14" i="3"/>
  <c r="G35" i="7"/>
  <c r="G29"/>
  <c r="G25"/>
  <c r="C33"/>
  <c r="C28"/>
  <c r="C26"/>
  <c r="C27"/>
  <c r="L6" i="2"/>
  <c r="L26"/>
  <c r="G37" i="7"/>
  <c r="G33"/>
  <c r="G27"/>
  <c r="G22"/>
  <c r="G21"/>
  <c r="G17"/>
  <c r="E7"/>
  <c r="G14"/>
  <c r="L15" i="8" l="1"/>
  <c r="B6"/>
  <c r="L6" s="1"/>
  <c r="F7" i="7"/>
  <c r="L7" s="1"/>
  <c r="J10"/>
  <c r="L10"/>
  <c r="C7"/>
  <c r="G7" l="1"/>
  <c r="J7"/>
</calcChain>
</file>

<file path=xl/sharedStrings.xml><?xml version="1.0" encoding="utf-8"?>
<sst xmlns="http://schemas.openxmlformats.org/spreadsheetml/2006/main" count="265" uniqueCount="99">
  <si>
    <t>Sexo</t>
  </si>
  <si>
    <t>Total</t>
  </si>
  <si>
    <t>Hombre</t>
  </si>
  <si>
    <t>Mujer</t>
  </si>
  <si>
    <t>Tasa de Analf.</t>
  </si>
  <si>
    <t>AEP</t>
  </si>
  <si>
    <t>Hombres</t>
  </si>
  <si>
    <t>Rangos de Edad</t>
  </si>
  <si>
    <t>Categorias</t>
  </si>
  <si>
    <t>5 - 6 Años</t>
  </si>
  <si>
    <t>7 - 12 Años</t>
  </si>
  <si>
    <t>13 - 15 Años</t>
  </si>
  <si>
    <t>16 - 18 Años</t>
  </si>
  <si>
    <t>Poblacion</t>
  </si>
  <si>
    <t>Asistencia</t>
  </si>
  <si>
    <t>Tasa de Cobertura</t>
  </si>
  <si>
    <t>Primer Grado</t>
  </si>
  <si>
    <t>Segundo Grado</t>
  </si>
  <si>
    <t>Tercer Grado</t>
  </si>
  <si>
    <t>Cuarto Grado</t>
  </si>
  <si>
    <t>Quinto Grado</t>
  </si>
  <si>
    <t>Sexto Grado</t>
  </si>
  <si>
    <t>06 - 10 Años</t>
  </si>
  <si>
    <t>07 - 11 Años</t>
  </si>
  <si>
    <t>8 - 12 Años</t>
  </si>
  <si>
    <t>09 - 13 Años</t>
  </si>
  <si>
    <t>10 - 14 Años</t>
  </si>
  <si>
    <t>11 - 15 Años</t>
  </si>
  <si>
    <t>TR /1</t>
  </si>
  <si>
    <t>San Pedro Sula</t>
  </si>
  <si>
    <t>Resto Urbano</t>
  </si>
  <si>
    <t>Rural</t>
  </si>
  <si>
    <t>Dominio</t>
  </si>
  <si>
    <t>Asiste</t>
  </si>
  <si>
    <t>Repite</t>
  </si>
  <si>
    <t>Distrito Central</t>
  </si>
  <si>
    <t>Categorías</t>
  </si>
  <si>
    <t>Matricula año anterior</t>
  </si>
  <si>
    <t>No matriculado el año actual</t>
  </si>
  <si>
    <t>Condición laboral</t>
  </si>
  <si>
    <t>Solo Trabaja</t>
  </si>
  <si>
    <t>Ni trabaja, Ni estudia</t>
  </si>
  <si>
    <t>No.</t>
  </si>
  <si>
    <t>% /1</t>
  </si>
  <si>
    <t>Urbano</t>
  </si>
  <si>
    <t>Grado Escolar</t>
  </si>
  <si>
    <t>Quintil del Ingreso del hogar</t>
  </si>
  <si>
    <t>No declaran ingresos</t>
  </si>
  <si>
    <t>Nivel educativo del jefe</t>
  </si>
  <si>
    <t>Sin Nivel</t>
  </si>
  <si>
    <t>Primaria</t>
  </si>
  <si>
    <t>Secundaria</t>
  </si>
  <si>
    <t>Superior</t>
  </si>
  <si>
    <t>No sabe / No responde</t>
  </si>
  <si>
    <t>/1 Porcentaje por columna</t>
  </si>
  <si>
    <t>Evaluados</t>
  </si>
  <si>
    <t>Matricula</t>
  </si>
  <si>
    <t>Desertores</t>
  </si>
  <si>
    <t>Aprobaron</t>
  </si>
  <si>
    <t>No aprobaron</t>
  </si>
  <si>
    <t>% /2</t>
  </si>
  <si>
    <t>/2 Porcentaje por fila</t>
  </si>
  <si>
    <t>Cuadro No. 1. Tasa de analfabetismo y años de estudio promedio por sexo, según dominio, quintil de ingreso, rangos de edad y categoría ocupacional</t>
  </si>
  <si>
    <t>Cuadro No. 2. Población de 5 a 18 años que asiste a un centro de enseñanza y tasa de cobertura, según dominio y sexo</t>
  </si>
  <si>
    <t>Total Nacional</t>
  </si>
  <si>
    <t>Quintil del Hogar</t>
  </si>
  <si>
    <t>Quintil 1</t>
  </si>
  <si>
    <t>Quintil 2</t>
  </si>
  <si>
    <t>Quintil 3</t>
  </si>
  <si>
    <t>Quintil 4</t>
  </si>
  <si>
    <t>Quintil 5</t>
  </si>
  <si>
    <t>No Declaran Ingresos</t>
  </si>
  <si>
    <t>De 15 - 18 Años</t>
  </si>
  <si>
    <t>De 19 - 24 Años</t>
  </si>
  <si>
    <t>De 25 - 29 Años</t>
  </si>
  <si>
    <t>De 30 - 35 Años</t>
  </si>
  <si>
    <t>De 36 - 44 Años</t>
  </si>
  <si>
    <t>De 45 - 59 Años</t>
  </si>
  <si>
    <t>De 60 Años y mas</t>
  </si>
  <si>
    <t>Categoría Ocupacional</t>
  </si>
  <si>
    <t>Asalariado</t>
  </si>
  <si>
    <t>Empleado Publico</t>
  </si>
  <si>
    <t>Empleado Privado</t>
  </si>
  <si>
    <t>Empleada Domestica</t>
  </si>
  <si>
    <t>Cuenta Propia</t>
  </si>
  <si>
    <t>Trabajador no Remunerado</t>
  </si>
  <si>
    <t>Inactivos</t>
  </si>
  <si>
    <t>Cuadro No. 3. Población de 6 a 15 años que asiste, repite y tasa de repitencia en educación primaria por grado, según dominio y sexo</t>
  </si>
  <si>
    <t>AEP = Años de Estudio Promedio</t>
  </si>
  <si>
    <t>/1 TR :Tasa de Repitencia por Grados= Repitentes por grados / Poblacion que asiste por grado * 100</t>
  </si>
  <si>
    <t>3 - 5 Años</t>
  </si>
  <si>
    <t>6 - 11 Años</t>
  </si>
  <si>
    <t>12 - 14 Años</t>
  </si>
  <si>
    <t>15 - 17 Años</t>
  </si>
  <si>
    <t>Cuadro No. 4. Población total matriculada en primaria el año anterior y no matriculada en año actual, según dominio, grado escolar, quintil de ingreso y nivel educativo del jefe</t>
  </si>
  <si>
    <t>Cuadro No. 5. Población total matriculada en primaria el año anterior, por resultados obtenidos, según dominio, grado escolar, quintil de ingreso y nivel educativo del jefe</t>
  </si>
  <si>
    <t>Cuadro No. 2a. Población de 3 a 17 años que asiste a un centro de enseñanza y tasa de cobertura, según dominio y sexo</t>
  </si>
  <si>
    <t>Tasa de Cobertura/1</t>
  </si>
  <si>
    <t>/1 Nota: las tasas de coberturas fueron calculadas de acuerdo a las edades oficiales del currículo Nacional Básico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</si>
</sst>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&quot;L.&quot;\ #,##0_);\(&quot;L.&quot;\ #,##0\)"/>
    <numFmt numFmtId="166" formatCode="_(* #,##0.0_);_(* \(#,##0.0\);_(* &quot;-&quot;??_);_(@_)"/>
    <numFmt numFmtId="167" formatCode="_(* #,##0_);_(* \(#,##0\);_(* &quot;-&quot;??_);_(@_)"/>
    <numFmt numFmtId="168" formatCode="_ * #,##0.0_ ;_ * \-#,##0.0_ ;_ * &quot;-&quot;?_ ;_ @_ "/>
  </numFmts>
  <fonts count="7">
    <font>
      <sz val="10"/>
      <name val="Arial"/>
    </font>
    <font>
      <sz val="10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8">
    <xf numFmtId="0" fontId="0" fillId="0" borderId="0"/>
    <xf numFmtId="164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81">
    <xf numFmtId="0" fontId="0" fillId="0" borderId="0" xfId="0"/>
    <xf numFmtId="0" fontId="2" fillId="0" borderId="0" xfId="0" applyFont="1"/>
    <xf numFmtId="3" fontId="3" fillId="0" borderId="0" xfId="0" applyNumberFormat="1" applyFont="1" applyAlignment="1">
      <alignment horizontal="center"/>
    </xf>
    <xf numFmtId="3" fontId="3" fillId="0" borderId="0" xfId="0" applyNumberFormat="1" applyFont="1"/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 vertical="center" wrapText="1"/>
    </xf>
    <xf numFmtId="166" fontId="3" fillId="0" borderId="0" xfId="1" applyNumberFormat="1" applyFont="1"/>
    <xf numFmtId="166" fontId="4" fillId="0" borderId="0" xfId="1" applyNumberFormat="1" applyFont="1"/>
    <xf numFmtId="3" fontId="4" fillId="0" borderId="0" xfId="0" applyNumberFormat="1" applyFont="1"/>
    <xf numFmtId="3" fontId="4" fillId="0" borderId="0" xfId="0" applyNumberFormat="1" applyFont="1" applyBorder="1" applyAlignment="1">
      <alignment horizontal="left" indent="1"/>
    </xf>
    <xf numFmtId="166" fontId="4" fillId="0" borderId="0" xfId="1" applyNumberFormat="1" applyFont="1" applyBorder="1"/>
    <xf numFmtId="3" fontId="4" fillId="0" borderId="2" xfId="0" applyNumberFormat="1" applyFont="1" applyBorder="1" applyAlignment="1">
      <alignment horizontal="left" indent="1"/>
    </xf>
    <xf numFmtId="166" fontId="4" fillId="0" borderId="2" xfId="1" applyNumberFormat="1" applyFont="1" applyBorder="1"/>
    <xf numFmtId="3" fontId="4" fillId="0" borderId="0" xfId="0" applyNumberFormat="1" applyFont="1" applyAlignment="1">
      <alignment horizontal="center"/>
    </xf>
    <xf numFmtId="0" fontId="4" fillId="0" borderId="0" xfId="0" applyFont="1"/>
    <xf numFmtId="167" fontId="3" fillId="0" borderId="0" xfId="1" applyNumberFormat="1" applyFont="1"/>
    <xf numFmtId="167" fontId="4" fillId="0" borderId="0" xfId="1" applyNumberFormat="1" applyFont="1"/>
    <xf numFmtId="167" fontId="4" fillId="0" borderId="2" xfId="1" applyNumberFormat="1" applyFont="1" applyBorder="1"/>
    <xf numFmtId="166" fontId="3" fillId="0" borderId="0" xfId="1" applyNumberFormat="1" applyFont="1" applyAlignment="1"/>
    <xf numFmtId="166" fontId="4" fillId="0" borderId="0" xfId="1" applyNumberFormat="1" applyFont="1" applyAlignment="1"/>
    <xf numFmtId="166" fontId="4" fillId="0" borderId="2" xfId="1" applyNumberFormat="1" applyFont="1" applyBorder="1" applyAlignment="1"/>
    <xf numFmtId="3" fontId="3" fillId="0" borderId="0" xfId="0" applyNumberFormat="1" applyFont="1" applyBorder="1" applyAlignment="1">
      <alignment horizontal="center" vertical="center" wrapText="1"/>
    </xf>
    <xf numFmtId="167" fontId="4" fillId="0" borderId="0" xfId="0" applyNumberFormat="1" applyFont="1"/>
    <xf numFmtId="167" fontId="3" fillId="0" borderId="0" xfId="0" applyNumberFormat="1" applyFont="1"/>
    <xf numFmtId="3" fontId="3" fillId="0" borderId="2" xfId="0" applyNumberFormat="1" applyFont="1" applyBorder="1" applyAlignment="1">
      <alignment horizontal="center"/>
    </xf>
    <xf numFmtId="167" fontId="3" fillId="0" borderId="0" xfId="2" applyNumberFormat="1" applyFont="1"/>
    <xf numFmtId="166" fontId="3" fillId="0" borderId="0" xfId="2" applyNumberFormat="1" applyFont="1"/>
    <xf numFmtId="167" fontId="4" fillId="0" borderId="0" xfId="2" applyNumberFormat="1" applyFont="1"/>
    <xf numFmtId="166" fontId="4" fillId="0" borderId="0" xfId="2" applyNumberFormat="1" applyFont="1"/>
    <xf numFmtId="166" fontId="4" fillId="0" borderId="2" xfId="2" applyNumberFormat="1" applyFont="1" applyBorder="1"/>
    <xf numFmtId="0" fontId="4" fillId="0" borderId="2" xfId="0" applyFont="1" applyBorder="1"/>
    <xf numFmtId="0" fontId="2" fillId="0" borderId="0" xfId="0" applyFont="1" applyAlignment="1">
      <alignment horizontal="left" indent="1"/>
    </xf>
    <xf numFmtId="0" fontId="2" fillId="0" borderId="0" xfId="0" applyFont="1" applyFill="1" applyBorder="1" applyAlignment="1">
      <alignment horizontal="left" indent="1"/>
    </xf>
    <xf numFmtId="3" fontId="3" fillId="0" borderId="3" xfId="0" applyNumberFormat="1" applyFont="1" applyBorder="1" applyAlignment="1">
      <alignment horizontal="center" vertical="center" wrapText="1"/>
    </xf>
    <xf numFmtId="167" fontId="3" fillId="0" borderId="0" xfId="4" applyNumberFormat="1" applyFont="1"/>
    <xf numFmtId="166" fontId="3" fillId="0" borderId="0" xfId="4" applyNumberFormat="1" applyFont="1"/>
    <xf numFmtId="167" fontId="4" fillId="0" borderId="0" xfId="4" applyNumberFormat="1" applyFont="1"/>
    <xf numFmtId="166" fontId="4" fillId="0" borderId="0" xfId="4" applyNumberFormat="1" applyFont="1"/>
    <xf numFmtId="166" fontId="4" fillId="0" borderId="2" xfId="4" applyNumberFormat="1" applyFont="1" applyBorder="1"/>
    <xf numFmtId="166" fontId="4" fillId="0" borderId="0" xfId="0" applyNumberFormat="1" applyFont="1"/>
    <xf numFmtId="3" fontId="3" fillId="0" borderId="0" xfId="48" applyNumberFormat="1" applyFont="1"/>
    <xf numFmtId="3" fontId="4" fillId="0" borderId="0" xfId="48" applyNumberFormat="1" applyFont="1" applyAlignment="1">
      <alignment horizontal="left" indent="1"/>
    </xf>
    <xf numFmtId="3" fontId="4" fillId="0" borderId="0" xfId="48" applyNumberFormat="1" applyFont="1" applyAlignment="1">
      <alignment horizontal="left" indent="2"/>
    </xf>
    <xf numFmtId="3" fontId="4" fillId="0" borderId="0" xfId="48" applyNumberFormat="1" applyFont="1"/>
    <xf numFmtId="3" fontId="3" fillId="0" borderId="0" xfId="6" applyNumberFormat="1" applyFont="1"/>
    <xf numFmtId="3" fontId="4" fillId="0" borderId="0" xfId="6" applyNumberFormat="1" applyFont="1" applyAlignment="1">
      <alignment horizontal="left" indent="1"/>
    </xf>
    <xf numFmtId="3" fontId="4" fillId="0" borderId="0" xfId="6" applyNumberFormat="1" applyFont="1" applyAlignment="1">
      <alignment horizontal="left" indent="2"/>
    </xf>
    <xf numFmtId="3" fontId="4" fillId="0" borderId="0" xfId="6" applyNumberFormat="1" applyFont="1"/>
    <xf numFmtId="3" fontId="4" fillId="0" borderId="2" xfId="6" applyNumberFormat="1" applyFont="1" applyBorder="1" applyAlignment="1">
      <alignment horizontal="left" indent="1"/>
    </xf>
    <xf numFmtId="3" fontId="3" fillId="0" borderId="0" xfId="16" applyNumberFormat="1" applyFont="1"/>
    <xf numFmtId="3" fontId="4" fillId="0" borderId="0" xfId="16" applyNumberFormat="1" applyFont="1" applyAlignment="1">
      <alignment horizontal="left" indent="1"/>
    </xf>
    <xf numFmtId="3" fontId="4" fillId="0" borderId="0" xfId="16" applyNumberFormat="1" applyFont="1" applyAlignment="1">
      <alignment horizontal="left" indent="2"/>
    </xf>
    <xf numFmtId="3" fontId="4" fillId="0" borderId="0" xfId="16" applyNumberFormat="1" applyFont="1"/>
    <xf numFmtId="3" fontId="4" fillId="0" borderId="0" xfId="16" applyNumberFormat="1" applyFont="1" applyBorder="1" applyAlignment="1">
      <alignment horizontal="left" indent="1"/>
    </xf>
    <xf numFmtId="15" fontId="4" fillId="0" borderId="0" xfId="16" applyNumberFormat="1" applyFont="1"/>
    <xf numFmtId="49" fontId="4" fillId="0" borderId="0" xfId="16" applyNumberFormat="1" applyFont="1" applyAlignment="1">
      <alignment horizontal="left" indent="1"/>
    </xf>
    <xf numFmtId="15" fontId="3" fillId="0" borderId="0" xfId="21" applyNumberFormat="1" applyFont="1" applyAlignment="1">
      <alignment vertical="center" wrapText="1"/>
    </xf>
    <xf numFmtId="3" fontId="4" fillId="0" borderId="0" xfId="0" applyNumberFormat="1" applyFont="1" applyAlignment="1">
      <alignment horizontal="left" indent="1"/>
    </xf>
    <xf numFmtId="3" fontId="4" fillId="0" borderId="0" xfId="0" applyNumberFormat="1" applyFont="1" applyAlignment="1">
      <alignment horizontal="left" indent="2"/>
    </xf>
    <xf numFmtId="3" fontId="3" fillId="0" borderId="0" xfId="0" applyNumberFormat="1" applyFont="1" applyAlignment="1">
      <alignment horizontal="left" indent="1"/>
    </xf>
    <xf numFmtId="3" fontId="4" fillId="0" borderId="2" xfId="48" applyNumberFormat="1" applyFont="1" applyBorder="1" applyAlignment="1">
      <alignment horizontal="left" indent="1"/>
    </xf>
    <xf numFmtId="168" fontId="4" fillId="0" borderId="0" xfId="0" applyNumberFormat="1" applyFont="1"/>
    <xf numFmtId="167" fontId="3" fillId="0" borderId="0" xfId="2" applyNumberFormat="1" applyFont="1" applyFill="1"/>
    <xf numFmtId="166" fontId="3" fillId="0" borderId="0" xfId="2" applyNumberFormat="1" applyFont="1" applyFill="1"/>
    <xf numFmtId="167" fontId="3" fillId="0" borderId="0" xfId="4" applyNumberFormat="1" applyFont="1" applyFill="1"/>
    <xf numFmtId="166" fontId="3" fillId="0" borderId="0" xfId="4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0" fontId="4" fillId="0" borderId="0" xfId="11" applyFont="1" applyBorder="1" applyAlignment="1">
      <alignment horizontal="left" wrapText="1" inden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3" fontId="3" fillId="0" borderId="0" xfId="39" applyNumberFormat="1" applyFont="1" applyAlignment="1">
      <alignment horizontal="center"/>
    </xf>
    <xf numFmtId="3" fontId="3" fillId="0" borderId="0" xfId="53" applyNumberFormat="1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15" fontId="3" fillId="0" borderId="0" xfId="21" applyNumberFormat="1" applyFont="1" applyAlignment="1">
      <alignment horizontal="center" vertical="center" wrapText="1"/>
    </xf>
    <xf numFmtId="15" fontId="3" fillId="0" borderId="0" xfId="30" applyNumberFormat="1" applyFont="1" applyAlignment="1">
      <alignment horizontal="center" vertical="center" wrapText="1"/>
    </xf>
  </cellXfs>
  <cellStyles count="58">
    <cellStyle name="Millares" xfId="1" builtinId="3"/>
    <cellStyle name="Millares 2" xfId="2"/>
    <cellStyle name="Millares 2 2" xfId="3"/>
    <cellStyle name="Millares 3" xfId="4"/>
    <cellStyle name="Millares 3 2" xfId="5"/>
    <cellStyle name="Normal" xfId="0" builtinId="0"/>
    <cellStyle name="Normal 10" xfId="6"/>
    <cellStyle name="Normal 10 2" xfId="7"/>
    <cellStyle name="Normal 10 3" xfId="8"/>
    <cellStyle name="Normal 10 4" xfId="9"/>
    <cellStyle name="Normal 10 5" xfId="10"/>
    <cellStyle name="Normal 11" xfId="11"/>
    <cellStyle name="Normal 11 2" xfId="12"/>
    <cellStyle name="Normal 11 3" xfId="13"/>
    <cellStyle name="Normal 11 4" xfId="14"/>
    <cellStyle name="Normal 11 5" xfId="15"/>
    <cellStyle name="Normal 12" xfId="16"/>
    <cellStyle name="Normal 12 2" xfId="17"/>
    <cellStyle name="Normal 12 3" xfId="18"/>
    <cellStyle name="Normal 12 4" xfId="19"/>
    <cellStyle name="Normal 12 5" xfId="20"/>
    <cellStyle name="Normal 13" xfId="21"/>
    <cellStyle name="Normal 13 2" xfId="22"/>
    <cellStyle name="Normal 13 3" xfId="23"/>
    <cellStyle name="Normal 13 4" xfId="24"/>
    <cellStyle name="Normal 13 5" xfId="25"/>
    <cellStyle name="Normal 16 2" xfId="26"/>
    <cellStyle name="Normal 16 3" xfId="27"/>
    <cellStyle name="Normal 16 4" xfId="28"/>
    <cellStyle name="Normal 16 5" xfId="29"/>
    <cellStyle name="Normal 17" xfId="30"/>
    <cellStyle name="Normal 17 2" xfId="31"/>
    <cellStyle name="Normal 17 3" xfId="32"/>
    <cellStyle name="Normal 17 4" xfId="33"/>
    <cellStyle name="Normal 17 5" xfId="34"/>
    <cellStyle name="Normal 2 2" xfId="35"/>
    <cellStyle name="Normal 2 3" xfId="36"/>
    <cellStyle name="Normal 2 4" xfId="37"/>
    <cellStyle name="Normal 2 5" xfId="38"/>
    <cellStyle name="Normal 3" xfId="39"/>
    <cellStyle name="Normal 3 2" xfId="40"/>
    <cellStyle name="Normal 3 3" xfId="41"/>
    <cellStyle name="Normal 3 4" xfId="42"/>
    <cellStyle name="Normal 3 5" xfId="43"/>
    <cellStyle name="Normal 6 2" xfId="44"/>
    <cellStyle name="Normal 6 3" xfId="45"/>
    <cellStyle name="Normal 6 4" xfId="46"/>
    <cellStyle name="Normal 6 5" xfId="47"/>
    <cellStyle name="Normal 8" xfId="48"/>
    <cellStyle name="Normal 8 2" xfId="49"/>
    <cellStyle name="Normal 8 3" xfId="50"/>
    <cellStyle name="Normal 8 4" xfId="51"/>
    <cellStyle name="Normal 8 5" xfId="52"/>
    <cellStyle name="Normal 9" xfId="53"/>
    <cellStyle name="Normal 9 2" xfId="54"/>
    <cellStyle name="Normal 9 3" xfId="55"/>
    <cellStyle name="Normal 9 4" xfId="56"/>
    <cellStyle name="Normal 9 5" xfId="5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676275</xdr:colOff>
      <xdr:row>6</xdr:row>
      <xdr:rowOff>1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1"/>
          <a:ext cx="6772275" cy="952500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48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EDUCACION</a:t>
          </a: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  <a:p>
          <a:pPr algn="ctr" rtl="0">
            <a:defRPr sz="1000"/>
          </a:pPr>
          <a:endParaRPr lang="es-ES" sz="4800" b="0" i="0" u="none" strike="noStrike" baseline="0">
            <a:solidFill>
              <a:srgbClr val="000000"/>
            </a:solidFill>
            <a:latin typeface="Comic Sans M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5.%20Educac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Vinculos/Educacion%20sept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"/>
    </sheetNames>
    <sheetDataSet>
      <sheetData sheetId="0">
        <row r="7">
          <cell r="D7">
            <v>14.644453253684899</v>
          </cell>
          <cell r="E7">
            <v>7.393427010766489</v>
          </cell>
          <cell r="G7">
            <v>14.303808778504724</v>
          </cell>
          <cell r="H7">
            <v>7.2046018637643225</v>
          </cell>
          <cell r="J7">
            <v>14.94851871384069</v>
          </cell>
          <cell r="K7">
            <v>7.5629459340351621</v>
          </cell>
        </row>
        <row r="8">
          <cell r="D8">
            <v>8.1080655845531027</v>
          </cell>
          <cell r="E8">
            <v>8.7862724134201802</v>
          </cell>
          <cell r="G8">
            <v>7.0013885928518516</v>
          </cell>
          <cell r="H8">
            <v>8.7180920632481129</v>
          </cell>
          <cell r="J8">
            <v>9.0049785523280175</v>
          </cell>
          <cell r="K8">
            <v>8.8427248413223616</v>
          </cell>
        </row>
        <row r="9">
          <cell r="D9">
            <v>4.9090113188670816</v>
          </cell>
          <cell r="E9">
            <v>9.8388394329046864</v>
          </cell>
          <cell r="G9">
            <v>3.6688356638515938</v>
          </cell>
          <cell r="H9">
            <v>9.7911136757068764</v>
          </cell>
          <cell r="J9">
            <v>5.9306569343066604</v>
          </cell>
          <cell r="K9">
            <v>9.8790234422446321</v>
          </cell>
        </row>
        <row r="10">
          <cell r="D10">
            <v>5.9360730593608801</v>
          </cell>
          <cell r="E10">
            <v>8.96300813008129</v>
          </cell>
          <cell r="G10">
            <v>4.8151332760103411</v>
          </cell>
          <cell r="H10">
            <v>8.9447463768116009</v>
          </cell>
          <cell r="J10">
            <v>6.8259385665529795</v>
          </cell>
          <cell r="K10">
            <v>8.9778761061946657</v>
          </cell>
        </row>
        <row r="11">
          <cell r="D11">
            <v>10.404996458696145</v>
          </cell>
          <cell r="E11">
            <v>8.1605700542054205</v>
          </cell>
          <cell r="G11">
            <v>9.3815249478002674</v>
          </cell>
          <cell r="H11">
            <v>8.0594822109275874</v>
          </cell>
          <cell r="J11">
            <v>11.232749082862755</v>
          </cell>
          <cell r="K11">
            <v>8.2439567638388738</v>
          </cell>
        </row>
        <row r="12">
          <cell r="D12">
            <v>20.862609662182308</v>
          </cell>
          <cell r="E12">
            <v>5.888422241870523</v>
          </cell>
          <cell r="G12">
            <v>20.593312191400472</v>
          </cell>
          <cell r="H12">
            <v>5.7075349945398512</v>
          </cell>
          <cell r="J12">
            <v>21.12598641592302</v>
          </cell>
          <cell r="K12">
            <v>6.0655809431210601</v>
          </cell>
        </row>
        <row r="13">
          <cell r="D13">
            <v>25.73530244649271</v>
          </cell>
          <cell r="E13">
            <v>5.4545380998765518</v>
          </cell>
          <cell r="G13">
            <v>26.509807283707389</v>
          </cell>
          <cell r="H13">
            <v>5.2950202843949095</v>
          </cell>
          <cell r="J13">
            <v>25.048633533564519</v>
          </cell>
          <cell r="K13">
            <v>5.5943312349713388</v>
          </cell>
        </row>
        <row r="14">
          <cell r="D14">
            <v>20.980744885778218</v>
          </cell>
          <cell r="E14">
            <v>5.9909318176794946</v>
          </cell>
          <cell r="G14">
            <v>20.37698272579517</v>
          </cell>
          <cell r="H14">
            <v>5.7827850861527192</v>
          </cell>
          <cell r="J14">
            <v>21.503670269265687</v>
          </cell>
          <cell r="K14">
            <v>6.1728708088099262</v>
          </cell>
        </row>
        <row r="15">
          <cell r="D15">
            <v>12.934226966379754</v>
          </cell>
          <cell r="E15">
            <v>6.8403193537393543</v>
          </cell>
          <cell r="G15">
            <v>12.164042516794179</v>
          </cell>
          <cell r="H15">
            <v>6.5759531724193998</v>
          </cell>
          <cell r="J15">
            <v>13.646947302425881</v>
          </cell>
          <cell r="K15">
            <v>7.0885652971835036</v>
          </cell>
        </row>
        <row r="16">
          <cell r="D16">
            <v>9.10993624288818</v>
          </cell>
          <cell r="E16">
            <v>7.9241827446344457</v>
          </cell>
          <cell r="G16">
            <v>8.7550556203322962</v>
          </cell>
          <cell r="H16">
            <v>7.7026312946198274</v>
          </cell>
          <cell r="J16">
            <v>9.4199645232198232</v>
          </cell>
          <cell r="K16">
            <v>8.1190570558416741</v>
          </cell>
        </row>
        <row r="17">
          <cell r="D17">
            <v>4.6019472652374054</v>
          </cell>
          <cell r="E17">
            <v>10.156161018328429</v>
          </cell>
          <cell r="G17">
            <v>4.1183368153707267</v>
          </cell>
          <cell r="H17">
            <v>10.015090649208206</v>
          </cell>
          <cell r="J17">
            <v>5.0419866379363656</v>
          </cell>
          <cell r="K17">
            <v>10.284971369240001</v>
          </cell>
        </row>
        <row r="18">
          <cell r="D18">
            <v>6.977859734124304</v>
          </cell>
          <cell r="E18">
            <v>9.9862947122932173</v>
          </cell>
          <cell r="G18">
            <v>4.8089015872658862</v>
          </cell>
          <cell r="H18">
            <v>9.8913336447042006</v>
          </cell>
          <cell r="J18">
            <v>9.2064717732972827</v>
          </cell>
          <cell r="K18">
            <v>10.088268292876071</v>
          </cell>
        </row>
        <row r="19">
          <cell r="D19">
            <v>4.5209772562831043</v>
          </cell>
          <cell r="E19">
            <v>7.6038994847591619</v>
          </cell>
          <cell r="G19">
            <v>5.6475801630545481</v>
          </cell>
          <cell r="H19">
            <v>7.3065603235418797</v>
          </cell>
          <cell r="J19">
            <v>3.2621571729195722</v>
          </cell>
          <cell r="K19">
            <v>7.9317931730143503</v>
          </cell>
        </row>
        <row r="20">
          <cell r="D20">
            <v>5.4537480432971401</v>
          </cell>
          <cell r="E20">
            <v>8.7732338753501349</v>
          </cell>
          <cell r="G20">
            <v>6.3264164651652903</v>
          </cell>
          <cell r="H20">
            <v>8.3637236120324587</v>
          </cell>
          <cell r="J20">
            <v>4.6183378104856248</v>
          </cell>
          <cell r="K20">
            <v>9.1607154103271959</v>
          </cell>
        </row>
        <row r="21">
          <cell r="D21">
            <v>8.4922708144540042</v>
          </cell>
          <cell r="E21">
            <v>8.2967274212357474</v>
          </cell>
          <cell r="G21">
            <v>9.5704781839270829</v>
          </cell>
          <cell r="H21">
            <v>7.7807587255477193</v>
          </cell>
          <cell r="J21">
            <v>7.5650499017321149</v>
          </cell>
          <cell r="K21">
            <v>8.7327088620070796</v>
          </cell>
        </row>
        <row r="22">
          <cell r="D22">
            <v>11.345484911717261</v>
          </cell>
          <cell r="E22">
            <v>7.5086694266052891</v>
          </cell>
          <cell r="G22">
            <v>12.18576294540015</v>
          </cell>
          <cell r="H22">
            <v>7.268795965907084</v>
          </cell>
          <cell r="J22">
            <v>10.581457933870009</v>
          </cell>
          <cell r="K22">
            <v>7.721503801454924</v>
          </cell>
        </row>
        <row r="23">
          <cell r="D23">
            <v>13.917143413151365</v>
          </cell>
          <cell r="E23">
            <v>6.9688770895690162</v>
          </cell>
          <cell r="G23">
            <v>15.18974243128941</v>
          </cell>
          <cell r="H23">
            <v>6.8464663742253853</v>
          </cell>
          <cell r="J23">
            <v>12.915960445249738</v>
          </cell>
          <cell r="K23">
            <v>7.0634187985549488</v>
          </cell>
        </row>
        <row r="24">
          <cell r="D24">
            <v>19.697974662311566</v>
          </cell>
          <cell r="E24">
            <v>6.3794259446065738</v>
          </cell>
          <cell r="G24">
            <v>18.518440857988484</v>
          </cell>
          <cell r="H24">
            <v>6.4982774879111886</v>
          </cell>
          <cell r="J24">
            <v>20.664316303371926</v>
          </cell>
          <cell r="K24">
            <v>6.2809447746140439</v>
          </cell>
        </row>
        <row r="25">
          <cell r="D25">
            <v>39.428272664368073</v>
          </cell>
          <cell r="E25">
            <v>5.2952182565651258</v>
          </cell>
          <cell r="G25">
            <v>36.393144031932749</v>
          </cell>
          <cell r="H25">
            <v>5.3863734686490679</v>
          </cell>
          <cell r="J25">
            <v>41.865289902915357</v>
          </cell>
          <cell r="K25">
            <v>5.2177939266342399</v>
          </cell>
        </row>
        <row r="26">
          <cell r="D26">
            <v>7.6142562965515106</v>
          </cell>
          <cell r="E26">
            <v>8.6446773835142725</v>
          </cell>
          <cell r="G26">
            <v>9.4460087238342787</v>
          </cell>
          <cell r="H26">
            <v>7.8757261338632345</v>
          </cell>
          <cell r="J26">
            <v>4.1217918988831048</v>
          </cell>
          <cell r="K26">
            <v>10.041692360922173</v>
          </cell>
        </row>
        <row r="27">
          <cell r="D27">
            <v>1.8752923828048909</v>
          </cell>
          <cell r="E27">
            <v>12.183438386648847</v>
          </cell>
          <cell r="G27">
            <v>2.0181418050618998</v>
          </cell>
          <cell r="H27">
            <v>11.627640798843432</v>
          </cell>
          <cell r="J27">
            <v>1.7513286988898151</v>
          </cell>
          <cell r="K27">
            <v>12.660778702002002</v>
          </cell>
        </row>
        <row r="28">
          <cell r="D28">
            <v>8.5969523554203562</v>
          </cell>
          <cell r="E28">
            <v>8.0274330693212193</v>
          </cell>
          <cell r="G28">
            <v>10.358245635613951</v>
          </cell>
          <cell r="H28">
            <v>7.3652211960522029</v>
          </cell>
          <cell r="J28">
            <v>3.7526508117188659</v>
          </cell>
          <cell r="K28">
            <v>9.7429935171994</v>
          </cell>
        </row>
        <row r="29">
          <cell r="D29">
            <v>10.389459214359864</v>
          </cell>
          <cell r="E29">
            <v>6.3356027015277521</v>
          </cell>
          <cell r="G29">
            <v>19.531800071280852</v>
          </cell>
          <cell r="H29">
            <v>6.3799145312373122</v>
          </cell>
          <cell r="J29">
            <v>9.9770854731381409</v>
          </cell>
          <cell r="K29">
            <v>6.3338157168726834</v>
          </cell>
        </row>
        <row r="30">
          <cell r="D30">
            <v>19.347225313795697</v>
          </cell>
          <cell r="E30">
            <v>6.0200355712656934</v>
          </cell>
          <cell r="G30">
            <v>20.490917913941121</v>
          </cell>
          <cell r="H30">
            <v>5.7925416874426183</v>
          </cell>
          <cell r="J30">
            <v>17.299767727140072</v>
          </cell>
          <cell r="K30">
            <v>6.4118277025628707</v>
          </cell>
        </row>
        <row r="31">
          <cell r="D31">
            <v>9.8218840347536656</v>
          </cell>
          <cell r="E31">
            <v>7.1010030190598874</v>
          </cell>
          <cell r="G31">
            <v>10.093908980612424</v>
          </cell>
          <cell r="H31">
            <v>6.8165830581406235</v>
          </cell>
          <cell r="J31">
            <v>9.2499306025757253</v>
          </cell>
          <cell r="K31">
            <v>7.7006564839049227</v>
          </cell>
        </row>
        <row r="32">
          <cell r="D32">
            <v>17.067631962323876</v>
          </cell>
          <cell r="E32">
            <v>7.3628816141004583</v>
          </cell>
          <cell r="G32">
            <v>14.404168003241784</v>
          </cell>
          <cell r="H32">
            <v>8.404058711928144</v>
          </cell>
          <cell r="J32">
            <v>17.845233214194671</v>
          </cell>
          <cell r="K32">
            <v>7.0518980926970469</v>
          </cell>
        </row>
        <row r="40">
          <cell r="C40">
            <v>2812649.355397338</v>
          </cell>
          <cell r="D40">
            <v>323755.61112260033</v>
          </cell>
          <cell r="E40">
            <v>1168777.0246452622</v>
          </cell>
          <cell r="F40">
            <v>667205.57915220712</v>
          </cell>
          <cell r="G40">
            <v>652911.14047746512</v>
          </cell>
          <cell r="H40">
            <v>136349.08386031739</v>
          </cell>
          <cell r="I40">
            <v>1023243.3624736911</v>
          </cell>
          <cell r="J40">
            <v>276015.16600024147</v>
          </cell>
          <cell r="K40">
            <v>196895.83898727351</v>
          </cell>
        </row>
        <row r="41">
          <cell r="C41">
            <v>1150904.9967099514</v>
          </cell>
          <cell r="D41">
            <v>130877.08722267475</v>
          </cell>
          <cell r="E41">
            <v>462288.93432530551</v>
          </cell>
          <cell r="F41">
            <v>263401.41800499562</v>
          </cell>
          <cell r="G41">
            <v>294337.55715707858</v>
          </cell>
          <cell r="H41">
            <v>61904.741302453724</v>
          </cell>
          <cell r="I41">
            <v>399433.61017635919</v>
          </cell>
          <cell r="J41">
            <v>163220.70757923461</v>
          </cell>
          <cell r="K41">
            <v>133730.94227151049</v>
          </cell>
        </row>
        <row r="42">
          <cell r="C42">
            <v>283356.22655222868</v>
          </cell>
          <cell r="D42">
            <v>30356.191778299228</v>
          </cell>
          <cell r="E42">
            <v>114657.76674817548</v>
          </cell>
          <cell r="F42">
            <v>61522.517403115511</v>
          </cell>
          <cell r="G42">
            <v>76819.750622635096</v>
          </cell>
          <cell r="H42">
            <v>15773.782541000071</v>
          </cell>
          <cell r="I42">
            <v>99408.188460804042</v>
          </cell>
          <cell r="J42">
            <v>42222.26988316045</v>
          </cell>
          <cell r="K42">
            <v>40316.072597238963</v>
          </cell>
        </row>
        <row r="43">
          <cell r="C43">
            <v>184603.54993593114</v>
          </cell>
          <cell r="D43">
            <v>20473.273478449006</v>
          </cell>
          <cell r="E43">
            <v>78968.340559732344</v>
          </cell>
          <cell r="F43">
            <v>39914.281067228279</v>
          </cell>
          <cell r="G43">
            <v>45247.654830521707</v>
          </cell>
          <cell r="H43">
            <v>9462.4373219722511</v>
          </cell>
          <cell r="I43">
            <v>68989.770292924863</v>
          </cell>
          <cell r="J43">
            <v>26666.86881646718</v>
          </cell>
          <cell r="K43">
            <v>18064.653069219716</v>
          </cell>
        </row>
        <row r="44">
          <cell r="C44">
            <v>682945.22022188245</v>
          </cell>
          <cell r="D44">
            <v>80047.621965927028</v>
          </cell>
          <cell r="E44">
            <v>268662.82701737754</v>
          </cell>
          <cell r="F44">
            <v>161964.6195346507</v>
          </cell>
          <cell r="G44">
            <v>172270.15170391669</v>
          </cell>
          <cell r="H44">
            <v>36668.521439481796</v>
          </cell>
          <cell r="I44">
            <v>231035.65142261484</v>
          </cell>
          <cell r="J44">
            <v>94331.568879607352</v>
          </cell>
          <cell r="K44">
            <v>75350.216605052308</v>
          </cell>
        </row>
        <row r="45">
          <cell r="C45">
            <v>1661744.358687626</v>
          </cell>
          <cell r="D45">
            <v>192878.5238999209</v>
          </cell>
          <cell r="E45">
            <v>706488.09031997749</v>
          </cell>
          <cell r="F45">
            <v>403804.16114721564</v>
          </cell>
          <cell r="G45">
            <v>358573.58332038781</v>
          </cell>
          <cell r="H45">
            <v>74444.342557865224</v>
          </cell>
          <cell r="I45">
            <v>623809.75229738897</v>
          </cell>
          <cell r="J45">
            <v>112794.45842100706</v>
          </cell>
          <cell r="K45">
            <v>63164.896715764626</v>
          </cell>
        </row>
        <row r="46">
          <cell r="C46">
            <v>1466346.4103065759</v>
          </cell>
          <cell r="D46">
            <v>160407.63716522008</v>
          </cell>
          <cell r="E46">
            <v>610636.96713982604</v>
          </cell>
          <cell r="F46">
            <v>352009.24312911677</v>
          </cell>
          <cell r="G46">
            <v>343292.56287234847</v>
          </cell>
          <cell r="H46">
            <v>66445.559187346269</v>
          </cell>
          <cell r="I46">
            <v>534375.22915728088</v>
          </cell>
          <cell r="J46">
            <v>136189.62202238417</v>
          </cell>
          <cell r="K46">
            <v>91739.340085396529</v>
          </cell>
        </row>
        <row r="47">
          <cell r="C47">
            <v>587226.401373178</v>
          </cell>
          <cell r="D47">
            <v>65096.31979947049</v>
          </cell>
          <cell r="E47">
            <v>238358.85712127946</v>
          </cell>
          <cell r="F47">
            <v>134879.91066867212</v>
          </cell>
          <cell r="G47">
            <v>148891.31378373731</v>
          </cell>
          <cell r="H47">
            <v>30915.304784728676</v>
          </cell>
          <cell r="I47">
            <v>208963.21661265416</v>
          </cell>
          <cell r="J47">
            <v>80920.33739609152</v>
          </cell>
          <cell r="K47">
            <v>60720.864019619912</v>
          </cell>
        </row>
        <row r="48">
          <cell r="C48">
            <v>139914.88078663495</v>
          </cell>
          <cell r="D48">
            <v>14344.134576558978</v>
          </cell>
          <cell r="E48">
            <v>57900.742559864688</v>
          </cell>
          <cell r="F48">
            <v>29546.057931782609</v>
          </cell>
          <cell r="G48">
            <v>38123.945718429255</v>
          </cell>
          <cell r="H48">
            <v>6242.7961113927786</v>
          </cell>
          <cell r="I48">
            <v>52182.150702100225</v>
          </cell>
          <cell r="J48">
            <v>21206.444805876228</v>
          </cell>
          <cell r="K48">
            <v>20491.620823655681</v>
          </cell>
        </row>
        <row r="49">
          <cell r="C49">
            <v>88774.866511594868</v>
          </cell>
          <cell r="D49">
            <v>9290.3930070273018</v>
          </cell>
          <cell r="E49">
            <v>38193.837917778787</v>
          </cell>
          <cell r="F49">
            <v>20301.229163504056</v>
          </cell>
          <cell r="G49">
            <v>20989.406423283854</v>
          </cell>
          <cell r="H49">
            <v>4301.1078736237523</v>
          </cell>
          <cell r="I49">
            <v>34408.862988989902</v>
          </cell>
          <cell r="J49">
            <v>13075.367935816186</v>
          </cell>
          <cell r="K49">
            <v>8258.127117357606</v>
          </cell>
        </row>
        <row r="50">
          <cell r="C50">
            <v>358536.65407494031</v>
          </cell>
          <cell r="D50">
            <v>41461.792215884583</v>
          </cell>
          <cell r="E50">
            <v>142264.27664363524</v>
          </cell>
          <cell r="F50">
            <v>85032.62357338595</v>
          </cell>
          <cell r="G50">
            <v>89777.961642024704</v>
          </cell>
          <cell r="H50">
            <v>20371.40079971213</v>
          </cell>
          <cell r="I50">
            <v>122372.20292156366</v>
          </cell>
          <cell r="J50">
            <v>46638.524654399604</v>
          </cell>
          <cell r="K50">
            <v>31971.116078607047</v>
          </cell>
        </row>
        <row r="51">
          <cell r="C51">
            <v>879120.0089333083</v>
          </cell>
          <cell r="D51">
            <v>95311.317365751223</v>
          </cell>
          <cell r="E51">
            <v>372278.11001854134</v>
          </cell>
          <cell r="F51">
            <v>217129.33246043706</v>
          </cell>
          <cell r="G51">
            <v>194401.24908860447</v>
          </cell>
          <cell r="H51">
            <v>35530.254402617589</v>
          </cell>
          <cell r="I51">
            <v>325412.01254460873</v>
          </cell>
          <cell r="J51">
            <v>55269.284626294044</v>
          </cell>
          <cell r="K51">
            <v>31018.47606577726</v>
          </cell>
        </row>
        <row r="52">
          <cell r="C52">
            <v>1346302.9450910783</v>
          </cell>
          <cell r="D52">
            <v>163347.97395737417</v>
          </cell>
          <cell r="E52">
            <v>558140.05750547023</v>
          </cell>
          <cell r="F52">
            <v>315196.33602309087</v>
          </cell>
          <cell r="G52">
            <v>309618.57760511379</v>
          </cell>
          <cell r="H52">
            <v>69903.524672973246</v>
          </cell>
          <cell r="I52">
            <v>488868.13331648428</v>
          </cell>
          <cell r="J52">
            <v>139825.54397785559</v>
          </cell>
          <cell r="K52">
            <v>105156.4989018771</v>
          </cell>
        </row>
        <row r="53">
          <cell r="C53">
            <v>563678.5953368902</v>
          </cell>
          <cell r="D53">
            <v>65780.767423204496</v>
          </cell>
          <cell r="E53">
            <v>223930.07720400766</v>
          </cell>
          <cell r="F53">
            <v>128521.50733632143</v>
          </cell>
          <cell r="G53">
            <v>145446.24337333554</v>
          </cell>
          <cell r="H53">
            <v>30989.436517725499</v>
          </cell>
          <cell r="I53">
            <v>190470.39356369106</v>
          </cell>
          <cell r="J53">
            <v>82300.370183142819</v>
          </cell>
          <cell r="K53">
            <v>73010.078251890562</v>
          </cell>
        </row>
        <row r="54">
          <cell r="C54">
            <v>143441.34576558982</v>
          </cell>
          <cell r="D54">
            <v>16012.057201740254</v>
          </cell>
          <cell r="E54">
            <v>56757.024188311792</v>
          </cell>
          <cell r="F54">
            <v>31976.45947133247</v>
          </cell>
          <cell r="G54">
            <v>38695.804904205695</v>
          </cell>
          <cell r="H54">
            <v>9530.9864296072938</v>
          </cell>
          <cell r="I54">
            <v>47226.037758704355</v>
          </cell>
          <cell r="J54">
            <v>21015.825077284084</v>
          </cell>
          <cell r="K54">
            <v>19824.451773583169</v>
          </cell>
        </row>
        <row r="55">
          <cell r="C55">
            <v>95828.683424338087</v>
          </cell>
          <cell r="D55">
            <v>11182.880471421744</v>
          </cell>
          <cell r="E55">
            <v>40774.502641953026</v>
          </cell>
          <cell r="F55">
            <v>19613.051903724259</v>
          </cell>
          <cell r="G55">
            <v>24258.24840723789</v>
          </cell>
          <cell r="H55">
            <v>5161.3294483485033</v>
          </cell>
          <cell r="I55">
            <v>34580.907303934851</v>
          </cell>
          <cell r="J55">
            <v>13591.500880651034</v>
          </cell>
          <cell r="K55">
            <v>9806.5259518621497</v>
          </cell>
        </row>
        <row r="56">
          <cell r="C56">
            <v>324408.56614694867</v>
          </cell>
          <cell r="D56">
            <v>38585.829750042911</v>
          </cell>
          <cell r="E56">
            <v>126398.55037374199</v>
          </cell>
          <cell r="F56">
            <v>76931.995961265216</v>
          </cell>
          <cell r="G56">
            <v>82492.190061892456</v>
          </cell>
          <cell r="H56">
            <v>16297.120639769701</v>
          </cell>
          <cell r="I56">
            <v>108663.44850105168</v>
          </cell>
          <cell r="J56">
            <v>47693.044225208207</v>
          </cell>
          <cell r="K56">
            <v>43379.100526445698</v>
          </cell>
        </row>
        <row r="57">
          <cell r="C57">
            <v>782624.34975414816</v>
          </cell>
          <cell r="D57">
            <v>97567.206534171331</v>
          </cell>
          <cell r="E57">
            <v>334209.98030144809</v>
          </cell>
          <cell r="F57">
            <v>186674.8286867656</v>
          </cell>
          <cell r="G57">
            <v>164172.33423177502</v>
          </cell>
          <cell r="H57">
            <v>38914.088155247839</v>
          </cell>
          <cell r="I57">
            <v>298397.73975277517</v>
          </cell>
          <cell r="J57">
            <v>57525.17379471421</v>
          </cell>
          <cell r="K57">
            <v>32146.420649987343</v>
          </cell>
        </row>
        <row r="65">
          <cell r="C65">
            <v>213074.27146579794</v>
          </cell>
          <cell r="D65">
            <v>36539.388374592003</v>
          </cell>
          <cell r="F65">
            <v>175013.0337675582</v>
          </cell>
          <cell r="G65">
            <v>20861.377489408325</v>
          </cell>
          <cell r="I65">
            <v>198198.54067350045</v>
          </cell>
          <cell r="J65">
            <v>21464.433764247246</v>
          </cell>
          <cell r="L65">
            <v>195654.84880789329</v>
          </cell>
          <cell r="M65">
            <v>14803.992976360907</v>
          </cell>
          <cell r="O65">
            <v>168890.86830913808</v>
          </cell>
          <cell r="P65">
            <v>7545.9589792538854</v>
          </cell>
          <cell r="R65">
            <v>213407.80624656897</v>
          </cell>
          <cell r="S65">
            <v>3820.8143528936671</v>
          </cell>
        </row>
        <row r="66">
          <cell r="C66">
            <v>73209.143023751225</v>
          </cell>
          <cell r="D66">
            <v>11160.635229865136</v>
          </cell>
          <cell r="F66">
            <v>62500.561492605229</v>
          </cell>
          <cell r="G66">
            <v>6198.097894677253</v>
          </cell>
          <cell r="I66">
            <v>75816.553286709575</v>
          </cell>
          <cell r="J66">
            <v>7083.1403155686903</v>
          </cell>
          <cell r="L66">
            <v>79984.131697152232</v>
          </cell>
          <cell r="M66">
            <v>6062.4224487327692</v>
          </cell>
          <cell r="O66">
            <v>66529.897292075664</v>
          </cell>
          <cell r="P66">
            <v>2188.2222042560074</v>
          </cell>
          <cell r="R66">
            <v>85104.109792675314</v>
          </cell>
          <cell r="S66">
            <v>1846.9113305260278</v>
          </cell>
        </row>
        <row r="67">
          <cell r="C67">
            <v>13867.585255078613</v>
          </cell>
          <cell r="D67">
            <v>1906.19728592146</v>
          </cell>
          <cell r="F67">
            <v>18108.874216253858</v>
          </cell>
          <cell r="G67">
            <v>1429.6479644410949</v>
          </cell>
          <cell r="I67">
            <v>18823.698198474405</v>
          </cell>
          <cell r="J67">
            <v>1429.6479644410949</v>
          </cell>
          <cell r="L67">
            <v>18823.698198474405</v>
          </cell>
          <cell r="M67">
            <v>476.54932148036499</v>
          </cell>
          <cell r="O67">
            <v>17155.775573293129</v>
          </cell>
          <cell r="P67">
            <v>953.09864296072999</v>
          </cell>
          <cell r="R67">
            <v>20777.550416543902</v>
          </cell>
          <cell r="S67">
            <v>476.54932148036499</v>
          </cell>
        </row>
        <row r="68">
          <cell r="C68">
            <v>12559.234990981338</v>
          </cell>
          <cell r="D68">
            <v>2064.5317793393997</v>
          </cell>
          <cell r="F68">
            <v>10838.791841531845</v>
          </cell>
          <cell r="G68">
            <v>1892.4874643944497</v>
          </cell>
          <cell r="I68">
            <v>12559.234990981338</v>
          </cell>
          <cell r="J68">
            <v>860.22157472474987</v>
          </cell>
          <cell r="L68">
            <v>13419.456565706085</v>
          </cell>
          <cell r="M68">
            <v>1032.2658896696998</v>
          </cell>
          <cell r="O68">
            <v>11699.013416256592</v>
          </cell>
          <cell r="P68">
            <v>516.13294483484992</v>
          </cell>
          <cell r="R68">
            <v>12559.234990981338</v>
          </cell>
          <cell r="S68">
            <v>172.04431494494997</v>
          </cell>
        </row>
        <row r="69">
          <cell r="C69">
            <v>46782.322777691676</v>
          </cell>
          <cell r="D69">
            <v>7189.9061646042701</v>
          </cell>
          <cell r="F69">
            <v>33552.895434819984</v>
          </cell>
          <cell r="G69">
            <v>2875.9624658417101</v>
          </cell>
          <cell r="I69">
            <v>44433.620097254323</v>
          </cell>
          <cell r="J69">
            <v>4793.2707764028492</v>
          </cell>
          <cell r="L69">
            <v>47740.976932972233</v>
          </cell>
          <cell r="M69">
            <v>4553.6072375827071</v>
          </cell>
          <cell r="O69">
            <v>37675.108302526387</v>
          </cell>
          <cell r="P69">
            <v>718.99061646042742</v>
          </cell>
          <cell r="R69">
            <v>51767.324385150576</v>
          </cell>
          <cell r="S69">
            <v>1198.3176941007125</v>
          </cell>
        </row>
        <row r="70">
          <cell r="C70">
            <v>139865.12844204836</v>
          </cell>
          <cell r="D70">
            <v>25378.753144726845</v>
          </cell>
          <cell r="F70">
            <v>112512.47227495455</v>
          </cell>
          <cell r="G70">
            <v>14663.279594731055</v>
          </cell>
          <cell r="I70">
            <v>122381.98738679252</v>
          </cell>
          <cell r="J70">
            <v>14381.293448678534</v>
          </cell>
          <cell r="L70">
            <v>115670.7171107427</v>
          </cell>
          <cell r="M70">
            <v>8741.5705276281187</v>
          </cell>
          <cell r="O70">
            <v>102360.97101706406</v>
          </cell>
          <cell r="P70">
            <v>5357.7367749978794</v>
          </cell>
          <cell r="R70">
            <v>128303.69645389532</v>
          </cell>
          <cell r="S70">
            <v>1973.9030223676405</v>
          </cell>
        </row>
        <row r="71">
          <cell r="C71">
            <v>110610.73700737453</v>
          </cell>
          <cell r="D71">
            <v>20938.65621741673</v>
          </cell>
          <cell r="F71">
            <v>93395.741057660605</v>
          </cell>
          <cell r="G71">
            <v>12276.247002366945</v>
          </cell>
          <cell r="I71">
            <v>106250.8714169593</v>
          </cell>
          <cell r="J71">
            <v>13544.922904220744</v>
          </cell>
          <cell r="L71">
            <v>101028.24689106661</v>
          </cell>
          <cell r="M71">
            <v>7252.5023549316438</v>
          </cell>
          <cell r="O71">
            <v>84983.621667587839</v>
          </cell>
          <cell r="P71">
            <v>5401.4243901657364</v>
          </cell>
          <cell r="R71">
            <v>112017.34853469813</v>
          </cell>
          <cell r="S71">
            <v>2778.9038612283025</v>
          </cell>
        </row>
        <row r="72">
          <cell r="C72">
            <v>37576.325179772808</v>
          </cell>
          <cell r="D72">
            <v>7121.3350608432156</v>
          </cell>
          <cell r="F72">
            <v>35306.594970842038</v>
          </cell>
          <cell r="G72">
            <v>3252.6903286862948</v>
          </cell>
          <cell r="I72">
            <v>38856.182510407882</v>
          </cell>
          <cell r="J72">
            <v>4239.3800844875723</v>
          </cell>
          <cell r="L72">
            <v>42093.14236609068</v>
          </cell>
          <cell r="M72">
            <v>2740.7240180913254</v>
          </cell>
          <cell r="O72">
            <v>33944.129232082079</v>
          </cell>
          <cell r="P72">
            <v>889.6460533254176</v>
          </cell>
          <cell r="R72">
            <v>44622.659628146845</v>
          </cell>
          <cell r="S72">
            <v>1368.9731309657027</v>
          </cell>
        </row>
        <row r="73">
          <cell r="C73">
            <v>8577.8877866465646</v>
          </cell>
          <cell r="D73">
            <v>1191.3733037009124</v>
          </cell>
          <cell r="F73">
            <v>10007.535751087658</v>
          </cell>
          <cell r="G73">
            <v>714.82398222054746</v>
          </cell>
          <cell r="I73">
            <v>10007.535751087658</v>
          </cell>
          <cell r="J73">
            <v>1191.3733037009124</v>
          </cell>
          <cell r="L73">
            <v>10484.085072568023</v>
          </cell>
          <cell r="M73">
            <v>0</v>
          </cell>
          <cell r="O73">
            <v>7624.7891436858354</v>
          </cell>
          <cell r="P73">
            <v>238.2746607401825</v>
          </cell>
          <cell r="R73">
            <v>10007.535751087658</v>
          </cell>
          <cell r="S73">
            <v>238.2746607401825</v>
          </cell>
        </row>
        <row r="74">
          <cell r="C74">
            <v>6709.7282828530551</v>
          </cell>
          <cell r="D74">
            <v>1376.3545195595998</v>
          </cell>
          <cell r="F74">
            <v>6365.6396529631547</v>
          </cell>
          <cell r="G74">
            <v>860.22157472474987</v>
          </cell>
          <cell r="I74">
            <v>5505.4180782384037</v>
          </cell>
          <cell r="J74">
            <v>172.04431494494997</v>
          </cell>
          <cell r="L74">
            <v>5677.4623931833539</v>
          </cell>
          <cell r="M74">
            <v>344.08862988989995</v>
          </cell>
          <cell r="O74">
            <v>4989.2851334035531</v>
          </cell>
          <cell r="P74">
            <v>172.04431494494997</v>
          </cell>
          <cell r="R74">
            <v>7053.8169127429555</v>
          </cell>
          <cell r="S74">
            <v>172.04431494494997</v>
          </cell>
        </row>
        <row r="75">
          <cell r="C75">
            <v>22288.709110273274</v>
          </cell>
          <cell r="D75">
            <v>4553.6072375827071</v>
          </cell>
          <cell r="F75">
            <v>18933.419566791272</v>
          </cell>
          <cell r="G75">
            <v>1677.6447717409976</v>
          </cell>
          <cell r="I75">
            <v>23343.228681081899</v>
          </cell>
          <cell r="J75">
            <v>2875.9624658417101</v>
          </cell>
          <cell r="L75">
            <v>25931.594900339449</v>
          </cell>
          <cell r="M75">
            <v>2396.635388201425</v>
          </cell>
          <cell r="O75">
            <v>21330.054954992702</v>
          </cell>
          <cell r="P75">
            <v>479.32707764028498</v>
          </cell>
          <cell r="R75">
            <v>27561.30696431642</v>
          </cell>
          <cell r="S75">
            <v>958.65415528056997</v>
          </cell>
        </row>
        <row r="76">
          <cell r="C76">
            <v>73034.411827602657</v>
          </cell>
          <cell r="D76">
            <v>13817.321156573493</v>
          </cell>
          <cell r="F76">
            <v>58089.146086819252</v>
          </cell>
          <cell r="G76">
            <v>9023.5566736806395</v>
          </cell>
          <cell r="I76">
            <v>67394.688906552386</v>
          </cell>
          <cell r="J76">
            <v>9305.5428197331603</v>
          </cell>
          <cell r="L76">
            <v>58935.104524976814</v>
          </cell>
          <cell r="M76">
            <v>4511.7783368403198</v>
          </cell>
          <cell r="O76">
            <v>51039.492435506232</v>
          </cell>
          <cell r="P76">
            <v>4511.7783368403198</v>
          </cell>
          <cell r="R76">
            <v>67394.688906552386</v>
          </cell>
          <cell r="S76">
            <v>1409.9307302626003</v>
          </cell>
        </row>
        <row r="77">
          <cell r="C77">
            <v>102463.53445842539</v>
          </cell>
          <cell r="D77">
            <v>15600.732157175255</v>
          </cell>
          <cell r="F77">
            <v>81617.292709899688</v>
          </cell>
          <cell r="G77">
            <v>8585.1304870413587</v>
          </cell>
          <cell r="I77">
            <v>91947.669256543057</v>
          </cell>
          <cell r="J77">
            <v>7919.5108600264803</v>
          </cell>
          <cell r="L77">
            <v>94626.601916828455</v>
          </cell>
          <cell r="M77">
            <v>7551.4906214292459</v>
          </cell>
          <cell r="O77">
            <v>83907.246641552367</v>
          </cell>
          <cell r="P77">
            <v>2144.5345890881499</v>
          </cell>
          <cell r="R77">
            <v>101390.4577118725</v>
          </cell>
          <cell r="S77">
            <v>1041.910491665365</v>
          </cell>
        </row>
        <row r="78">
          <cell r="C78">
            <v>35632.817843978912</v>
          </cell>
          <cell r="D78">
            <v>4039.3001690219153</v>
          </cell>
          <cell r="F78">
            <v>27193.966521763603</v>
          </cell>
          <cell r="G78">
            <v>2945.4075659909599</v>
          </cell>
          <cell r="I78">
            <v>36960.370776302188</v>
          </cell>
          <cell r="J78">
            <v>2843.7602310811226</v>
          </cell>
          <cell r="L78">
            <v>37890.989331062032</v>
          </cell>
          <cell r="M78">
            <v>3321.6984306414479</v>
          </cell>
          <cell r="O78">
            <v>32585.768059994065</v>
          </cell>
          <cell r="P78">
            <v>1298.5761509305898</v>
          </cell>
          <cell r="R78">
            <v>40481.450164528942</v>
          </cell>
          <cell r="S78">
            <v>477.93819956032496</v>
          </cell>
        </row>
        <row r="79">
          <cell r="C79">
            <v>5289.6974684320494</v>
          </cell>
          <cell r="D79">
            <v>714.82398222054746</v>
          </cell>
          <cell r="F79">
            <v>8101.3384651662</v>
          </cell>
          <cell r="G79">
            <v>714.82398222054746</v>
          </cell>
          <cell r="I79">
            <v>8816.1624473867469</v>
          </cell>
          <cell r="J79">
            <v>238.2746607401825</v>
          </cell>
          <cell r="L79">
            <v>8339.6131259063823</v>
          </cell>
          <cell r="M79">
            <v>476.54932148036499</v>
          </cell>
          <cell r="O79">
            <v>9530.9864296072938</v>
          </cell>
          <cell r="P79">
            <v>714.82398222054746</v>
          </cell>
          <cell r="R79">
            <v>10770.014665456243</v>
          </cell>
          <cell r="S79">
            <v>238.2746607401825</v>
          </cell>
        </row>
        <row r="80">
          <cell r="C80">
            <v>5849.5067081283041</v>
          </cell>
          <cell r="D80">
            <v>688.1772597797999</v>
          </cell>
          <cell r="F80">
            <v>4473.1521885687025</v>
          </cell>
          <cell r="G80">
            <v>1032.2658896696998</v>
          </cell>
          <cell r="I80">
            <v>7053.8169127429555</v>
          </cell>
          <cell r="J80">
            <v>688.1772597797999</v>
          </cell>
          <cell r="L80">
            <v>7741.9941725227563</v>
          </cell>
          <cell r="M80">
            <v>688.1772597797999</v>
          </cell>
          <cell r="O80">
            <v>6709.7282828530551</v>
          </cell>
          <cell r="P80">
            <v>344.08862988989995</v>
          </cell>
          <cell r="R80">
            <v>5505.4180782384037</v>
          </cell>
          <cell r="S80">
            <v>0</v>
          </cell>
        </row>
        <row r="81">
          <cell r="C81">
            <v>24493.613667418591</v>
          </cell>
          <cell r="D81">
            <v>2636.2989270215676</v>
          </cell>
          <cell r="F81">
            <v>14619.4758680287</v>
          </cell>
          <cell r="G81">
            <v>1198.3176941007125</v>
          </cell>
          <cell r="I81">
            <v>21090.391416172559</v>
          </cell>
          <cell r="J81">
            <v>1917.3083105611402</v>
          </cell>
          <cell r="L81">
            <v>21809.382032632988</v>
          </cell>
          <cell r="M81">
            <v>2156.9718493812825</v>
          </cell>
          <cell r="O81">
            <v>16345.053347533729</v>
          </cell>
          <cell r="P81">
            <v>239.66353882014249</v>
          </cell>
          <cell r="R81">
            <v>24206.017420834418</v>
          </cell>
          <cell r="S81">
            <v>239.66353882014249</v>
          </cell>
        </row>
        <row r="82">
          <cell r="C82">
            <v>66830.716614447359</v>
          </cell>
          <cell r="D82">
            <v>11561.431988153327</v>
          </cell>
          <cell r="F82">
            <v>54423.326188136482</v>
          </cell>
          <cell r="G82">
            <v>5639.7229210503992</v>
          </cell>
          <cell r="I82">
            <v>54987.298480241523</v>
          </cell>
          <cell r="J82">
            <v>5075.7506289453595</v>
          </cell>
          <cell r="L82">
            <v>56735.61258576715</v>
          </cell>
          <cell r="M82">
            <v>4229.7921907877999</v>
          </cell>
          <cell r="O82">
            <v>51321.478581558753</v>
          </cell>
          <cell r="P82">
            <v>845.95843815756007</v>
          </cell>
          <cell r="R82">
            <v>60909.007547344459</v>
          </cell>
          <cell r="S82">
            <v>563.97229210504008</v>
          </cell>
        </row>
        <row r="116">
          <cell r="C116">
            <v>126571.49978518441</v>
          </cell>
          <cell r="D116">
            <v>9.8959530317403868</v>
          </cell>
          <cell r="E116">
            <v>1667.9226251812775</v>
          </cell>
          <cell r="F116">
            <v>3.039320212234534</v>
          </cell>
          <cell r="G116">
            <v>238.2746607401825</v>
          </cell>
          <cell r="H116">
            <v>0.85452315804739709</v>
          </cell>
          <cell r="I116">
            <v>1429.6479644410949</v>
          </cell>
          <cell r="J116">
            <v>5.2961272337920304</v>
          </cell>
          <cell r="M116">
            <v>0</v>
          </cell>
          <cell r="N116">
            <v>0</v>
          </cell>
          <cell r="Q116">
            <v>1191.3733037009124</v>
          </cell>
          <cell r="R116">
            <v>3.4832391102322493</v>
          </cell>
        </row>
        <row r="117">
          <cell r="C117">
            <v>85678.06884258565</v>
          </cell>
          <cell r="D117">
            <v>6.6987129531959013</v>
          </cell>
          <cell r="E117">
            <v>1720.4431494494997</v>
          </cell>
          <cell r="F117">
            <v>3.1350241067411595</v>
          </cell>
          <cell r="G117">
            <v>688.1772597797999</v>
          </cell>
          <cell r="H117">
            <v>2.4680064741112773</v>
          </cell>
          <cell r="I117">
            <v>1032.2658896696998</v>
          </cell>
          <cell r="J117">
            <v>3.8240263524814826</v>
          </cell>
          <cell r="M117">
            <v>344.08862988989995</v>
          </cell>
          <cell r="N117">
            <v>1.7389753574085396</v>
          </cell>
          <cell r="Q117">
            <v>1204.3102046146498</v>
          </cell>
          <cell r="R117">
            <v>3.5210629552755672</v>
          </cell>
        </row>
        <row r="118">
          <cell r="C118">
            <v>301688.46266679658</v>
          </cell>
          <cell r="D118">
            <v>23.587417877132903</v>
          </cell>
          <cell r="E118">
            <v>8627.8873975251245</v>
          </cell>
          <cell r="F118">
            <v>15.721899901280912</v>
          </cell>
          <cell r="G118">
            <v>3834.6166211222803</v>
          </cell>
          <cell r="H118">
            <v>13.752065346786823</v>
          </cell>
          <cell r="I118">
            <v>4793.2707764028492</v>
          </cell>
          <cell r="J118">
            <v>17.756659351990113</v>
          </cell>
          <cell r="M118">
            <v>1677.6447717409976</v>
          </cell>
          <cell r="N118">
            <v>8.4785798283319078</v>
          </cell>
          <cell r="Q118">
            <v>6710.5790869639859</v>
          </cell>
          <cell r="R118">
            <v>19.619838261784338</v>
          </cell>
        </row>
        <row r="119">
          <cell r="C119">
            <v>765084.81146968366</v>
          </cell>
          <cell r="D119">
            <v>59.817916137928044</v>
          </cell>
          <cell r="E119">
            <v>42861.89419998313</v>
          </cell>
          <cell r="F119">
            <v>78.103755779743338</v>
          </cell>
          <cell r="G119">
            <v>23122.863976306679</v>
          </cell>
          <cell r="H119">
            <v>82.925405021054459</v>
          </cell>
          <cell r="I119">
            <v>19739.030223676429</v>
          </cell>
          <cell r="J119">
            <v>73.123187061736317</v>
          </cell>
          <cell r="M119">
            <v>17765.127201308784</v>
          </cell>
          <cell r="N119">
            <v>89.78244481425952</v>
          </cell>
          <cell r="Q119">
            <v>25096.766998674324</v>
          </cell>
          <cell r="R119">
            <v>73.37585967270779</v>
          </cell>
        </row>
        <row r="121">
          <cell r="C121">
            <v>210372.01070809065</v>
          </cell>
          <cell r="D121">
            <v>16.447869707582747</v>
          </cell>
          <cell r="E121">
            <v>3513.5315901983322</v>
          </cell>
          <cell r="F121">
            <v>6.4024238398071498</v>
          </cell>
          <cell r="G121">
            <v>2274.2801669452028</v>
          </cell>
          <cell r="H121">
            <v>8.1562389576192071</v>
          </cell>
          <cell r="I121">
            <v>1239.25142325313</v>
          </cell>
          <cell r="J121">
            <v>4.5908037331219926</v>
          </cell>
          <cell r="M121">
            <v>1863.9611912600703</v>
          </cell>
          <cell r="N121">
            <v>9.420196708633739</v>
          </cell>
          <cell r="Q121">
            <v>1239.25142325313</v>
          </cell>
          <cell r="R121">
            <v>3.6232212115858706</v>
          </cell>
        </row>
        <row r="122">
          <cell r="C122">
            <v>225718.9372345632</v>
          </cell>
          <cell r="D122">
            <v>17.647764346939152</v>
          </cell>
          <cell r="E122">
            <v>2299.5767835880179</v>
          </cell>
          <cell r="F122">
            <v>4.1903323885811128</v>
          </cell>
          <cell r="G122">
            <v>1889.2578079028854</v>
          </cell>
          <cell r="H122">
            <v>6.7754353037784956</v>
          </cell>
          <cell r="I122">
            <v>410.3189756851325</v>
          </cell>
          <cell r="J122">
            <v>1.5200255977122523</v>
          </cell>
          <cell r="M122">
            <v>563.97229210504008</v>
          </cell>
          <cell r="N122">
            <v>2.8502363433098226</v>
          </cell>
          <cell r="Q122">
            <v>1497.3298307427951</v>
          </cell>
          <cell r="R122">
            <v>4.3777695967829695</v>
          </cell>
        </row>
        <row r="123">
          <cell r="C123">
            <v>225131.67050040243</v>
          </cell>
          <cell r="D123">
            <v>17.60184908143134</v>
          </cell>
          <cell r="E123">
            <v>3820.8382230381471</v>
          </cell>
          <cell r="F123">
            <v>6.9624038091671041</v>
          </cell>
          <cell r="G123">
            <v>3017.2023921129648</v>
          </cell>
          <cell r="H123">
            <v>10.820577012122607</v>
          </cell>
          <cell r="I123">
            <v>803.63583092518252</v>
          </cell>
          <cell r="J123">
            <v>2.9770668836491119</v>
          </cell>
          <cell r="M123">
            <v>1649.5942690827428</v>
          </cell>
          <cell r="N123">
            <v>8.3368165480362588</v>
          </cell>
          <cell r="Q123">
            <v>2171.2439539554052</v>
          </cell>
          <cell r="R123">
            <v>6.3481041876454665</v>
          </cell>
        </row>
        <row r="124">
          <cell r="C124">
            <v>190429.808979364</v>
          </cell>
          <cell r="D124">
            <v>14.888694917113282</v>
          </cell>
          <cell r="E124">
            <v>3342.8761533333422</v>
          </cell>
          <cell r="F124">
            <v>6.0914522690874904</v>
          </cell>
          <cell r="G124">
            <v>1607.2716618503653</v>
          </cell>
          <cell r="H124">
            <v>5.7641498766924668</v>
          </cell>
          <cell r="I124">
            <v>1735.6044914829779</v>
          </cell>
          <cell r="J124">
            <v>6.4295424069856741</v>
          </cell>
          <cell r="M124">
            <v>736.01660704999006</v>
          </cell>
          <cell r="N124">
            <v>3.7197240220140926</v>
          </cell>
          <cell r="Q124">
            <v>2606.8595462833528</v>
          </cell>
          <cell r="R124">
            <v>7.6217211668997011</v>
          </cell>
        </row>
        <row r="125">
          <cell r="C125">
            <v>231299.79682098969</v>
          </cell>
          <cell r="D125">
            <v>18.084102104157378</v>
          </cell>
          <cell r="E125">
            <v>3736.193008573392</v>
          </cell>
          <cell r="F125">
            <v>6.8081616954697157</v>
          </cell>
          <cell r="G125">
            <v>1649.5942690827428</v>
          </cell>
          <cell r="H125">
            <v>5.9159312196043192</v>
          </cell>
          <cell r="I125">
            <v>2086.5987394906501</v>
          </cell>
          <cell r="J125">
            <v>7.7297997024972354</v>
          </cell>
          <cell r="M125">
            <v>1649.5942690827428</v>
          </cell>
          <cell r="N125">
            <v>8.3368165480362588</v>
          </cell>
          <cell r="Q125">
            <v>1846.9352006705078</v>
          </cell>
          <cell r="R125">
            <v>5.3999169740127133</v>
          </cell>
        </row>
        <row r="126">
          <cell r="C126">
            <v>196070.61852083087</v>
          </cell>
          <cell r="D126">
            <v>15.329719842772599</v>
          </cell>
          <cell r="E126">
            <v>38165.131613407793</v>
          </cell>
          <cell r="F126">
            <v>69.545225997887357</v>
          </cell>
          <cell r="G126">
            <v>17446.326220054765</v>
          </cell>
          <cell r="H126">
            <v>62.567667630182811</v>
          </cell>
          <cell r="I126">
            <v>20718.805393353006</v>
          </cell>
          <cell r="J126">
            <v>76.7527616760337</v>
          </cell>
          <cell r="M126">
            <v>13323.721974359085</v>
          </cell>
          <cell r="N126">
            <v>67.336209829969746</v>
          </cell>
          <cell r="Q126">
            <v>24841.409639048685</v>
          </cell>
          <cell r="R126">
            <v>72.629266863073227</v>
          </cell>
        </row>
        <row r="128">
          <cell r="C128">
            <v>374418.59963631915</v>
          </cell>
          <cell r="D128">
            <v>29.273800835887158</v>
          </cell>
          <cell r="E128">
            <v>23348.255410552698</v>
          </cell>
          <cell r="F128">
            <v>42.54563342348964</v>
          </cell>
          <cell r="G128">
            <v>11956.113851328859</v>
          </cell>
          <cell r="H128">
            <v>42.87814799305184</v>
          </cell>
          <cell r="I128">
            <v>11392.141559223817</v>
          </cell>
          <cell r="J128">
            <v>42.202159317315761</v>
          </cell>
          <cell r="M128">
            <v>9784.8698973734463</v>
          </cell>
          <cell r="N128">
            <v>49.451351044135478</v>
          </cell>
          <cell r="Q128">
            <v>13563.385513179228</v>
          </cell>
          <cell r="R128">
            <v>39.65550910021387</v>
          </cell>
        </row>
        <row r="129">
          <cell r="C129">
            <v>330436.88500262302</v>
          </cell>
          <cell r="D129">
            <v>25.835104265101862</v>
          </cell>
          <cell r="E129">
            <v>13107.957206094865</v>
          </cell>
          <cell r="F129">
            <v>23.885567997052334</v>
          </cell>
          <cell r="G129">
            <v>5882.1403458859813</v>
          </cell>
          <cell r="H129">
            <v>21.09508887277515</v>
          </cell>
          <cell r="I129">
            <v>7225.8168602088681</v>
          </cell>
          <cell r="J129">
            <v>26.768020108157597</v>
          </cell>
          <cell r="M129">
            <v>3299.1885381654847</v>
          </cell>
          <cell r="N129">
            <v>16.673633096072514</v>
          </cell>
          <cell r="Q129">
            <v>9570.494007189187</v>
          </cell>
          <cell r="R129">
            <v>27.981421882232837</v>
          </cell>
        </row>
        <row r="130">
          <cell r="C130">
            <v>266326.25303989835</v>
          </cell>
          <cell r="D130">
            <v>20.822634603171064</v>
          </cell>
          <cell r="E130">
            <v>12480.493552072483</v>
          </cell>
          <cell r="F130">
            <v>22.7421918371987</v>
          </cell>
          <cell r="G130">
            <v>6702.8021674007259</v>
          </cell>
          <cell r="H130">
            <v>24.038224031298729</v>
          </cell>
          <cell r="I130">
            <v>5777.6913846717434</v>
          </cell>
          <cell r="J130">
            <v>21.403442981691018</v>
          </cell>
          <cell r="M130">
            <v>4948.7828072482271</v>
          </cell>
          <cell r="N130">
            <v>25.010449644108768</v>
          </cell>
          <cell r="Q130">
            <v>7121.3917691391107</v>
          </cell>
          <cell r="R130">
            <v>20.820938535801421</v>
          </cell>
        </row>
        <row r="131">
          <cell r="C131">
            <v>190630.44491315752</v>
          </cell>
          <cell r="D131">
            <v>14.904381574699467</v>
          </cell>
          <cell r="E131">
            <v>4204.4478338560239</v>
          </cell>
          <cell r="F131">
            <v>7.6614245108255394</v>
          </cell>
          <cell r="G131">
            <v>2017.590637535498</v>
          </cell>
          <cell r="H131">
            <v>7.2356746532676839</v>
          </cell>
          <cell r="I131">
            <v>2186.8571963205277</v>
          </cell>
          <cell r="J131">
            <v>8.1012068998223885</v>
          </cell>
          <cell r="M131">
            <v>908.06092199494014</v>
          </cell>
          <cell r="N131">
            <v>4.589211700718363</v>
          </cell>
          <cell r="Q131">
            <v>3296.3869118610846</v>
          </cell>
          <cell r="R131">
            <v>9.6377044694420597</v>
          </cell>
        </row>
        <row r="132">
          <cell r="C132">
            <v>116125.0381952844</v>
          </cell>
          <cell r="D132">
            <v>9.0791997072006456</v>
          </cell>
          <cell r="E132">
            <v>1736.9933695629377</v>
          </cell>
          <cell r="F132">
            <v>3.1651822314336857</v>
          </cell>
          <cell r="G132">
            <v>1325.2855157978452</v>
          </cell>
          <cell r="H132">
            <v>4.7528644496064381</v>
          </cell>
          <cell r="I132">
            <v>411.70785376509247</v>
          </cell>
          <cell r="J132">
            <v>1.5251706930130862</v>
          </cell>
          <cell r="M132">
            <v>845.95843815756007</v>
          </cell>
          <cell r="N132">
            <v>4.2753545149647341</v>
          </cell>
          <cell r="Q132">
            <v>651.37139258523496</v>
          </cell>
          <cell r="R132">
            <v>1.9044260123096775</v>
          </cell>
        </row>
        <row r="133">
          <cell r="C133">
            <v>1085.6219769777026</v>
          </cell>
          <cell r="D133">
            <v>8.4879013937812414E-2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M133">
            <v>0</v>
          </cell>
          <cell r="N133">
            <v>0</v>
          </cell>
          <cell r="Q133">
            <v>0</v>
          </cell>
          <cell r="R133">
            <v>0</v>
          </cell>
        </row>
        <row r="135">
          <cell r="C135">
            <v>255442.54960204518</v>
          </cell>
          <cell r="D135">
            <v>19.971695661820274</v>
          </cell>
          <cell r="E135">
            <v>13887.694266464126</v>
          </cell>
          <cell r="F135">
            <v>25.306419643303652</v>
          </cell>
          <cell r="G135">
            <v>7768.6442677734258</v>
          </cell>
          <cell r="H135">
            <v>27.860647929673231</v>
          </cell>
          <cell r="I135">
            <v>6119.0499986906834</v>
          </cell>
          <cell r="J135">
            <v>22.668005095695065</v>
          </cell>
          <cell r="M135">
            <v>7289.3171901331407</v>
          </cell>
          <cell r="N135">
            <v>36.839179981134471</v>
          </cell>
          <cell r="Q135">
            <v>6598.3770763309685</v>
          </cell>
          <cell r="R135">
            <v>19.291791267219704</v>
          </cell>
        </row>
        <row r="136">
          <cell r="C136">
            <v>794765.36954977107</v>
          </cell>
          <cell r="D136">
            <v>62.138481266846334</v>
          </cell>
          <cell r="E136">
            <v>37062.459775696043</v>
          </cell>
          <cell r="F136">
            <v>67.535916481233443</v>
          </cell>
          <cell r="G136">
            <v>18094.943726624562</v>
          </cell>
          <cell r="H136">
            <v>64.893801170178577</v>
          </cell>
          <cell r="I136">
            <v>18967.516049071459</v>
          </cell>
          <cell r="J136">
            <v>70.265114771905615</v>
          </cell>
          <cell r="M136">
            <v>11975.893727933861</v>
          </cell>
          <cell r="N136">
            <v>60.524476157448802</v>
          </cell>
          <cell r="Q136">
            <v>24436.583533256882</v>
          </cell>
          <cell r="R136">
            <v>71.445669647862317</v>
          </cell>
        </row>
        <row r="137">
          <cell r="C137">
            <v>187637.5612800243</v>
          </cell>
          <cell r="D137">
            <v>14.670383906083568</v>
          </cell>
          <cell r="E137">
            <v>3755.9490150339147</v>
          </cell>
          <cell r="F137">
            <v>6.844161464788737</v>
          </cell>
          <cell r="G137">
            <v>2020.3445235509378</v>
          </cell>
          <cell r="H137">
            <v>7.2455509001480953</v>
          </cell>
          <cell r="I137">
            <v>1735.6044914829779</v>
          </cell>
          <cell r="J137">
            <v>6.4295424069856741</v>
          </cell>
          <cell r="M137">
            <v>521.64968487266253</v>
          </cell>
          <cell r="N137">
            <v>2.6363438614166124</v>
          </cell>
          <cell r="Q137">
            <v>2996.02466942107</v>
          </cell>
          <cell r="R137">
            <v>8.7595300913071181</v>
          </cell>
        </row>
        <row r="138">
          <cell r="C138">
            <v>39656.124763096486</v>
          </cell>
          <cell r="D138">
            <v>3.1005016827838481</v>
          </cell>
          <cell r="E138">
            <v>172.04431494494997</v>
          </cell>
          <cell r="F138">
            <v>0.31350241067411594</v>
          </cell>
          <cell r="G138">
            <v>0</v>
          </cell>
          <cell r="H138">
            <v>0</v>
          </cell>
          <cell r="I138">
            <v>172.04431494494997</v>
          </cell>
          <cell r="J138">
            <v>0.63733772541358047</v>
          </cell>
          <cell r="M138">
            <v>0</v>
          </cell>
          <cell r="N138">
            <v>0</v>
          </cell>
          <cell r="Q138">
            <v>172.04431494494997</v>
          </cell>
          <cell r="R138">
            <v>0.50300899361079532</v>
          </cell>
        </row>
        <row r="139">
          <cell r="C139">
            <v>1521.2375693056501</v>
          </cell>
          <cell r="D139">
            <v>0.11893748246261798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M139">
            <v>0</v>
          </cell>
          <cell r="N139">
            <v>0</v>
          </cell>
          <cell r="Q139">
            <v>0</v>
          </cell>
          <cell r="R139">
            <v>0</v>
          </cell>
        </row>
        <row r="146">
          <cell r="C146">
            <v>126571.49978518441</v>
          </cell>
          <cell r="E146">
            <v>120376.35860593976</v>
          </cell>
          <cell r="F146">
            <v>95.10542168674705</v>
          </cell>
          <cell r="G146">
            <v>5718.591857764377</v>
          </cell>
          <cell r="H146">
            <v>4.5180722891566436</v>
          </cell>
          <cell r="I146">
            <v>476.54932148036499</v>
          </cell>
          <cell r="J146">
            <v>0.37650602409638712</v>
          </cell>
        </row>
        <row r="147">
          <cell r="C147">
            <v>85678.06884258565</v>
          </cell>
          <cell r="E147">
            <v>77764.030355117648</v>
          </cell>
          <cell r="F147">
            <v>90.763052208835049</v>
          </cell>
          <cell r="G147">
            <v>7225.8612276879057</v>
          </cell>
          <cell r="H147">
            <v>8.4337349397589882</v>
          </cell>
          <cell r="I147">
            <v>688.1772597797999</v>
          </cell>
          <cell r="J147">
            <v>0.80321285140561727</v>
          </cell>
        </row>
        <row r="148">
          <cell r="C148">
            <v>301688.46266679658</v>
          </cell>
          <cell r="E148">
            <v>278680.76294006058</v>
          </cell>
          <cell r="F148">
            <v>92.3736892278353</v>
          </cell>
          <cell r="G148">
            <v>21569.718493812845</v>
          </cell>
          <cell r="H148">
            <v>7.149666348903696</v>
          </cell>
          <cell r="I148">
            <v>1437.9812329208551</v>
          </cell>
          <cell r="J148">
            <v>0.47664442326024598</v>
          </cell>
        </row>
        <row r="149">
          <cell r="C149">
            <v>765084.81146968366</v>
          </cell>
          <cell r="E149">
            <v>679361.0230697284</v>
          </cell>
          <cell r="F149">
            <v>88.795518207284132</v>
          </cell>
          <cell r="G149">
            <v>80084.065478915494</v>
          </cell>
          <cell r="H149">
            <v>10.467344832670072</v>
          </cell>
          <cell r="I149">
            <v>5639.7229210503992</v>
          </cell>
          <cell r="J149">
            <v>0.73713696004718976</v>
          </cell>
        </row>
        <row r="151">
          <cell r="C151">
            <v>210372.01070809065</v>
          </cell>
          <cell r="E151">
            <v>171102.89895733242</v>
          </cell>
          <cell r="F151">
            <v>81.333490316234361</v>
          </cell>
          <cell r="G151">
            <v>37097.867796803715</v>
          </cell>
          <cell r="H151">
            <v>17.634412330773515</v>
          </cell>
          <cell r="I151">
            <v>2171.2439539554052</v>
          </cell>
          <cell r="J151">
            <v>1.032097352992549</v>
          </cell>
        </row>
        <row r="152">
          <cell r="C152">
            <v>225718.9372345632</v>
          </cell>
          <cell r="E152">
            <v>199570.2050480551</v>
          </cell>
          <cell r="F152">
            <v>88.415357387876242</v>
          </cell>
          <cell r="G152">
            <v>25112.338434881101</v>
          </cell>
          <cell r="H152">
            <v>11.125490285639966</v>
          </cell>
          <cell r="I152">
            <v>1036.3937516275525</v>
          </cell>
          <cell r="J152">
            <v>0.45915232648404247</v>
          </cell>
        </row>
        <row r="153">
          <cell r="C153">
            <v>225131.67050040243</v>
          </cell>
          <cell r="E153">
            <v>200086.06205193768</v>
          </cell>
          <cell r="F153">
            <v>88.875128766736538</v>
          </cell>
          <cell r="G153">
            <v>22636.089833769667</v>
          </cell>
          <cell r="H153">
            <v>10.054600396050988</v>
          </cell>
          <cell r="I153">
            <v>2409.5186146955875</v>
          </cell>
          <cell r="J153">
            <v>1.070270837212697</v>
          </cell>
        </row>
        <row r="154">
          <cell r="C154">
            <v>190429.808979364</v>
          </cell>
          <cell r="E154">
            <v>173260.00887362019</v>
          </cell>
          <cell r="F154">
            <v>90.983659439786337</v>
          </cell>
          <cell r="G154">
            <v>16476.106105926548</v>
          </cell>
          <cell r="H154">
            <v>8.6520625075625581</v>
          </cell>
          <cell r="I154">
            <v>693.69399981761251</v>
          </cell>
          <cell r="J154">
            <v>0.36427805265129731</v>
          </cell>
        </row>
        <row r="155">
          <cell r="C155">
            <v>231299.79682098969</v>
          </cell>
          <cell r="E155">
            <v>222341.12935531346</v>
          </cell>
          <cell r="F155">
            <v>96.126815678697014</v>
          </cell>
          <cell r="G155">
            <v>7591.0593426461828</v>
          </cell>
          <cell r="H155">
            <v>3.2819135368809453</v>
          </cell>
          <cell r="I155">
            <v>1367.6081230302227</v>
          </cell>
          <cell r="J155">
            <v>0.59127078442211445</v>
          </cell>
        </row>
        <row r="156">
          <cell r="C156">
            <v>196070.61852083087</v>
          </cell>
          <cell r="E156">
            <v>189821.8706845722</v>
          </cell>
          <cell r="F156">
            <v>96.813011616222965</v>
          </cell>
          <cell r="G156">
            <v>5684.7755441537365</v>
          </cell>
          <cell r="H156">
            <v>2.8993510537377003</v>
          </cell>
          <cell r="I156">
            <v>563.97229210504008</v>
          </cell>
          <cell r="J156">
            <v>0.28763733003939229</v>
          </cell>
        </row>
        <row r="158">
          <cell r="C158">
            <v>374418.59963631915</v>
          </cell>
          <cell r="E158">
            <v>328701.95353133418</v>
          </cell>
          <cell r="F158">
            <v>87.789963920224437</v>
          </cell>
          <cell r="G158">
            <v>44004.949352061412</v>
          </cell>
          <cell r="H158">
            <v>11.752874829082842</v>
          </cell>
          <cell r="I158">
            <v>1711.6967529201229</v>
          </cell>
          <cell r="J158">
            <v>0.4571612506918008</v>
          </cell>
        </row>
        <row r="159">
          <cell r="C159">
            <v>330436.88500262302</v>
          </cell>
          <cell r="E159">
            <v>289272.99870391987</v>
          </cell>
          <cell r="F159">
            <v>87.542587354200364</v>
          </cell>
          <cell r="G159">
            <v>36931.340221896571</v>
          </cell>
          <cell r="H159">
            <v>11.176518693306109</v>
          </cell>
          <cell r="I159">
            <v>4232.5460768032399</v>
          </cell>
          <cell r="J159">
            <v>1.2808939524925136</v>
          </cell>
        </row>
        <row r="160">
          <cell r="C160">
            <v>266326.25303989835</v>
          </cell>
          <cell r="E160">
            <v>242708.52338789601</v>
          </cell>
          <cell r="F160">
            <v>91.132030964869188</v>
          </cell>
          <cell r="G160">
            <v>22078.077214027151</v>
          </cell>
          <cell r="H160">
            <v>8.2898613869356819</v>
          </cell>
          <cell r="I160">
            <v>1539.6524379751727</v>
          </cell>
          <cell r="J160">
            <v>0.57810764819513205</v>
          </cell>
        </row>
        <row r="161">
          <cell r="C161">
            <v>190630.44491315752</v>
          </cell>
          <cell r="E161">
            <v>182193.47487264284</v>
          </cell>
          <cell r="F161">
            <v>95.574174920297651</v>
          </cell>
          <cell r="G161">
            <v>7916.7092337220811</v>
          </cell>
          <cell r="H161">
            <v>4.1529091732060799</v>
          </cell>
          <cell r="I161">
            <v>520.26080679270251</v>
          </cell>
          <cell r="J161">
            <v>0.27291590649631514</v>
          </cell>
        </row>
        <row r="162">
          <cell r="C162">
            <v>116125.0381952844</v>
          </cell>
          <cell r="E162">
            <v>112219.60249807051</v>
          </cell>
          <cell r="F162">
            <v>96.636870258207168</v>
          </cell>
          <cell r="G162">
            <v>3667.1610364737594</v>
          </cell>
          <cell r="H162">
            <v>3.1579417268365431</v>
          </cell>
          <cell r="I162">
            <v>238.2746607401825</v>
          </cell>
          <cell r="J162">
            <v>0.20518801495632863</v>
          </cell>
        </row>
        <row r="163">
          <cell r="C163">
            <v>1085.6219769777026</v>
          </cell>
          <cell r="E163">
            <v>1085.6219769777026</v>
          </cell>
          <cell r="F163">
            <v>100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</row>
        <row r="165">
          <cell r="C165">
            <v>255442.54960204518</v>
          </cell>
          <cell r="E165">
            <v>218450.44803410323</v>
          </cell>
          <cell r="F165">
            <v>85.518426109678259</v>
          </cell>
          <cell r="G165">
            <v>34238.49432335746</v>
          </cell>
          <cell r="H165">
            <v>13.403598725700839</v>
          </cell>
          <cell r="I165">
            <v>2753.6072445854875</v>
          </cell>
          <cell r="J165">
            <v>1.0779751646212981</v>
          </cell>
        </row>
        <row r="166">
          <cell r="C166">
            <v>794765.36954977107</v>
          </cell>
          <cell r="E166">
            <v>718351.97237117845</v>
          </cell>
          <cell r="F166">
            <v>90.38541434915814</v>
          </cell>
          <cell r="G166">
            <v>71162.848348695785</v>
          </cell>
          <cell r="H166">
            <v>8.9539442803111857</v>
          </cell>
          <cell r="I166">
            <v>5250.5488299057488</v>
          </cell>
          <cell r="J166">
            <v>0.66064137053180205</v>
          </cell>
        </row>
        <row r="167">
          <cell r="C167">
            <v>187637.5612800243</v>
          </cell>
          <cell r="E167">
            <v>178963.70545684925</v>
          </cell>
          <cell r="F167">
            <v>95.37733502609828</v>
          </cell>
          <cell r="G167">
            <v>8435.5811624348244</v>
          </cell>
          <cell r="H167">
            <v>4.495678319889179</v>
          </cell>
          <cell r="I167">
            <v>238.2746607401825</v>
          </cell>
          <cell r="J167">
            <v>0.12698665401251352</v>
          </cell>
        </row>
        <row r="168">
          <cell r="C168">
            <v>39656.124763096486</v>
          </cell>
          <cell r="E168">
            <v>38894.811539403687</v>
          </cell>
          <cell r="F168">
            <v>98.080212758455744</v>
          </cell>
          <cell r="G168">
            <v>761.31322369280497</v>
          </cell>
          <cell r="H168">
            <v>1.9197872415442718</v>
          </cell>
          <cell r="I168">
            <v>0</v>
          </cell>
          <cell r="J168">
            <v>0</v>
          </cell>
        </row>
        <row r="169">
          <cell r="C169">
            <v>1521.2375693056501</v>
          </cell>
          <cell r="E169">
            <v>1521.2375693056501</v>
          </cell>
          <cell r="F169">
            <v>100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XLIII Encuesta Permanente de Hogares de Propósitos Múltiples, mayo 2012.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Hoja1"/>
      <sheetName val="Hoja2"/>
    </sheetNames>
    <sheetDataSet>
      <sheetData sheetId="0">
        <row r="5">
          <cell r="C5">
            <v>51753.256312767888</v>
          </cell>
          <cell r="D5">
            <v>103029.96330405475</v>
          </cell>
          <cell r="E5">
            <v>66049.735957179029</v>
          </cell>
          <cell r="F5">
            <v>75342.447726045997</v>
          </cell>
          <cell r="G5">
            <v>18633.078469882261</v>
          </cell>
          <cell r="H5">
            <v>97787.920767770818</v>
          </cell>
          <cell r="I5">
            <v>43651.917847601566</v>
          </cell>
          <cell r="J5">
            <v>39124.699293538033</v>
          </cell>
        </row>
        <row r="6">
          <cell r="C6">
            <v>33548.641414265156</v>
          </cell>
          <cell r="D6">
            <v>75011.321315998342</v>
          </cell>
          <cell r="E6">
            <v>40258.369697118178</v>
          </cell>
          <cell r="F6">
            <v>44387.433255796961</v>
          </cell>
          <cell r="G6">
            <v>9806.5259518621497</v>
          </cell>
          <cell r="H6">
            <v>68645.681663034949</v>
          </cell>
          <cell r="I6">
            <v>26322.780186577282</v>
          </cell>
          <cell r="J6">
            <v>18580.786014054564</v>
          </cell>
        </row>
        <row r="7">
          <cell r="C7">
            <v>113696.38281627461</v>
          </cell>
          <cell r="D7">
            <v>253564.02407170797</v>
          </cell>
          <cell r="E7">
            <v>165751.3034480089</v>
          </cell>
          <cell r="F7">
            <v>167716.54446633405</v>
          </cell>
          <cell r="G7">
            <v>36237.127069605544</v>
          </cell>
          <cell r="H7">
            <v>232233.96911671557</v>
          </cell>
          <cell r="I7">
            <v>96919.935098864851</v>
          </cell>
          <cell r="J7">
            <v>69790.022504425069</v>
          </cell>
        </row>
        <row r="8">
          <cell r="C8">
            <v>274654.50625515112</v>
          </cell>
          <cell r="D8">
            <v>664190.1684121046</v>
          </cell>
          <cell r="E8">
            <v>413955.66240510705</v>
          </cell>
          <cell r="F8">
            <v>378312.6135440658</v>
          </cell>
          <cell r="G8">
            <v>76136.259434180305</v>
          </cell>
          <cell r="H8">
            <v>603506.74978160998</v>
          </cell>
          <cell r="I8">
            <v>130277.5994762629</v>
          </cell>
          <cell r="J8">
            <v>62318.938277607063</v>
          </cell>
        </row>
        <row r="10">
          <cell r="C10">
            <v>26972.691595788641</v>
          </cell>
          <cell r="D10">
            <v>54088.347988021713</v>
          </cell>
          <cell r="E10">
            <v>30975.705896223702</v>
          </cell>
          <cell r="F10">
            <v>37409.121736208697</v>
          </cell>
          <cell r="G10">
            <v>8387.2680580544202</v>
          </cell>
          <cell r="H10">
            <v>51229.052059139482</v>
          </cell>
          <cell r="I10">
            <v>19776.796841435134</v>
          </cell>
          <cell r="J10">
            <v>17870.599555513676</v>
          </cell>
        </row>
        <row r="11">
          <cell r="C11">
            <v>17548.520124384868</v>
          </cell>
          <cell r="D11">
            <v>36989.527713164141</v>
          </cell>
          <cell r="E11">
            <v>19268.963273834361</v>
          </cell>
          <cell r="F11">
            <v>21161.450738228803</v>
          </cell>
          <cell r="G11">
            <v>4989.2851334035531</v>
          </cell>
          <cell r="H11">
            <v>34236.818674044953</v>
          </cell>
          <cell r="I11">
            <v>12215.14636109144</v>
          </cell>
          <cell r="J11">
            <v>8430.1714323025553</v>
          </cell>
        </row>
        <row r="12">
          <cell r="C12">
            <v>59484.490335159069</v>
          </cell>
          <cell r="D12">
            <v>131000.09031908867</v>
          </cell>
          <cell r="E12">
            <v>89538.298103204565</v>
          </cell>
          <cell r="F12">
            <v>86422.672098542753</v>
          </cell>
          <cell r="G12">
            <v>20419.33350747616</v>
          </cell>
          <cell r="H12">
            <v>120215.2310721824</v>
          </cell>
          <cell r="I12">
            <v>48987.227334836964</v>
          </cell>
          <cell r="J12">
            <v>30005.875060281876</v>
          </cell>
        </row>
        <row r="13">
          <cell r="C13">
            <v>139865.12844204836</v>
          </cell>
          <cell r="D13">
            <v>349437.23218828544</v>
          </cell>
          <cell r="E13">
            <v>216847.34631438454</v>
          </cell>
          <cell r="F13">
            <v>207372.61180702009</v>
          </cell>
          <cell r="G13">
            <v>34402.309818407506</v>
          </cell>
          <cell r="H13">
            <v>311594.6913880342</v>
          </cell>
          <cell r="I13">
            <v>62882.910569712105</v>
          </cell>
          <cell r="J13">
            <v>28480.600751304573</v>
          </cell>
        </row>
        <row r="15">
          <cell r="C15">
            <v>24780.564716978963</v>
          </cell>
          <cell r="D15">
            <v>48941.615316033691</v>
          </cell>
          <cell r="E15">
            <v>35074.030060954872</v>
          </cell>
          <cell r="F15">
            <v>37933.325989837103</v>
          </cell>
          <cell r="G15">
            <v>10245.810411827841</v>
          </cell>
          <cell r="H15">
            <v>46558.868708631831</v>
          </cell>
          <cell r="I15">
            <v>23875.121006166271</v>
          </cell>
          <cell r="J15">
            <v>21254.099738024266</v>
          </cell>
        </row>
        <row r="16">
          <cell r="C16">
            <v>16000.121289880324</v>
          </cell>
          <cell r="D16">
            <v>38021.793602833837</v>
          </cell>
          <cell r="E16">
            <v>20989.406423283854</v>
          </cell>
          <cell r="F16">
            <v>23225.982517568194</v>
          </cell>
          <cell r="G16">
            <v>4817.2408184586029</v>
          </cell>
          <cell r="H16">
            <v>34408.862988989902</v>
          </cell>
          <cell r="I16">
            <v>14107.633825485882</v>
          </cell>
          <cell r="J16">
            <v>10150.614581752048</v>
          </cell>
        </row>
        <row r="17">
          <cell r="C17">
            <v>54211.892481116003</v>
          </cell>
          <cell r="D17">
            <v>122563.93375261976</v>
          </cell>
          <cell r="E17">
            <v>76213.005344804798</v>
          </cell>
          <cell r="F17">
            <v>81293.872367791759</v>
          </cell>
          <cell r="G17">
            <v>15817.793562129415</v>
          </cell>
          <cell r="H17">
            <v>112018.73804453363</v>
          </cell>
          <cell r="I17">
            <v>47932.707764028346</v>
          </cell>
          <cell r="J17">
            <v>39784.147444143608</v>
          </cell>
        </row>
        <row r="18">
          <cell r="C18">
            <v>134789.37781310311</v>
          </cell>
          <cell r="D18">
            <v>314752.9362238227</v>
          </cell>
          <cell r="E18">
            <v>197108.3160907086</v>
          </cell>
          <cell r="F18">
            <v>170940.00173703535</v>
          </cell>
          <cell r="G18">
            <v>41733.949615773046</v>
          </cell>
          <cell r="H18">
            <v>291912.05839356669</v>
          </cell>
          <cell r="I18">
            <v>67394.688906552386</v>
          </cell>
          <cell r="J18">
            <v>33838.337526302465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/>
  <dimension ref="A1"/>
  <sheetViews>
    <sheetView tabSelected="1" workbookViewId="0">
      <selection activeCell="C7" sqref="C7"/>
    </sheetView>
  </sheetViews>
  <sheetFormatPr baseColWidth="10" defaultRowHeight="12.75"/>
  <sheetData/>
  <phoneticPr fontId="5" type="noConversion"/>
  <printOptions horizontalCentered="1" verticalCentered="1"/>
  <pageMargins left="1.3474015748031496" right="0.78740157480314965" top="0.98425196850393704" bottom="0.98425196850393704" header="0" footer="0"/>
  <pageSetup paperSize="9"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1"/>
  <dimension ref="A1:G41"/>
  <sheetViews>
    <sheetView workbookViewId="0">
      <selection activeCell="J32" sqref="J32"/>
    </sheetView>
  </sheetViews>
  <sheetFormatPr baseColWidth="10" defaultRowHeight="12.75"/>
  <cols>
    <col min="1" max="1" width="26.5703125" customWidth="1"/>
    <col min="2" max="2" width="12" bestFit="1" customWidth="1"/>
    <col min="3" max="3" width="9.5703125" customWidth="1"/>
    <col min="4" max="4" width="12" bestFit="1" customWidth="1"/>
    <col min="5" max="5" width="7.42578125" customWidth="1"/>
    <col min="6" max="6" width="12" bestFit="1" customWidth="1"/>
    <col min="7" max="7" width="10.140625" customWidth="1"/>
  </cols>
  <sheetData>
    <row r="1" spans="1:7" ht="24.75" customHeight="1">
      <c r="A1" s="74" t="s">
        <v>62</v>
      </c>
      <c r="B1" s="74"/>
      <c r="C1" s="74"/>
      <c r="D1" s="74"/>
      <c r="E1" s="74"/>
      <c r="F1" s="74"/>
      <c r="G1" s="74"/>
    </row>
    <row r="2" spans="1:7">
      <c r="A2" s="3"/>
      <c r="B2" s="3"/>
      <c r="C2" s="3"/>
      <c r="D2" s="3"/>
      <c r="E2" s="3"/>
      <c r="F2" s="3"/>
      <c r="G2" s="3"/>
    </row>
    <row r="3" spans="1:7">
      <c r="A3" s="73" t="s">
        <v>8</v>
      </c>
      <c r="B3" s="72" t="s">
        <v>1</v>
      </c>
      <c r="C3" s="72"/>
      <c r="D3" s="72" t="s">
        <v>6</v>
      </c>
      <c r="E3" s="72"/>
      <c r="F3" s="72" t="s">
        <v>3</v>
      </c>
      <c r="G3" s="72"/>
    </row>
    <row r="4" spans="1:7">
      <c r="A4" s="73"/>
      <c r="B4" s="5" t="s">
        <v>4</v>
      </c>
      <c r="C4" s="5" t="s">
        <v>5</v>
      </c>
      <c r="D4" s="5" t="s">
        <v>4</v>
      </c>
      <c r="E4" s="5" t="s">
        <v>5</v>
      </c>
      <c r="F4" s="5" t="s">
        <v>4</v>
      </c>
      <c r="G4" s="5" t="s">
        <v>5</v>
      </c>
    </row>
    <row r="5" spans="1:7" ht="7.5" customHeight="1">
      <c r="A5" s="6"/>
      <c r="B5" s="3"/>
      <c r="C5" s="3"/>
      <c r="D5" s="3"/>
      <c r="E5" s="3"/>
      <c r="F5" s="3"/>
      <c r="G5" s="3"/>
    </row>
    <row r="6" spans="1:7">
      <c r="A6" s="3" t="s">
        <v>64</v>
      </c>
      <c r="B6" s="7">
        <f>[1]Sheet!D7</f>
        <v>14.644453253684899</v>
      </c>
      <c r="C6" s="7">
        <f>[1]Sheet!E7</f>
        <v>7.393427010766489</v>
      </c>
      <c r="D6" s="7">
        <f>[1]Sheet!G7</f>
        <v>14.303808778504724</v>
      </c>
      <c r="E6" s="7">
        <f>[1]Sheet!H7</f>
        <v>7.2046018637643225</v>
      </c>
      <c r="F6" s="7">
        <f>[1]Sheet!J7</f>
        <v>14.94851871384069</v>
      </c>
      <c r="G6" s="7">
        <f>[1]Sheet!K7</f>
        <v>7.5629459340351621</v>
      </c>
    </row>
    <row r="7" spans="1:7" ht="7.5" customHeight="1">
      <c r="A7" s="3"/>
      <c r="B7" s="7"/>
      <c r="C7" s="7"/>
      <c r="D7" s="7"/>
      <c r="E7" s="7"/>
      <c r="F7" s="7"/>
      <c r="G7" s="7"/>
    </row>
    <row r="8" spans="1:7">
      <c r="A8" s="3" t="s">
        <v>32</v>
      </c>
      <c r="B8" s="7"/>
      <c r="C8" s="7"/>
      <c r="D8" s="7"/>
      <c r="E8" s="7"/>
      <c r="F8" s="7"/>
      <c r="G8" s="7"/>
    </row>
    <row r="9" spans="1:7">
      <c r="A9" s="58" t="s">
        <v>44</v>
      </c>
      <c r="B9" s="8">
        <f>[1]Sheet!D8</f>
        <v>8.1080655845531027</v>
      </c>
      <c r="C9" s="8">
        <f>[1]Sheet!E8</f>
        <v>8.7862724134201802</v>
      </c>
      <c r="D9" s="8">
        <f>[1]Sheet!G8</f>
        <v>7.0013885928518516</v>
      </c>
      <c r="E9" s="8">
        <f>[1]Sheet!H8</f>
        <v>8.7180920632481129</v>
      </c>
      <c r="F9" s="8">
        <f>[1]Sheet!J8</f>
        <v>9.0049785523280175</v>
      </c>
      <c r="G9" s="8">
        <f>[1]Sheet!K8</f>
        <v>8.8427248413223616</v>
      </c>
    </row>
    <row r="10" spans="1:7">
      <c r="A10" s="59" t="s">
        <v>35</v>
      </c>
      <c r="B10" s="8">
        <f>[1]Sheet!D9</f>
        <v>4.9090113188670816</v>
      </c>
      <c r="C10" s="8">
        <f>[1]Sheet!E9</f>
        <v>9.8388394329046864</v>
      </c>
      <c r="D10" s="8">
        <f>[1]Sheet!G9</f>
        <v>3.6688356638515938</v>
      </c>
      <c r="E10" s="8">
        <f>[1]Sheet!H9</f>
        <v>9.7911136757068764</v>
      </c>
      <c r="F10" s="8">
        <f>[1]Sheet!J9</f>
        <v>5.9306569343066604</v>
      </c>
      <c r="G10" s="8">
        <f>[1]Sheet!K9</f>
        <v>9.8790234422446321</v>
      </c>
    </row>
    <row r="11" spans="1:7">
      <c r="A11" s="59" t="s">
        <v>29</v>
      </c>
      <c r="B11" s="8">
        <f>[1]Sheet!D10</f>
        <v>5.9360730593608801</v>
      </c>
      <c r="C11" s="8">
        <f>[1]Sheet!E10</f>
        <v>8.96300813008129</v>
      </c>
      <c r="D11" s="8">
        <f>[1]Sheet!G10</f>
        <v>4.8151332760103411</v>
      </c>
      <c r="E11" s="8">
        <f>[1]Sheet!H10</f>
        <v>8.9447463768116009</v>
      </c>
      <c r="F11" s="8">
        <f>[1]Sheet!J10</f>
        <v>6.8259385665529795</v>
      </c>
      <c r="G11" s="8">
        <f>[1]Sheet!K10</f>
        <v>8.9778761061946657</v>
      </c>
    </row>
    <row r="12" spans="1:7">
      <c r="A12" s="59" t="s">
        <v>30</v>
      </c>
      <c r="B12" s="8">
        <f>[1]Sheet!D11</f>
        <v>10.404996458696145</v>
      </c>
      <c r="C12" s="8">
        <f>[1]Sheet!E11</f>
        <v>8.1605700542054205</v>
      </c>
      <c r="D12" s="8">
        <f>[1]Sheet!G11</f>
        <v>9.3815249478002674</v>
      </c>
      <c r="E12" s="8">
        <f>[1]Sheet!H11</f>
        <v>8.0594822109275874</v>
      </c>
      <c r="F12" s="8">
        <f>[1]Sheet!J11</f>
        <v>11.232749082862755</v>
      </c>
      <c r="G12" s="8">
        <f>[1]Sheet!K11</f>
        <v>8.2439567638388738</v>
      </c>
    </row>
    <row r="13" spans="1:7">
      <c r="A13" s="58" t="s">
        <v>31</v>
      </c>
      <c r="B13" s="8">
        <f>[1]Sheet!D12</f>
        <v>20.862609662182308</v>
      </c>
      <c r="C13" s="8">
        <f>[1]Sheet!E12</f>
        <v>5.888422241870523</v>
      </c>
      <c r="D13" s="8">
        <f>[1]Sheet!G12</f>
        <v>20.593312191400472</v>
      </c>
      <c r="E13" s="8">
        <f>[1]Sheet!H12</f>
        <v>5.7075349945398512</v>
      </c>
      <c r="F13" s="8">
        <f>[1]Sheet!J12</f>
        <v>21.12598641592302</v>
      </c>
      <c r="G13" s="8">
        <f>[1]Sheet!K12</f>
        <v>6.0655809431210601</v>
      </c>
    </row>
    <row r="14" spans="1:7">
      <c r="A14" s="9"/>
      <c r="B14" s="8"/>
      <c r="C14" s="8"/>
      <c r="D14" s="8"/>
      <c r="E14" s="8"/>
      <c r="F14" s="8"/>
      <c r="G14" s="8"/>
    </row>
    <row r="15" spans="1:7">
      <c r="A15" s="3" t="s">
        <v>65</v>
      </c>
      <c r="B15" s="8"/>
      <c r="C15" s="8"/>
      <c r="D15" s="8"/>
      <c r="E15" s="8"/>
      <c r="F15" s="8"/>
      <c r="G15" s="8"/>
    </row>
    <row r="16" spans="1:7">
      <c r="A16" s="58" t="s">
        <v>66</v>
      </c>
      <c r="B16" s="8">
        <f>[1]Sheet!D13</f>
        <v>25.73530244649271</v>
      </c>
      <c r="C16" s="8">
        <f>[1]Sheet!E13</f>
        <v>5.4545380998765518</v>
      </c>
      <c r="D16" s="8">
        <f>[1]Sheet!G13</f>
        <v>26.509807283707389</v>
      </c>
      <c r="E16" s="8">
        <f>[1]Sheet!H13</f>
        <v>5.2950202843949095</v>
      </c>
      <c r="F16" s="8">
        <f>[1]Sheet!J13</f>
        <v>25.048633533564519</v>
      </c>
      <c r="G16" s="8">
        <f>[1]Sheet!K13</f>
        <v>5.5943312349713388</v>
      </c>
    </row>
    <row r="17" spans="1:7">
      <c r="A17" s="58" t="s">
        <v>67</v>
      </c>
      <c r="B17" s="8">
        <f>[1]Sheet!D14</f>
        <v>20.980744885778218</v>
      </c>
      <c r="C17" s="8">
        <f>[1]Sheet!E14</f>
        <v>5.9909318176794946</v>
      </c>
      <c r="D17" s="8">
        <f>[1]Sheet!G14</f>
        <v>20.37698272579517</v>
      </c>
      <c r="E17" s="8">
        <f>[1]Sheet!H14</f>
        <v>5.7827850861527192</v>
      </c>
      <c r="F17" s="8">
        <f>[1]Sheet!J14</f>
        <v>21.503670269265687</v>
      </c>
      <c r="G17" s="8">
        <f>[1]Sheet!K14</f>
        <v>6.1728708088099262</v>
      </c>
    </row>
    <row r="18" spans="1:7">
      <c r="A18" s="58" t="s">
        <v>68</v>
      </c>
      <c r="B18" s="8">
        <f>[1]Sheet!D15</f>
        <v>12.934226966379754</v>
      </c>
      <c r="C18" s="8">
        <f>[1]Sheet!E15</f>
        <v>6.8403193537393543</v>
      </c>
      <c r="D18" s="8">
        <f>[1]Sheet!G15</f>
        <v>12.164042516794179</v>
      </c>
      <c r="E18" s="8">
        <f>[1]Sheet!H15</f>
        <v>6.5759531724193998</v>
      </c>
      <c r="F18" s="8">
        <f>[1]Sheet!J15</f>
        <v>13.646947302425881</v>
      </c>
      <c r="G18" s="8">
        <f>[1]Sheet!K15</f>
        <v>7.0885652971835036</v>
      </c>
    </row>
    <row r="19" spans="1:7">
      <c r="A19" s="58" t="s">
        <v>69</v>
      </c>
      <c r="B19" s="8">
        <f>[1]Sheet!D16</f>
        <v>9.10993624288818</v>
      </c>
      <c r="C19" s="8">
        <f>[1]Sheet!E16</f>
        <v>7.9241827446344457</v>
      </c>
      <c r="D19" s="8">
        <f>[1]Sheet!G16</f>
        <v>8.7550556203322962</v>
      </c>
      <c r="E19" s="8">
        <f>[1]Sheet!H16</f>
        <v>7.7026312946198274</v>
      </c>
      <c r="F19" s="8">
        <f>[1]Sheet!J16</f>
        <v>9.4199645232198232</v>
      </c>
      <c r="G19" s="8">
        <f>[1]Sheet!K16</f>
        <v>8.1190570558416741</v>
      </c>
    </row>
    <row r="20" spans="1:7">
      <c r="A20" s="58" t="s">
        <v>70</v>
      </c>
      <c r="B20" s="8">
        <f>[1]Sheet!D17</f>
        <v>4.6019472652374054</v>
      </c>
      <c r="C20" s="8">
        <f>[1]Sheet!E17</f>
        <v>10.156161018328429</v>
      </c>
      <c r="D20" s="8">
        <f>[1]Sheet!G17</f>
        <v>4.1183368153707267</v>
      </c>
      <c r="E20" s="8">
        <f>[1]Sheet!H17</f>
        <v>10.015090649208206</v>
      </c>
      <c r="F20" s="8">
        <f>[1]Sheet!J17</f>
        <v>5.0419866379363656</v>
      </c>
      <c r="G20" s="8">
        <f>[1]Sheet!K17</f>
        <v>10.284971369240001</v>
      </c>
    </row>
    <row r="21" spans="1:7">
      <c r="A21" s="58" t="s">
        <v>71</v>
      </c>
      <c r="B21" s="8">
        <f>[1]Sheet!D18</f>
        <v>6.977859734124304</v>
      </c>
      <c r="C21" s="8">
        <f>[1]Sheet!E18</f>
        <v>9.9862947122932173</v>
      </c>
      <c r="D21" s="8">
        <f>[1]Sheet!G18</f>
        <v>4.8089015872658862</v>
      </c>
      <c r="E21" s="8">
        <f>[1]Sheet!H18</f>
        <v>9.8913336447042006</v>
      </c>
      <c r="F21" s="8">
        <f>[1]Sheet!J18</f>
        <v>9.2064717732972827</v>
      </c>
      <c r="G21" s="8">
        <f>[1]Sheet!K18</f>
        <v>10.088268292876071</v>
      </c>
    </row>
    <row r="22" spans="1:7">
      <c r="A22" s="9"/>
      <c r="B22" s="8"/>
      <c r="C22" s="8"/>
      <c r="D22" s="8"/>
      <c r="E22" s="8"/>
      <c r="F22" s="8"/>
      <c r="G22" s="8"/>
    </row>
    <row r="23" spans="1:7">
      <c r="A23" s="3" t="s">
        <v>7</v>
      </c>
      <c r="B23" s="8"/>
      <c r="C23" s="8"/>
      <c r="D23" s="8"/>
      <c r="E23" s="8"/>
      <c r="F23" s="8"/>
      <c r="G23" s="8"/>
    </row>
    <row r="24" spans="1:7">
      <c r="A24" s="58" t="s">
        <v>72</v>
      </c>
      <c r="B24" s="8">
        <f>[1]Sheet!D19</f>
        <v>4.5209772562831043</v>
      </c>
      <c r="C24" s="8">
        <f>[1]Sheet!E19</f>
        <v>7.6038994847591619</v>
      </c>
      <c r="D24" s="8">
        <f>[1]Sheet!G19</f>
        <v>5.6475801630545481</v>
      </c>
      <c r="E24" s="8">
        <f>[1]Sheet!H19</f>
        <v>7.3065603235418797</v>
      </c>
      <c r="F24" s="8">
        <f>[1]Sheet!J19</f>
        <v>3.2621571729195722</v>
      </c>
      <c r="G24" s="8">
        <f>[1]Sheet!K19</f>
        <v>7.9317931730143503</v>
      </c>
    </row>
    <row r="25" spans="1:7">
      <c r="A25" s="58" t="s">
        <v>73</v>
      </c>
      <c r="B25" s="8">
        <f>[1]Sheet!D20</f>
        <v>5.4537480432971401</v>
      </c>
      <c r="C25" s="8">
        <f>[1]Sheet!E20</f>
        <v>8.7732338753501349</v>
      </c>
      <c r="D25" s="8">
        <f>[1]Sheet!G20</f>
        <v>6.3264164651652903</v>
      </c>
      <c r="E25" s="8">
        <f>[1]Sheet!H20</f>
        <v>8.3637236120324587</v>
      </c>
      <c r="F25" s="8">
        <f>[1]Sheet!J20</f>
        <v>4.6183378104856248</v>
      </c>
      <c r="G25" s="8">
        <f>[1]Sheet!K20</f>
        <v>9.1607154103271959</v>
      </c>
    </row>
    <row r="26" spans="1:7">
      <c r="A26" s="58" t="s">
        <v>74</v>
      </c>
      <c r="B26" s="8">
        <f>[1]Sheet!D21</f>
        <v>8.4922708144540042</v>
      </c>
      <c r="C26" s="8">
        <f>[1]Sheet!E21</f>
        <v>8.2967274212357474</v>
      </c>
      <c r="D26" s="8">
        <f>[1]Sheet!G21</f>
        <v>9.5704781839270829</v>
      </c>
      <c r="E26" s="8">
        <f>[1]Sheet!H21</f>
        <v>7.7807587255477193</v>
      </c>
      <c r="F26" s="8">
        <f>[1]Sheet!J21</f>
        <v>7.5650499017321149</v>
      </c>
      <c r="G26" s="8">
        <f>[1]Sheet!K21</f>
        <v>8.7327088620070796</v>
      </c>
    </row>
    <row r="27" spans="1:7">
      <c r="A27" s="58" t="s">
        <v>75</v>
      </c>
      <c r="B27" s="8">
        <f>[1]Sheet!D22</f>
        <v>11.345484911717261</v>
      </c>
      <c r="C27" s="8">
        <f>[1]Sheet!E22</f>
        <v>7.5086694266052891</v>
      </c>
      <c r="D27" s="8">
        <f>[1]Sheet!G22</f>
        <v>12.18576294540015</v>
      </c>
      <c r="E27" s="8">
        <f>[1]Sheet!H22</f>
        <v>7.268795965907084</v>
      </c>
      <c r="F27" s="8">
        <f>[1]Sheet!J22</f>
        <v>10.581457933870009</v>
      </c>
      <c r="G27" s="8">
        <f>[1]Sheet!K22</f>
        <v>7.721503801454924</v>
      </c>
    </row>
    <row r="28" spans="1:7">
      <c r="A28" s="58" t="s">
        <v>76</v>
      </c>
      <c r="B28" s="8">
        <f>[1]Sheet!D23</f>
        <v>13.917143413151365</v>
      </c>
      <c r="C28" s="8">
        <f>[1]Sheet!E23</f>
        <v>6.9688770895690162</v>
      </c>
      <c r="D28" s="8">
        <f>[1]Sheet!G23</f>
        <v>15.18974243128941</v>
      </c>
      <c r="E28" s="8">
        <f>[1]Sheet!H23</f>
        <v>6.8464663742253853</v>
      </c>
      <c r="F28" s="8">
        <f>[1]Sheet!J23</f>
        <v>12.915960445249738</v>
      </c>
      <c r="G28" s="8">
        <f>[1]Sheet!K23</f>
        <v>7.0634187985549488</v>
      </c>
    </row>
    <row r="29" spans="1:7">
      <c r="A29" s="58" t="s">
        <v>77</v>
      </c>
      <c r="B29" s="8">
        <f>[1]Sheet!D24</f>
        <v>19.697974662311566</v>
      </c>
      <c r="C29" s="8">
        <f>[1]Sheet!E24</f>
        <v>6.3794259446065738</v>
      </c>
      <c r="D29" s="8">
        <f>[1]Sheet!G24</f>
        <v>18.518440857988484</v>
      </c>
      <c r="E29" s="8">
        <f>[1]Sheet!H24</f>
        <v>6.4982774879111886</v>
      </c>
      <c r="F29" s="8">
        <f>[1]Sheet!J24</f>
        <v>20.664316303371926</v>
      </c>
      <c r="G29" s="8">
        <f>[1]Sheet!K24</f>
        <v>6.2809447746140439</v>
      </c>
    </row>
    <row r="30" spans="1:7">
      <c r="A30" s="58" t="s">
        <v>78</v>
      </c>
      <c r="B30" s="8">
        <f>[1]Sheet!D25</f>
        <v>39.428272664368073</v>
      </c>
      <c r="C30" s="8">
        <f>[1]Sheet!E25</f>
        <v>5.2952182565651258</v>
      </c>
      <c r="D30" s="8">
        <f>[1]Sheet!G25</f>
        <v>36.393144031932749</v>
      </c>
      <c r="E30" s="8">
        <f>[1]Sheet!H25</f>
        <v>5.3863734686490679</v>
      </c>
      <c r="F30" s="8">
        <f>[1]Sheet!J25</f>
        <v>41.865289902915357</v>
      </c>
      <c r="G30" s="8">
        <f>[1]Sheet!K25</f>
        <v>5.2177939266342399</v>
      </c>
    </row>
    <row r="31" spans="1:7">
      <c r="A31" s="9"/>
      <c r="B31" s="8"/>
      <c r="C31" s="8"/>
      <c r="D31" s="8"/>
      <c r="E31" s="8"/>
      <c r="F31" s="8"/>
      <c r="G31" s="8"/>
    </row>
    <row r="32" spans="1:7">
      <c r="A32" s="3" t="s">
        <v>79</v>
      </c>
      <c r="B32" s="8"/>
      <c r="C32" s="8"/>
      <c r="D32" s="8"/>
      <c r="E32" s="8"/>
      <c r="F32" s="8"/>
      <c r="G32" s="8"/>
    </row>
    <row r="33" spans="1:7">
      <c r="A33" s="60" t="s">
        <v>80</v>
      </c>
      <c r="B33" s="8">
        <f>[1]Sheet!D26</f>
        <v>7.6142562965515106</v>
      </c>
      <c r="C33" s="8">
        <f>[1]Sheet!E26</f>
        <v>8.6446773835142725</v>
      </c>
      <c r="D33" s="8">
        <f>[1]Sheet!G26</f>
        <v>9.4460087238342787</v>
      </c>
      <c r="E33" s="8">
        <f>[1]Sheet!H26</f>
        <v>7.8757261338632345</v>
      </c>
      <c r="F33" s="8">
        <f>[1]Sheet!J26</f>
        <v>4.1217918988831048</v>
      </c>
      <c r="G33" s="8">
        <f>[1]Sheet!K26</f>
        <v>10.041692360922173</v>
      </c>
    </row>
    <row r="34" spans="1:7">
      <c r="A34" s="59" t="s">
        <v>81</v>
      </c>
      <c r="B34" s="8">
        <f>[1]Sheet!D27</f>
        <v>1.8752923828048909</v>
      </c>
      <c r="C34" s="8">
        <f>[1]Sheet!E27</f>
        <v>12.183438386648847</v>
      </c>
      <c r="D34" s="8">
        <f>[1]Sheet!G27</f>
        <v>2.0181418050618998</v>
      </c>
      <c r="E34" s="8">
        <f>[1]Sheet!H27</f>
        <v>11.627640798843432</v>
      </c>
      <c r="F34" s="8">
        <f>[1]Sheet!J27</f>
        <v>1.7513286988898151</v>
      </c>
      <c r="G34" s="8">
        <f>[1]Sheet!K27</f>
        <v>12.660778702002002</v>
      </c>
    </row>
    <row r="35" spans="1:7">
      <c r="A35" s="59" t="s">
        <v>82</v>
      </c>
      <c r="B35" s="8">
        <f>[1]Sheet!D28</f>
        <v>8.5969523554203562</v>
      </c>
      <c r="C35" s="8">
        <f>[1]Sheet!E28</f>
        <v>8.0274330693212193</v>
      </c>
      <c r="D35" s="8">
        <f>[1]Sheet!G28</f>
        <v>10.358245635613951</v>
      </c>
      <c r="E35" s="8">
        <f>[1]Sheet!H28</f>
        <v>7.3652211960522029</v>
      </c>
      <c r="F35" s="8">
        <f>[1]Sheet!J28</f>
        <v>3.7526508117188659</v>
      </c>
      <c r="G35" s="8">
        <f>[1]Sheet!K28</f>
        <v>9.7429935171994</v>
      </c>
    </row>
    <row r="36" spans="1:7">
      <c r="A36" s="59" t="s">
        <v>83</v>
      </c>
      <c r="B36" s="8">
        <f>[1]Sheet!D29</f>
        <v>10.389459214359864</v>
      </c>
      <c r="C36" s="8">
        <f>[1]Sheet!E29</f>
        <v>6.3356027015277521</v>
      </c>
      <c r="D36" s="8">
        <f>[1]Sheet!G29</f>
        <v>19.531800071280852</v>
      </c>
      <c r="E36" s="8">
        <f>[1]Sheet!H29</f>
        <v>6.3799145312373122</v>
      </c>
      <c r="F36" s="8">
        <f>[1]Sheet!J29</f>
        <v>9.9770854731381409</v>
      </c>
      <c r="G36" s="8">
        <f>[1]Sheet!K29</f>
        <v>6.3338157168726834</v>
      </c>
    </row>
    <row r="37" spans="1:7">
      <c r="A37" s="10" t="s">
        <v>84</v>
      </c>
      <c r="B37" s="11">
        <f>[1]Sheet!D30</f>
        <v>19.347225313795697</v>
      </c>
      <c r="C37" s="11">
        <f>[1]Sheet!E30</f>
        <v>6.0200355712656934</v>
      </c>
      <c r="D37" s="11">
        <f>[1]Sheet!G30</f>
        <v>20.490917913941121</v>
      </c>
      <c r="E37" s="11">
        <f>[1]Sheet!H30</f>
        <v>5.7925416874426183</v>
      </c>
      <c r="F37" s="11">
        <f>[1]Sheet!J30</f>
        <v>17.299767727140072</v>
      </c>
      <c r="G37" s="11">
        <f>[1]Sheet!K30</f>
        <v>6.4118277025628707</v>
      </c>
    </row>
    <row r="38" spans="1:7">
      <c r="A38" s="10" t="s">
        <v>85</v>
      </c>
      <c r="B38" s="11">
        <f>[1]Sheet!D31</f>
        <v>9.8218840347536656</v>
      </c>
      <c r="C38" s="11">
        <f>[1]Sheet!E31</f>
        <v>7.1010030190598874</v>
      </c>
      <c r="D38" s="11">
        <f>[1]Sheet!G31</f>
        <v>10.093908980612424</v>
      </c>
      <c r="E38" s="11">
        <f>[1]Sheet!H31</f>
        <v>6.8165830581406235</v>
      </c>
      <c r="F38" s="11">
        <f>[1]Sheet!J31</f>
        <v>9.2499306025757253</v>
      </c>
      <c r="G38" s="11">
        <f>[1]Sheet!K31</f>
        <v>7.7006564839049227</v>
      </c>
    </row>
    <row r="39" spans="1:7">
      <c r="A39" s="12" t="s">
        <v>86</v>
      </c>
      <c r="B39" s="13">
        <f>[1]Sheet!D32</f>
        <v>17.067631962323876</v>
      </c>
      <c r="C39" s="13">
        <f>[1]Sheet!E32</f>
        <v>7.3628816141004583</v>
      </c>
      <c r="D39" s="13">
        <f>[1]Sheet!G32</f>
        <v>14.404168003241784</v>
      </c>
      <c r="E39" s="13">
        <f>[1]Sheet!H32</f>
        <v>8.404058711928144</v>
      </c>
      <c r="F39" s="13">
        <f>[1]Sheet!J32</f>
        <v>17.845233214194671</v>
      </c>
      <c r="G39" s="13">
        <f>[1]Sheet!K32</f>
        <v>7.0518980926970469</v>
      </c>
    </row>
    <row r="40" spans="1:7">
      <c r="A40" s="1" t="str">
        <f>[2]Resumen!A49</f>
        <v>Fuente: Instituto Nacional de Estadística (INE). XLIII Encuesta Permanente de Hogares de Propósitos Múltiples, mayo 2012.</v>
      </c>
      <c r="B40" s="11"/>
      <c r="C40" s="11"/>
      <c r="D40" s="11"/>
      <c r="E40" s="11"/>
      <c r="F40" s="11"/>
      <c r="G40" s="11"/>
    </row>
    <row r="41" spans="1:7">
      <c r="A41" s="33" t="s">
        <v>88</v>
      </c>
    </row>
  </sheetData>
  <mergeCells count="5">
    <mergeCell ref="B3:C3"/>
    <mergeCell ref="D3:E3"/>
    <mergeCell ref="F3:G3"/>
    <mergeCell ref="A3:A4"/>
    <mergeCell ref="A1:G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Hoja2"/>
  <dimension ref="A1:P30"/>
  <sheetViews>
    <sheetView workbookViewId="0">
      <selection activeCell="A30" sqref="A30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>
      <c r="A1" s="76" t="s">
        <v>63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5"/>
      <c r="M3" s="75" t="s">
        <v>15</v>
      </c>
      <c r="N3" s="75"/>
      <c r="O3" s="75"/>
      <c r="P3" s="75"/>
    </row>
    <row r="4" spans="1:16" ht="24.75" customHeight="1">
      <c r="A4" s="73"/>
      <c r="B4" s="4" t="s">
        <v>1</v>
      </c>
      <c r="C4" s="4" t="s">
        <v>9</v>
      </c>
      <c r="D4" s="4" t="s">
        <v>10</v>
      </c>
      <c r="E4" s="4" t="s">
        <v>11</v>
      </c>
      <c r="F4" s="4" t="s">
        <v>12</v>
      </c>
      <c r="G4" s="4" t="s">
        <v>1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</v>
      </c>
      <c r="M4" s="4" t="s">
        <v>9</v>
      </c>
      <c r="N4" s="4" t="s">
        <v>10</v>
      </c>
      <c r="O4" s="4" t="s">
        <v>11</v>
      </c>
      <c r="P4" s="4" t="s">
        <v>12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[1]Sheet!C40</f>
        <v>2812649.355397338</v>
      </c>
      <c r="C6" s="16">
        <f>[1]Sheet!D40</f>
        <v>323755.61112260033</v>
      </c>
      <c r="D6" s="16">
        <f>[1]Sheet!E40</f>
        <v>1168777.0246452622</v>
      </c>
      <c r="E6" s="16">
        <f>[1]Sheet!F40</f>
        <v>667205.57915220712</v>
      </c>
      <c r="F6" s="16">
        <f>[1]Sheet!G40</f>
        <v>652911.14047746512</v>
      </c>
      <c r="G6" s="16">
        <f>+H6+I6+J6+K6</f>
        <v>1632503.4513215236</v>
      </c>
      <c r="H6" s="16">
        <f>[1]Sheet!H40</f>
        <v>136349.08386031739</v>
      </c>
      <c r="I6" s="16">
        <f>[1]Sheet!I40</f>
        <v>1023243.3624736911</v>
      </c>
      <c r="J6" s="16">
        <f>[1]Sheet!J40</f>
        <v>276015.16600024147</v>
      </c>
      <c r="K6" s="16">
        <f>[1]Sheet!K40</f>
        <v>196895.83898727351</v>
      </c>
      <c r="L6" s="7">
        <f>+G6/B6*100</f>
        <v>58.041484914883846</v>
      </c>
      <c r="M6" s="7">
        <f>+H6/C6*100</f>
        <v>42.114817218931378</v>
      </c>
      <c r="N6" s="7">
        <f>+I6/D6*100</f>
        <v>87.54820987213175</v>
      </c>
      <c r="O6" s="7">
        <f>+J6/E6*100</f>
        <v>41.368833628604165</v>
      </c>
      <c r="P6" s="7">
        <f>+K6/F6*100</f>
        <v>30.156605819788318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[1]Sheet!C41</f>
        <v>1150904.9967099514</v>
      </c>
      <c r="C9" s="17">
        <f>[1]Sheet!D41</f>
        <v>130877.08722267475</v>
      </c>
      <c r="D9" s="17">
        <f>[1]Sheet!E41</f>
        <v>462288.93432530551</v>
      </c>
      <c r="E9" s="17">
        <f>[1]Sheet!F41</f>
        <v>263401.41800499562</v>
      </c>
      <c r="F9" s="17">
        <f>[1]Sheet!G41</f>
        <v>294337.55715707858</v>
      </c>
      <c r="G9" s="17">
        <f>+H9+I9+J9+K9</f>
        <v>758290.00132955809</v>
      </c>
      <c r="H9" s="17">
        <f>[1]Sheet!H41</f>
        <v>61904.741302453724</v>
      </c>
      <c r="I9" s="17">
        <f>[1]Sheet!I41</f>
        <v>399433.61017635919</v>
      </c>
      <c r="J9" s="17">
        <f>[1]Sheet!J41</f>
        <v>163220.70757923461</v>
      </c>
      <c r="K9" s="17">
        <f>[1]Sheet!K41</f>
        <v>133730.94227151049</v>
      </c>
      <c r="L9" s="8">
        <f t="shared" ref="L9:L29" si="0">+G9/B9*100</f>
        <v>65.88641143250338</v>
      </c>
      <c r="M9" s="8">
        <f t="shared" ref="M9:M29" si="1">+H9/C9*100</f>
        <v>47.299907582087897</v>
      </c>
      <c r="N9" s="8">
        <f t="shared" ref="N9:N29" si="2">+I9/D9*100</f>
        <v>86.403454748342298</v>
      </c>
      <c r="O9" s="8">
        <f t="shared" ref="O9:O29" si="3">+J9/E9*100</f>
        <v>61.966525774792522</v>
      </c>
      <c r="P9" s="8">
        <f t="shared" ref="P9:P29" si="4">+K9/F9*100</f>
        <v>45.434549217292904</v>
      </c>
    </row>
    <row r="10" spans="1:16">
      <c r="A10" s="43" t="s">
        <v>35</v>
      </c>
      <c r="B10" s="17">
        <f>[1]Sheet!C42</f>
        <v>283356.22655222868</v>
      </c>
      <c r="C10" s="17">
        <f>[1]Sheet!D42</f>
        <v>30356.191778299228</v>
      </c>
      <c r="D10" s="17">
        <f>[1]Sheet!E42</f>
        <v>114657.76674817548</v>
      </c>
      <c r="E10" s="17">
        <f>[1]Sheet!F42</f>
        <v>61522.517403115511</v>
      </c>
      <c r="F10" s="17">
        <f>[1]Sheet!G42</f>
        <v>76819.750622635096</v>
      </c>
      <c r="G10" s="17">
        <f>+H10+I10+J10+K10</f>
        <v>197720.31348220352</v>
      </c>
      <c r="H10" s="17">
        <f>[1]Sheet!H42</f>
        <v>15773.782541000071</v>
      </c>
      <c r="I10" s="17">
        <f>[1]Sheet!I42</f>
        <v>99408.188460804042</v>
      </c>
      <c r="J10" s="17">
        <f>[1]Sheet!J42</f>
        <v>42222.26988316045</v>
      </c>
      <c r="K10" s="17">
        <f>[1]Sheet!K42</f>
        <v>40316.072597238963</v>
      </c>
      <c r="L10" s="8">
        <f t="shared" si="0"/>
        <v>69.778002018162596</v>
      </c>
      <c r="M10" s="8">
        <f t="shared" si="1"/>
        <v>51.962323390894824</v>
      </c>
      <c r="N10" s="8">
        <f t="shared" si="2"/>
        <v>86.699916874480635</v>
      </c>
      <c r="O10" s="8">
        <f t="shared" si="3"/>
        <v>68.628969790859543</v>
      </c>
      <c r="P10" s="8">
        <f t="shared" si="4"/>
        <v>52.481389578163707</v>
      </c>
    </row>
    <row r="11" spans="1:16">
      <c r="A11" s="43" t="s">
        <v>29</v>
      </c>
      <c r="B11" s="17">
        <f>[1]Sheet!C43</f>
        <v>184603.54993593114</v>
      </c>
      <c r="C11" s="17">
        <f>[1]Sheet!D43</f>
        <v>20473.273478449006</v>
      </c>
      <c r="D11" s="17">
        <f>[1]Sheet!E43</f>
        <v>78968.340559732344</v>
      </c>
      <c r="E11" s="17">
        <f>[1]Sheet!F43</f>
        <v>39914.281067228279</v>
      </c>
      <c r="F11" s="17">
        <f>[1]Sheet!G43</f>
        <v>45247.654830521707</v>
      </c>
      <c r="G11" s="17">
        <f>+H11+I11+J11+K11</f>
        <v>123183.729500584</v>
      </c>
      <c r="H11" s="17">
        <f>[1]Sheet!H43</f>
        <v>9462.4373219722511</v>
      </c>
      <c r="I11" s="17">
        <f>[1]Sheet!I43</f>
        <v>68989.770292924863</v>
      </c>
      <c r="J11" s="17">
        <f>[1]Sheet!J43</f>
        <v>26666.86881646718</v>
      </c>
      <c r="K11" s="17">
        <f>[1]Sheet!K43</f>
        <v>18064.653069219716</v>
      </c>
      <c r="L11" s="8">
        <f t="shared" si="0"/>
        <v>66.728797763280483</v>
      </c>
      <c r="M11" s="8">
        <f t="shared" si="1"/>
        <v>46.218487394958089</v>
      </c>
      <c r="N11" s="8">
        <f t="shared" si="2"/>
        <v>87.363834422657519</v>
      </c>
      <c r="O11" s="8">
        <f t="shared" si="3"/>
        <v>66.810344827586235</v>
      </c>
      <c r="P11" s="8">
        <f t="shared" si="4"/>
        <v>39.923954372623626</v>
      </c>
    </row>
    <row r="12" spans="1:16">
      <c r="A12" s="43" t="s">
        <v>30</v>
      </c>
      <c r="B12" s="17">
        <f>[1]Sheet!C44</f>
        <v>682945.22022188245</v>
      </c>
      <c r="C12" s="17">
        <f>[1]Sheet!D44</f>
        <v>80047.621965927028</v>
      </c>
      <c r="D12" s="17">
        <f>[1]Sheet!E44</f>
        <v>268662.82701737754</v>
      </c>
      <c r="E12" s="17">
        <f>[1]Sheet!F44</f>
        <v>161964.6195346507</v>
      </c>
      <c r="F12" s="17">
        <f>[1]Sheet!G44</f>
        <v>172270.15170391669</v>
      </c>
      <c r="G12" s="17">
        <f>+H12+I12+J12+K12</f>
        <v>437385.95834675629</v>
      </c>
      <c r="H12" s="17">
        <f>[1]Sheet!H44</f>
        <v>36668.521439481796</v>
      </c>
      <c r="I12" s="17">
        <f>[1]Sheet!I44</f>
        <v>231035.65142261484</v>
      </c>
      <c r="J12" s="17">
        <f>[1]Sheet!J44</f>
        <v>94331.568879607352</v>
      </c>
      <c r="K12" s="17">
        <f>[1]Sheet!K44</f>
        <v>75350.216605052308</v>
      </c>
      <c r="L12" s="8">
        <f t="shared" si="0"/>
        <v>64.044076361593653</v>
      </c>
      <c r="M12" s="8">
        <f t="shared" si="1"/>
        <v>45.808383233533249</v>
      </c>
      <c r="N12" s="8">
        <f t="shared" si="2"/>
        <v>85.994647636039019</v>
      </c>
      <c r="O12" s="8">
        <f t="shared" si="3"/>
        <v>58.242083456644103</v>
      </c>
      <c r="P12" s="8">
        <f t="shared" si="4"/>
        <v>43.739565943238887</v>
      </c>
    </row>
    <row r="13" spans="1:16">
      <c r="A13" s="42" t="s">
        <v>31</v>
      </c>
      <c r="B13" s="17">
        <f>[1]Sheet!C45</f>
        <v>1661744.358687626</v>
      </c>
      <c r="C13" s="17">
        <f>[1]Sheet!D45</f>
        <v>192878.5238999209</v>
      </c>
      <c r="D13" s="17">
        <f>[1]Sheet!E45</f>
        <v>706488.09031997749</v>
      </c>
      <c r="E13" s="17">
        <f>[1]Sheet!F45</f>
        <v>403804.16114721564</v>
      </c>
      <c r="F13" s="17">
        <f>[1]Sheet!G45</f>
        <v>358573.58332038781</v>
      </c>
      <c r="G13" s="17">
        <f>+H13+I13+J13+K13</f>
        <v>874213.44999202585</v>
      </c>
      <c r="H13" s="17">
        <f>[1]Sheet!H45</f>
        <v>74444.342557865224</v>
      </c>
      <c r="I13" s="17">
        <f>[1]Sheet!I45</f>
        <v>623809.75229738897</v>
      </c>
      <c r="J13" s="17">
        <f>[1]Sheet!J45</f>
        <v>112794.45842100706</v>
      </c>
      <c r="K13" s="17">
        <f>[1]Sheet!K45</f>
        <v>63164.896715764626</v>
      </c>
      <c r="L13" s="8">
        <f t="shared" si="0"/>
        <v>52.608179195652085</v>
      </c>
      <c r="M13" s="8">
        <f t="shared" si="1"/>
        <v>38.596491228070704</v>
      </c>
      <c r="N13" s="8">
        <f t="shared" si="2"/>
        <v>88.297277879781049</v>
      </c>
      <c r="O13" s="8">
        <f t="shared" si="3"/>
        <v>27.93296089385403</v>
      </c>
      <c r="P13" s="8">
        <f t="shared" si="4"/>
        <v>17.615602390688771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[1]Sheet!C46</f>
        <v>1466346.4103065759</v>
      </c>
      <c r="C15" s="16">
        <f>[1]Sheet!D46</f>
        <v>160407.63716522008</v>
      </c>
      <c r="D15" s="16">
        <f>[1]Sheet!E46</f>
        <v>610636.96713982604</v>
      </c>
      <c r="E15" s="16">
        <f>[1]Sheet!F46</f>
        <v>352009.24312911677</v>
      </c>
      <c r="F15" s="16">
        <f>[1]Sheet!G46</f>
        <v>343292.56287234847</v>
      </c>
      <c r="G15" s="16">
        <f>+H15+I15+J15+K15</f>
        <v>828749.75045240787</v>
      </c>
      <c r="H15" s="16">
        <f>[1]Sheet!H46</f>
        <v>66445.559187346269</v>
      </c>
      <c r="I15" s="16">
        <f>[1]Sheet!I46</f>
        <v>534375.22915728088</v>
      </c>
      <c r="J15" s="16">
        <f>[1]Sheet!J46</f>
        <v>136189.62202238417</v>
      </c>
      <c r="K15" s="16">
        <f>[1]Sheet!K46</f>
        <v>91739.340085396529</v>
      </c>
      <c r="L15" s="7">
        <f t="shared" si="0"/>
        <v>56.518005883694101</v>
      </c>
      <c r="M15" s="7">
        <f t="shared" si="1"/>
        <v>41.422939930788495</v>
      </c>
      <c r="N15" s="7">
        <f t="shared" si="2"/>
        <v>87.511116737699496</v>
      </c>
      <c r="O15" s="7">
        <f t="shared" si="3"/>
        <v>38.689217593195387</v>
      </c>
      <c r="P15" s="7">
        <f t="shared" si="4"/>
        <v>26.72336951252548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[1]Sheet!C47</f>
        <v>587226.401373178</v>
      </c>
      <c r="C17" s="17">
        <f>[1]Sheet!D47</f>
        <v>65096.31979947049</v>
      </c>
      <c r="D17" s="17">
        <f>[1]Sheet!E47</f>
        <v>238358.85712127946</v>
      </c>
      <c r="E17" s="17">
        <f>[1]Sheet!F47</f>
        <v>134879.91066867212</v>
      </c>
      <c r="F17" s="17">
        <f>[1]Sheet!G47</f>
        <v>148891.31378373731</v>
      </c>
      <c r="G17" s="17">
        <f>+H17+I17+J17+K17</f>
        <v>381519.72281309427</v>
      </c>
      <c r="H17" s="17">
        <f>[1]Sheet!H47</f>
        <v>30915.304784728676</v>
      </c>
      <c r="I17" s="17">
        <f>[1]Sheet!I47</f>
        <v>208963.21661265416</v>
      </c>
      <c r="J17" s="17">
        <f>[1]Sheet!J47</f>
        <v>80920.33739609152</v>
      </c>
      <c r="K17" s="17">
        <f>[1]Sheet!K47</f>
        <v>60720.864019619912</v>
      </c>
      <c r="L17" s="8">
        <f t="shared" si="0"/>
        <v>64.969783701983346</v>
      </c>
      <c r="M17" s="8">
        <f t="shared" si="1"/>
        <v>47.4916322150982</v>
      </c>
      <c r="N17" s="8">
        <f t="shared" si="2"/>
        <v>87.667485545264</v>
      </c>
      <c r="O17" s="8">
        <f t="shared" si="3"/>
        <v>59.994358681679103</v>
      </c>
      <c r="P17" s="8">
        <f t="shared" si="4"/>
        <v>40.782005663417124</v>
      </c>
    </row>
    <row r="18" spans="1:16">
      <c r="A18" s="43" t="s">
        <v>35</v>
      </c>
      <c r="B18" s="17">
        <f>[1]Sheet!C48</f>
        <v>139914.88078663495</v>
      </c>
      <c r="C18" s="17">
        <f>[1]Sheet!D48</f>
        <v>14344.134576558978</v>
      </c>
      <c r="D18" s="17">
        <f>[1]Sheet!E48</f>
        <v>57900.742559864688</v>
      </c>
      <c r="E18" s="17">
        <f>[1]Sheet!F48</f>
        <v>29546.057931782609</v>
      </c>
      <c r="F18" s="17">
        <f>[1]Sheet!G48</f>
        <v>38123.945718429255</v>
      </c>
      <c r="G18" s="17">
        <f>+H18+I18+J18+K18</f>
        <v>100123.01244302493</v>
      </c>
      <c r="H18" s="17">
        <f>[1]Sheet!H48</f>
        <v>6242.7961113927786</v>
      </c>
      <c r="I18" s="17">
        <f>[1]Sheet!I48</f>
        <v>52182.150702100225</v>
      </c>
      <c r="J18" s="17">
        <f>[1]Sheet!J48</f>
        <v>21206.444805876228</v>
      </c>
      <c r="K18" s="17">
        <f>[1]Sheet!K48</f>
        <v>20491.620823655681</v>
      </c>
      <c r="L18" s="8">
        <f t="shared" si="0"/>
        <v>71.55994550408748</v>
      </c>
      <c r="M18" s="8">
        <f t="shared" si="1"/>
        <v>43.521594684385391</v>
      </c>
      <c r="N18" s="8">
        <f t="shared" si="2"/>
        <v>90.12345679012337</v>
      </c>
      <c r="O18" s="8">
        <f t="shared" si="3"/>
        <v>71.774193548387103</v>
      </c>
      <c r="P18" s="8">
        <f t="shared" si="4"/>
        <v>53.749999999999886</v>
      </c>
    </row>
    <row r="19" spans="1:16">
      <c r="A19" s="43" t="s">
        <v>29</v>
      </c>
      <c r="B19" s="17">
        <f>[1]Sheet!C49</f>
        <v>88774.866511594868</v>
      </c>
      <c r="C19" s="17">
        <f>[1]Sheet!D49</f>
        <v>9290.3930070273018</v>
      </c>
      <c r="D19" s="17">
        <f>[1]Sheet!E49</f>
        <v>38193.837917778787</v>
      </c>
      <c r="E19" s="17">
        <f>[1]Sheet!F49</f>
        <v>20301.229163504056</v>
      </c>
      <c r="F19" s="17">
        <f>[1]Sheet!G49</f>
        <v>20989.406423283854</v>
      </c>
      <c r="G19" s="17">
        <f>+H19+I19+J19+K19</f>
        <v>60043.465915787456</v>
      </c>
      <c r="H19" s="17">
        <f>[1]Sheet!H49</f>
        <v>4301.1078736237523</v>
      </c>
      <c r="I19" s="17">
        <f>[1]Sheet!I49</f>
        <v>34408.862988989902</v>
      </c>
      <c r="J19" s="17">
        <f>[1]Sheet!J49</f>
        <v>13075.367935816186</v>
      </c>
      <c r="K19" s="17">
        <f>[1]Sheet!K49</f>
        <v>8258.127117357606</v>
      </c>
      <c r="L19" s="8">
        <f t="shared" si="0"/>
        <v>67.635658914728069</v>
      </c>
      <c r="M19" s="8">
        <f t="shared" si="1"/>
        <v>46.296296296296312</v>
      </c>
      <c r="N19" s="8">
        <f t="shared" si="2"/>
        <v>90.090090090090101</v>
      </c>
      <c r="O19" s="8">
        <f t="shared" si="3"/>
        <v>64.406779661017026</v>
      </c>
      <c r="P19" s="8">
        <f t="shared" si="4"/>
        <v>39.344262295082082</v>
      </c>
    </row>
    <row r="20" spans="1:16">
      <c r="A20" s="43" t="s">
        <v>30</v>
      </c>
      <c r="B20" s="17">
        <f>[1]Sheet!C50</f>
        <v>358536.65407494031</v>
      </c>
      <c r="C20" s="17">
        <f>[1]Sheet!D50</f>
        <v>41461.792215884583</v>
      </c>
      <c r="D20" s="17">
        <f>[1]Sheet!E50</f>
        <v>142264.27664363524</v>
      </c>
      <c r="E20" s="17">
        <f>[1]Sheet!F50</f>
        <v>85032.62357338595</v>
      </c>
      <c r="F20" s="17">
        <f>[1]Sheet!G50</f>
        <v>89777.961642024704</v>
      </c>
      <c r="G20" s="17">
        <f>+H20+I20+J20+K20</f>
        <v>221353.24445428242</v>
      </c>
      <c r="H20" s="17">
        <f>[1]Sheet!H50</f>
        <v>20371.40079971213</v>
      </c>
      <c r="I20" s="17">
        <f>[1]Sheet!I50</f>
        <v>122372.20292156366</v>
      </c>
      <c r="J20" s="17">
        <f>[1]Sheet!J50</f>
        <v>46638.524654399604</v>
      </c>
      <c r="K20" s="17">
        <f>[1]Sheet!K50</f>
        <v>31971.116078607047</v>
      </c>
      <c r="L20" s="8">
        <f t="shared" si="0"/>
        <v>61.737967914436943</v>
      </c>
      <c r="M20" s="8">
        <f t="shared" si="1"/>
        <v>49.132947976878739</v>
      </c>
      <c r="N20" s="8">
        <f t="shared" si="2"/>
        <v>86.017520215633454</v>
      </c>
      <c r="O20" s="8">
        <f t="shared" si="3"/>
        <v>54.84780157835425</v>
      </c>
      <c r="P20" s="8">
        <f t="shared" si="4"/>
        <v>35.611318739989635</v>
      </c>
    </row>
    <row r="21" spans="1:16">
      <c r="A21" s="42" t="s">
        <v>31</v>
      </c>
      <c r="B21" s="17">
        <f>[1]Sheet!C51</f>
        <v>879120.0089333083</v>
      </c>
      <c r="C21" s="17">
        <f>[1]Sheet!D51</f>
        <v>95311.317365751223</v>
      </c>
      <c r="D21" s="17">
        <f>[1]Sheet!E51</f>
        <v>372278.11001854134</v>
      </c>
      <c r="E21" s="17">
        <f>[1]Sheet!F51</f>
        <v>217129.33246043706</v>
      </c>
      <c r="F21" s="17">
        <f>[1]Sheet!G51</f>
        <v>194401.24908860447</v>
      </c>
      <c r="G21" s="17">
        <f>+H21+I21+J21+K21</f>
        <v>447230.02763929759</v>
      </c>
      <c r="H21" s="17">
        <f>[1]Sheet!H51</f>
        <v>35530.254402617589</v>
      </c>
      <c r="I21" s="17">
        <f>[1]Sheet!I51</f>
        <v>325412.01254460873</v>
      </c>
      <c r="J21" s="17">
        <f>[1]Sheet!J51</f>
        <v>55269.284626294044</v>
      </c>
      <c r="K21" s="17">
        <f>[1]Sheet!K51</f>
        <v>31018.47606577726</v>
      </c>
      <c r="L21" s="8">
        <f t="shared" si="0"/>
        <v>50.872465999488504</v>
      </c>
      <c r="M21" s="8">
        <f t="shared" si="1"/>
        <v>37.278106508876022</v>
      </c>
      <c r="N21" s="8">
        <f t="shared" si="2"/>
        <v>87.410998333584956</v>
      </c>
      <c r="O21" s="8">
        <f t="shared" si="3"/>
        <v>25.454545454545901</v>
      </c>
      <c r="P21" s="8">
        <f t="shared" si="4"/>
        <v>15.955903684363475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[1]Sheet!C52</f>
        <v>1346302.9450910783</v>
      </c>
      <c r="C23" s="16">
        <f>[1]Sheet!D52</f>
        <v>163347.97395737417</v>
      </c>
      <c r="D23" s="16">
        <f>[1]Sheet!E52</f>
        <v>558140.05750547023</v>
      </c>
      <c r="E23" s="16">
        <f>[1]Sheet!F52</f>
        <v>315196.33602309087</v>
      </c>
      <c r="F23" s="16">
        <f>[1]Sheet!G52</f>
        <v>309618.57760511379</v>
      </c>
      <c r="G23" s="16">
        <f>+H23+I23+J23+K23</f>
        <v>803753.70086919016</v>
      </c>
      <c r="H23" s="16">
        <f>[1]Sheet!H52</f>
        <v>69903.524672973246</v>
      </c>
      <c r="I23" s="16">
        <f>[1]Sheet!I52</f>
        <v>488868.13331648428</v>
      </c>
      <c r="J23" s="16">
        <f>[1]Sheet!J52</f>
        <v>139825.54397785559</v>
      </c>
      <c r="K23" s="16">
        <f>[1]Sheet!K52</f>
        <v>105156.4989018771</v>
      </c>
      <c r="L23" s="7">
        <f t="shared" si="0"/>
        <v>59.700805364784792</v>
      </c>
      <c r="M23" s="7">
        <f t="shared" si="1"/>
        <v>42.794240405586322</v>
      </c>
      <c r="N23" s="7">
        <f t="shared" si="2"/>
        <v>87.588791870881437</v>
      </c>
      <c r="O23" s="7">
        <f t="shared" si="3"/>
        <v>44.361411602072728</v>
      </c>
      <c r="P23" s="7">
        <f t="shared" si="4"/>
        <v>33.963239452638156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[1]Sheet!C53</f>
        <v>563678.5953368902</v>
      </c>
      <c r="C25" s="17">
        <f>[1]Sheet!D53</f>
        <v>65780.767423204496</v>
      </c>
      <c r="D25" s="17">
        <f>[1]Sheet!E53</f>
        <v>223930.07720400766</v>
      </c>
      <c r="E25" s="17">
        <f>[1]Sheet!F53</f>
        <v>128521.50733632143</v>
      </c>
      <c r="F25" s="17">
        <f>[1]Sheet!G53</f>
        <v>145446.24337333554</v>
      </c>
      <c r="G25" s="17">
        <f>+H25+I25+J25+K25</f>
        <v>376770.27851644991</v>
      </c>
      <c r="H25" s="17">
        <f>[1]Sheet!H53</f>
        <v>30989.436517725499</v>
      </c>
      <c r="I25" s="17">
        <f>[1]Sheet!I53</f>
        <v>190470.39356369106</v>
      </c>
      <c r="J25" s="17">
        <f>[1]Sheet!J53</f>
        <v>82300.370183142819</v>
      </c>
      <c r="K25" s="17">
        <f>[1]Sheet!K53</f>
        <v>73010.078251890562</v>
      </c>
      <c r="L25" s="8">
        <f t="shared" si="0"/>
        <v>66.84133150226647</v>
      </c>
      <c r="M25" s="8">
        <f t="shared" si="1"/>
        <v>47.110177840208387</v>
      </c>
      <c r="N25" s="8">
        <f t="shared" si="2"/>
        <v>85.057976999742763</v>
      </c>
      <c r="O25" s="8">
        <f t="shared" si="3"/>
        <v>64.036262792790893</v>
      </c>
      <c r="P25" s="8">
        <f t="shared" si="4"/>
        <v>50.197293899496756</v>
      </c>
    </row>
    <row r="26" spans="1:16">
      <c r="A26" s="43" t="s">
        <v>35</v>
      </c>
      <c r="B26" s="17">
        <f>[1]Sheet!C54</f>
        <v>143441.34576558982</v>
      </c>
      <c r="C26" s="17">
        <f>[1]Sheet!D54</f>
        <v>16012.057201740254</v>
      </c>
      <c r="D26" s="17">
        <f>[1]Sheet!E54</f>
        <v>56757.024188311792</v>
      </c>
      <c r="E26" s="17">
        <f>[1]Sheet!F54</f>
        <v>31976.45947133247</v>
      </c>
      <c r="F26" s="17">
        <f>[1]Sheet!G54</f>
        <v>38695.804904205695</v>
      </c>
      <c r="G26" s="17">
        <f>+H26+I26+J26+K26</f>
        <v>97597.301039178885</v>
      </c>
      <c r="H26" s="17">
        <f>[1]Sheet!H54</f>
        <v>9530.9864296072938</v>
      </c>
      <c r="I26" s="17">
        <f>[1]Sheet!I54</f>
        <v>47226.037758704355</v>
      </c>
      <c r="J26" s="17">
        <f>[1]Sheet!J54</f>
        <v>21015.825077284084</v>
      </c>
      <c r="K26" s="17">
        <f>[1]Sheet!K54</f>
        <v>19824.451773583169</v>
      </c>
      <c r="L26" s="8">
        <f t="shared" si="0"/>
        <v>68.03986710963467</v>
      </c>
      <c r="M26" s="8">
        <f t="shared" si="1"/>
        <v>59.523809523809526</v>
      </c>
      <c r="N26" s="8">
        <f t="shared" si="2"/>
        <v>83.207388748950322</v>
      </c>
      <c r="O26" s="8">
        <f t="shared" si="3"/>
        <v>65.722801788375563</v>
      </c>
      <c r="P26" s="8">
        <f t="shared" si="4"/>
        <v>51.231527093595943</v>
      </c>
    </row>
    <row r="27" spans="1:16">
      <c r="A27" s="43" t="s">
        <v>29</v>
      </c>
      <c r="B27" s="17">
        <f>[1]Sheet!C55</f>
        <v>95828.683424338087</v>
      </c>
      <c r="C27" s="17">
        <f>[1]Sheet!D55</f>
        <v>11182.880471421744</v>
      </c>
      <c r="D27" s="17">
        <f>[1]Sheet!E55</f>
        <v>40774.502641953026</v>
      </c>
      <c r="E27" s="17">
        <f>[1]Sheet!F55</f>
        <v>19613.051903724259</v>
      </c>
      <c r="F27" s="17">
        <f>[1]Sheet!G55</f>
        <v>24258.24840723789</v>
      </c>
      <c r="G27" s="17">
        <f>+H27+I27+J27+K27</f>
        <v>63140.263584796528</v>
      </c>
      <c r="H27" s="17">
        <f>[1]Sheet!H55</f>
        <v>5161.3294483485033</v>
      </c>
      <c r="I27" s="17">
        <f>[1]Sheet!I55</f>
        <v>34580.907303934851</v>
      </c>
      <c r="J27" s="17">
        <f>[1]Sheet!J55</f>
        <v>13591.500880651034</v>
      </c>
      <c r="K27" s="17">
        <f>[1]Sheet!K55</f>
        <v>9806.5259518621497</v>
      </c>
      <c r="L27" s="8">
        <f t="shared" si="0"/>
        <v>65.88868940753963</v>
      </c>
      <c r="M27" s="8">
        <f t="shared" si="1"/>
        <v>46.153846153846203</v>
      </c>
      <c r="N27" s="8">
        <f t="shared" si="2"/>
        <v>84.8101265822785</v>
      </c>
      <c r="O27" s="8">
        <f t="shared" si="3"/>
        <v>69.298245614035153</v>
      </c>
      <c r="P27" s="8">
        <f t="shared" si="4"/>
        <v>40.425531914893718</v>
      </c>
    </row>
    <row r="28" spans="1:16">
      <c r="A28" s="43" t="s">
        <v>30</v>
      </c>
      <c r="B28" s="17">
        <f>[1]Sheet!C56</f>
        <v>324408.56614694867</v>
      </c>
      <c r="C28" s="17">
        <f>[1]Sheet!D56</f>
        <v>38585.829750042911</v>
      </c>
      <c r="D28" s="17">
        <f>[1]Sheet!E56</f>
        <v>126398.55037374199</v>
      </c>
      <c r="E28" s="17">
        <f>[1]Sheet!F56</f>
        <v>76931.995961265216</v>
      </c>
      <c r="F28" s="17">
        <f>[1]Sheet!G56</f>
        <v>82492.190061892456</v>
      </c>
      <c r="G28" s="17">
        <f>+H28+I28+J28+K28</f>
        <v>216032.71389247527</v>
      </c>
      <c r="H28" s="17">
        <f>[1]Sheet!H56</f>
        <v>16297.120639769701</v>
      </c>
      <c r="I28" s="17">
        <f>[1]Sheet!I56</f>
        <v>108663.44850105168</v>
      </c>
      <c r="J28" s="17">
        <f>[1]Sheet!J56</f>
        <v>47693.044225208207</v>
      </c>
      <c r="K28" s="17">
        <f>[1]Sheet!K56</f>
        <v>43379.100526445698</v>
      </c>
      <c r="L28" s="8">
        <f t="shared" si="0"/>
        <v>66.592789598107601</v>
      </c>
      <c r="M28" s="8">
        <f t="shared" si="1"/>
        <v>42.236024844720561</v>
      </c>
      <c r="N28" s="8">
        <f t="shared" si="2"/>
        <v>85.968904057641311</v>
      </c>
      <c r="O28" s="8">
        <f t="shared" si="3"/>
        <v>61.993769470405212</v>
      </c>
      <c r="P28" s="8">
        <f t="shared" si="4"/>
        <v>52.585705984892769</v>
      </c>
    </row>
    <row r="29" spans="1:16">
      <c r="A29" s="61" t="s">
        <v>31</v>
      </c>
      <c r="B29" s="18">
        <f>[1]Sheet!C57</f>
        <v>782624.34975414816</v>
      </c>
      <c r="C29" s="18">
        <f>[1]Sheet!D57</f>
        <v>97567.206534171331</v>
      </c>
      <c r="D29" s="18">
        <f>[1]Sheet!E57</f>
        <v>334209.98030144809</v>
      </c>
      <c r="E29" s="18">
        <f>[1]Sheet!F57</f>
        <v>186674.8286867656</v>
      </c>
      <c r="F29" s="18">
        <f>[1]Sheet!G57</f>
        <v>164172.33423177502</v>
      </c>
      <c r="G29" s="18">
        <f>+H29+I29+J29+K29</f>
        <v>426983.42235272459</v>
      </c>
      <c r="H29" s="18">
        <f>[1]Sheet!H57</f>
        <v>38914.088155247839</v>
      </c>
      <c r="I29" s="18">
        <f>[1]Sheet!I57</f>
        <v>298397.73975277517</v>
      </c>
      <c r="J29" s="18">
        <f>[1]Sheet!J57</f>
        <v>57525.17379471421</v>
      </c>
      <c r="K29" s="18">
        <f>[1]Sheet!K57</f>
        <v>32146.420649987343</v>
      </c>
      <c r="L29" s="13">
        <f t="shared" si="0"/>
        <v>54.557901563739506</v>
      </c>
      <c r="M29" s="13">
        <f t="shared" si="1"/>
        <v>39.884393063584135</v>
      </c>
      <c r="N29" s="13">
        <f t="shared" si="2"/>
        <v>89.284508943637391</v>
      </c>
      <c r="O29" s="13">
        <f t="shared" si="3"/>
        <v>30.815709969789022</v>
      </c>
      <c r="P29" s="13">
        <f t="shared" si="4"/>
        <v>19.580900034352748</v>
      </c>
    </row>
    <row r="30" spans="1:16">
      <c r="A30" s="1" t="str">
        <f>Cuadro01!A40</f>
        <v>Fuente: Instituto Nacional de Estadística (INE). XLIII Encuesta Permanente de Hogares de Propósitos Múltiples, mayo 2012.</v>
      </c>
    </row>
  </sheetData>
  <mergeCells count="5">
    <mergeCell ref="G3:K3"/>
    <mergeCell ref="B3:F3"/>
    <mergeCell ref="A3:A4"/>
    <mergeCell ref="M3:P3"/>
    <mergeCell ref="A1:P1"/>
  </mergeCells>
  <phoneticPr fontId="5" type="noConversion"/>
  <printOptions horizontalCentered="1" verticalCentered="1"/>
  <pageMargins left="0.54" right="0" top="0" bottom="0" header="0" footer="0"/>
  <pageSetup paperSize="9" scale="96" orientation="landscape" r:id="rId1"/>
  <headerFooter alignWithMargins="0">
    <oddFooter>&amp;L&amp;Z&amp;F+&amp;F+&amp;A&amp;R&amp;D+&amp;T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1"/>
  <sheetViews>
    <sheetView workbookViewId="0">
      <selection activeCell="B39" sqref="B39"/>
    </sheetView>
  </sheetViews>
  <sheetFormatPr baseColWidth="10" defaultRowHeight="12.75"/>
  <cols>
    <col min="1" max="1" width="15.42578125" customWidth="1"/>
    <col min="2" max="2" width="9" bestFit="1" customWidth="1"/>
    <col min="3" max="3" width="8.7109375" bestFit="1" customWidth="1"/>
    <col min="4" max="4" width="9.5703125" bestFit="1" customWidth="1"/>
    <col min="5" max="6" width="10.42578125" bestFit="1" customWidth="1"/>
    <col min="7" max="7" width="9" bestFit="1" customWidth="1"/>
    <col min="8" max="8" width="7.7109375" bestFit="1" customWidth="1"/>
    <col min="9" max="9" width="9" bestFit="1" customWidth="1"/>
    <col min="10" max="11" width="7.7109375" bestFit="1" customWidth="1"/>
    <col min="12" max="14" width="5.140625" bestFit="1" customWidth="1"/>
    <col min="15" max="16" width="5.85546875" bestFit="1" customWidth="1"/>
  </cols>
  <sheetData>
    <row r="1" spans="1:16">
      <c r="A1" s="76" t="s">
        <v>96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1:16">
      <c r="A3" s="73" t="s">
        <v>8</v>
      </c>
      <c r="B3" s="72" t="s">
        <v>13</v>
      </c>
      <c r="C3" s="72"/>
      <c r="D3" s="72"/>
      <c r="E3" s="72"/>
      <c r="F3" s="72"/>
      <c r="G3" s="72" t="s">
        <v>14</v>
      </c>
      <c r="H3" s="72"/>
      <c r="I3" s="72"/>
      <c r="J3" s="72"/>
      <c r="K3" s="72"/>
      <c r="L3" s="69"/>
      <c r="M3" s="75" t="s">
        <v>97</v>
      </c>
      <c r="N3" s="75"/>
      <c r="O3" s="75"/>
      <c r="P3" s="75"/>
    </row>
    <row r="4" spans="1:16" ht="24.75" customHeight="1">
      <c r="A4" s="73"/>
      <c r="B4" s="70" t="s">
        <v>1</v>
      </c>
      <c r="C4" s="70" t="s">
        <v>90</v>
      </c>
      <c r="D4" s="70" t="s">
        <v>91</v>
      </c>
      <c r="E4" s="70" t="s">
        <v>92</v>
      </c>
      <c r="F4" s="70" t="s">
        <v>93</v>
      </c>
      <c r="G4" s="70" t="s">
        <v>1</v>
      </c>
      <c r="H4" s="70" t="s">
        <v>90</v>
      </c>
      <c r="I4" s="70" t="s">
        <v>91</v>
      </c>
      <c r="J4" s="70" t="s">
        <v>92</v>
      </c>
      <c r="K4" s="70" t="s">
        <v>93</v>
      </c>
      <c r="L4" s="70" t="s">
        <v>1</v>
      </c>
      <c r="M4" s="70" t="s">
        <v>90</v>
      </c>
      <c r="N4" s="70" t="s">
        <v>91</v>
      </c>
      <c r="O4" s="70" t="s">
        <v>92</v>
      </c>
      <c r="P4" s="70" t="s">
        <v>93</v>
      </c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15"/>
      <c r="N5" s="15"/>
      <c r="O5" s="15"/>
      <c r="P5" s="15"/>
    </row>
    <row r="6" spans="1:16">
      <c r="A6" s="41" t="s">
        <v>64</v>
      </c>
      <c r="B6" s="16">
        <f>+B15+B23</f>
        <v>2921222.3744019615</v>
      </c>
      <c r="C6" s="16">
        <f t="shared" ref="C6:K6" si="0">+C15+C23</f>
        <v>473652.78679845936</v>
      </c>
      <c r="D6" s="16">
        <f t="shared" si="0"/>
        <v>1095795.4771038699</v>
      </c>
      <c r="E6" s="16">
        <f t="shared" si="0"/>
        <v>686015.07150739932</v>
      </c>
      <c r="F6" s="16">
        <f t="shared" si="0"/>
        <v>665759.03899223276</v>
      </c>
      <c r="G6" s="16">
        <f t="shared" si="0"/>
        <v>1629973.9909535872</v>
      </c>
      <c r="H6" s="16">
        <f t="shared" si="0"/>
        <v>140812.99092553055</v>
      </c>
      <c r="I6" s="16">
        <f t="shared" si="0"/>
        <v>1002174.3213291231</v>
      </c>
      <c r="J6" s="16">
        <f t="shared" si="0"/>
        <v>297172.23260930856</v>
      </c>
      <c r="K6" s="16">
        <f t="shared" si="0"/>
        <v>189814.44608962507</v>
      </c>
      <c r="L6" s="7">
        <f>+G6/B6*100</f>
        <v>55.79766899078605</v>
      </c>
      <c r="M6" s="7">
        <f>+H6/C6*100</f>
        <v>29.729159175294136</v>
      </c>
      <c r="N6" s="7">
        <f>+I6/D6*100</f>
        <v>91.456329421783835</v>
      </c>
      <c r="O6" s="7">
        <f>+J6/E6*100</f>
        <v>43.318615720252915</v>
      </c>
      <c r="P6" s="7">
        <f>+K6/F6*100</f>
        <v>28.510982949168728</v>
      </c>
    </row>
    <row r="7" spans="1:16">
      <c r="A7" s="41"/>
      <c r="B7" s="17"/>
      <c r="C7" s="17"/>
      <c r="D7" s="17"/>
      <c r="E7" s="17"/>
      <c r="F7" s="17"/>
      <c r="G7" s="17"/>
      <c r="H7" s="17"/>
      <c r="I7" s="17"/>
      <c r="J7" s="17"/>
      <c r="K7" s="17"/>
      <c r="L7" s="8"/>
      <c r="M7" s="8"/>
      <c r="N7" s="8"/>
      <c r="O7" s="8"/>
      <c r="P7" s="8"/>
    </row>
    <row r="8" spans="1:16">
      <c r="A8" s="41" t="s">
        <v>32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8"/>
      <c r="M8" s="8"/>
      <c r="N8" s="8"/>
      <c r="O8" s="8"/>
      <c r="P8" s="8"/>
    </row>
    <row r="9" spans="1:16">
      <c r="A9" s="42" t="s">
        <v>44</v>
      </c>
      <c r="B9" s="17">
        <f>+C9+D9+E9+F9</f>
        <v>1190109.4237855519</v>
      </c>
      <c r="C9" s="17">
        <f t="shared" ref="C9:F9" si="1">+C10+C11+C12</f>
        <v>198998.28054330766</v>
      </c>
      <c r="D9" s="17">
        <f t="shared" si="1"/>
        <v>431605.30869176105</v>
      </c>
      <c r="E9" s="17">
        <f t="shared" si="1"/>
        <v>272059.40910230612</v>
      </c>
      <c r="F9" s="17">
        <f t="shared" si="1"/>
        <v>287446.42544817703</v>
      </c>
      <c r="G9" s="17">
        <f>+H9+I9+J9+K9</f>
        <v>757734.44398393261</v>
      </c>
      <c r="H9" s="17">
        <f t="shared" ref="H9" si="2">+H10+H11+H12</f>
        <v>64676.731491349958</v>
      </c>
      <c r="I9" s="17">
        <f t="shared" ref="I9" si="3">+I10+I11+I12</f>
        <v>398667.57154752134</v>
      </c>
      <c r="J9" s="17">
        <f t="shared" ref="J9" si="4">+J10+J11+J12</f>
        <v>166894.63313304371</v>
      </c>
      <c r="K9" s="17">
        <f t="shared" ref="K9" si="5">+K10+K11+K12</f>
        <v>127495.50781201766</v>
      </c>
      <c r="L9" s="8">
        <f t="shared" ref="L9:P29" si="6">+G9/B9*100</f>
        <v>63.669308791262061</v>
      </c>
      <c r="M9" s="8">
        <f t="shared" si="6"/>
        <v>32.50115092189175</v>
      </c>
      <c r="N9" s="8">
        <f t="shared" si="6"/>
        <v>92.368551433234842</v>
      </c>
      <c r="O9" s="8">
        <f t="shared" si="6"/>
        <v>61.344922303453252</v>
      </c>
      <c r="P9" s="8">
        <f t="shared" si="6"/>
        <v>44.354528887680843</v>
      </c>
    </row>
    <row r="10" spans="1:16">
      <c r="A10" s="43" t="s">
        <v>35</v>
      </c>
      <c r="B10" s="17">
        <f t="shared" ref="B10:B13" si="7">+C10+D10+E10+F10</f>
        <v>296175.40330004762</v>
      </c>
      <c r="C10" s="17">
        <f>[3]Sheet1!C5</f>
        <v>51753.256312767888</v>
      </c>
      <c r="D10" s="17">
        <f>[3]Sheet1!D5</f>
        <v>103029.96330405475</v>
      </c>
      <c r="E10" s="17">
        <f>[3]Sheet1!E5</f>
        <v>66049.735957179029</v>
      </c>
      <c r="F10" s="17">
        <f>[3]Sheet1!F5</f>
        <v>75342.447726045997</v>
      </c>
      <c r="G10" s="17">
        <f t="shared" ref="G10:G13" si="8">+H10+I10+J10+K10</f>
        <v>199197.61637879265</v>
      </c>
      <c r="H10" s="17">
        <f>[3]Sheet1!G5</f>
        <v>18633.078469882261</v>
      </c>
      <c r="I10" s="17">
        <f>[3]Sheet1!H5</f>
        <v>97787.920767770818</v>
      </c>
      <c r="J10" s="17">
        <f>[3]Sheet1!I5</f>
        <v>43651.917847601566</v>
      </c>
      <c r="K10" s="17">
        <f>[3]Sheet1!J5</f>
        <v>39124.699293538033</v>
      </c>
      <c r="L10" s="8">
        <f t="shared" si="6"/>
        <v>67.256637168141438</v>
      </c>
      <c r="M10" s="8">
        <f t="shared" si="6"/>
        <v>36.003683241252112</v>
      </c>
      <c r="N10" s="8">
        <f t="shared" si="6"/>
        <v>94.912118408880744</v>
      </c>
      <c r="O10" s="8">
        <f t="shared" si="6"/>
        <v>66.089466089465859</v>
      </c>
      <c r="P10" s="8">
        <f t="shared" si="6"/>
        <v>51.929158760278192</v>
      </c>
    </row>
    <row r="11" spans="1:16">
      <c r="A11" s="43" t="s">
        <v>29</v>
      </c>
      <c r="B11" s="17">
        <f t="shared" si="7"/>
        <v>193205.76568317864</v>
      </c>
      <c r="C11" s="17">
        <f>[3]Sheet1!C6</f>
        <v>33548.641414265156</v>
      </c>
      <c r="D11" s="17">
        <f>[3]Sheet1!D6</f>
        <v>75011.321315998342</v>
      </c>
      <c r="E11" s="17">
        <f>[3]Sheet1!E6</f>
        <v>40258.369697118178</v>
      </c>
      <c r="F11" s="17">
        <f>[3]Sheet1!F6</f>
        <v>44387.433255796961</v>
      </c>
      <c r="G11" s="17">
        <f t="shared" si="8"/>
        <v>123355.77381552894</v>
      </c>
      <c r="H11" s="17">
        <f>[3]Sheet1!G6</f>
        <v>9806.5259518621497</v>
      </c>
      <c r="I11" s="17">
        <f>[3]Sheet1!H6</f>
        <v>68645.681663034949</v>
      </c>
      <c r="J11" s="17">
        <f>[3]Sheet1!I6</f>
        <v>26322.780186577282</v>
      </c>
      <c r="K11" s="17">
        <f>[3]Sheet1!J6</f>
        <v>18580.786014054564</v>
      </c>
      <c r="L11" s="8">
        <f t="shared" si="6"/>
        <v>63.846838824576992</v>
      </c>
      <c r="M11" s="8">
        <f t="shared" si="6"/>
        <v>29.230769230769312</v>
      </c>
      <c r="N11" s="8">
        <f t="shared" si="6"/>
        <v>91.513761467889594</v>
      </c>
      <c r="O11" s="8">
        <f t="shared" si="6"/>
        <v>65.384615384615401</v>
      </c>
      <c r="P11" s="8">
        <f t="shared" si="6"/>
        <v>41.860465116279116</v>
      </c>
    </row>
    <row r="12" spans="1:16">
      <c r="A12" s="43" t="s">
        <v>30</v>
      </c>
      <c r="B12" s="17">
        <f t="shared" si="7"/>
        <v>700728.25480232551</v>
      </c>
      <c r="C12" s="17">
        <f>[3]Sheet1!C7</f>
        <v>113696.38281627461</v>
      </c>
      <c r="D12" s="17">
        <f>[3]Sheet1!D7</f>
        <v>253564.02407170797</v>
      </c>
      <c r="E12" s="17">
        <f>[3]Sheet1!E7</f>
        <v>165751.3034480089</v>
      </c>
      <c r="F12" s="17">
        <f>[3]Sheet1!F7</f>
        <v>167716.54446633405</v>
      </c>
      <c r="G12" s="17">
        <f t="shared" si="8"/>
        <v>435181.05378961103</v>
      </c>
      <c r="H12" s="17">
        <f>[3]Sheet1!G7</f>
        <v>36237.127069605544</v>
      </c>
      <c r="I12" s="17">
        <f>[3]Sheet1!H7</f>
        <v>232233.96911671557</v>
      </c>
      <c r="J12" s="17">
        <f>[3]Sheet1!I7</f>
        <v>96919.935098864851</v>
      </c>
      <c r="K12" s="17">
        <f>[3]Sheet1!J7</f>
        <v>69790.022504425069</v>
      </c>
      <c r="L12" s="8">
        <f t="shared" si="6"/>
        <v>62.104111088309836</v>
      </c>
      <c r="M12" s="8">
        <f t="shared" si="6"/>
        <v>31.871838111298761</v>
      </c>
      <c r="N12" s="8">
        <f t="shared" si="6"/>
        <v>91.587901701323275</v>
      </c>
      <c r="O12" s="8">
        <f t="shared" si="6"/>
        <v>58.473105841527008</v>
      </c>
      <c r="P12" s="8">
        <f t="shared" si="6"/>
        <v>41.611889111174783</v>
      </c>
    </row>
    <row r="13" spans="1:16">
      <c r="A13" s="42" t="s">
        <v>31</v>
      </c>
      <c r="B13" s="17">
        <f t="shared" si="7"/>
        <v>1731112.9506164284</v>
      </c>
      <c r="C13" s="17">
        <f>[3]Sheet1!C8</f>
        <v>274654.50625515112</v>
      </c>
      <c r="D13" s="17">
        <f>[3]Sheet1!D8</f>
        <v>664190.1684121046</v>
      </c>
      <c r="E13" s="17">
        <f>[3]Sheet1!E8</f>
        <v>413955.66240510705</v>
      </c>
      <c r="F13" s="17">
        <f>[3]Sheet1!F8</f>
        <v>378312.6135440658</v>
      </c>
      <c r="G13" s="17">
        <f t="shared" si="8"/>
        <v>872239.54696966032</v>
      </c>
      <c r="H13" s="17">
        <f>[3]Sheet1!G8</f>
        <v>76136.259434180305</v>
      </c>
      <c r="I13" s="17">
        <f>[3]Sheet1!H8</f>
        <v>603506.74978160998</v>
      </c>
      <c r="J13" s="17">
        <f>[3]Sheet1!I8</f>
        <v>130277.5994762629</v>
      </c>
      <c r="K13" s="17">
        <f>[3]Sheet1!J8</f>
        <v>62318.938277607063</v>
      </c>
      <c r="L13" s="8">
        <f t="shared" si="6"/>
        <v>50.386056360970919</v>
      </c>
      <c r="M13" s="8">
        <f t="shared" si="6"/>
        <v>27.720739219712833</v>
      </c>
      <c r="N13" s="8">
        <f t="shared" si="6"/>
        <v>90.863547592766707</v>
      </c>
      <c r="O13" s="8">
        <f t="shared" si="6"/>
        <v>31.471389645775659</v>
      </c>
      <c r="P13" s="8">
        <f t="shared" si="6"/>
        <v>16.472868217054085</v>
      </c>
    </row>
    <row r="14" spans="1:16">
      <c r="A14" s="42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8"/>
      <c r="M14" s="8"/>
      <c r="N14" s="8"/>
      <c r="O14" s="8"/>
      <c r="P14" s="8"/>
    </row>
    <row r="15" spans="1:16">
      <c r="A15" s="41" t="s">
        <v>2</v>
      </c>
      <c r="B15" s="16">
        <f>+B17+B21</f>
        <v>1524382.1986735885</v>
      </c>
      <c r="C15" s="16">
        <f>+C17+C21</f>
        <v>243870.83049738093</v>
      </c>
      <c r="D15" s="16">
        <f t="shared" ref="D15:K15" si="9">+D17+D21</f>
        <v>571515.19820856</v>
      </c>
      <c r="E15" s="16">
        <f t="shared" si="9"/>
        <v>356630.31358764716</v>
      </c>
      <c r="F15" s="16">
        <f t="shared" si="9"/>
        <v>352365.85638000036</v>
      </c>
      <c r="G15" s="16">
        <f t="shared" si="9"/>
        <v>814123.31761722104</v>
      </c>
      <c r="H15" s="16">
        <f t="shared" si="9"/>
        <v>68198.196517341639</v>
      </c>
      <c r="I15" s="16">
        <f t="shared" si="9"/>
        <v>517275.79319340107</v>
      </c>
      <c r="J15" s="16">
        <f t="shared" si="9"/>
        <v>143862.08110707565</v>
      </c>
      <c r="K15" s="16">
        <f t="shared" si="9"/>
        <v>84787.246799402681</v>
      </c>
      <c r="L15" s="7">
        <f t="shared" si="6"/>
        <v>53.406771499012166</v>
      </c>
      <c r="M15" s="7">
        <f t="shared" si="6"/>
        <v>27.964884680242257</v>
      </c>
      <c r="N15" s="7">
        <f t="shared" si="6"/>
        <v>90.509542845898977</v>
      </c>
      <c r="O15" s="7">
        <f t="shared" si="6"/>
        <v>40.339274488431684</v>
      </c>
      <c r="P15" s="7">
        <f t="shared" si="6"/>
        <v>24.062276541336043</v>
      </c>
    </row>
    <row r="16" spans="1:16">
      <c r="A16" s="41" t="s">
        <v>32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8"/>
      <c r="M16" s="8"/>
      <c r="N16" s="8"/>
      <c r="O16" s="8"/>
      <c r="P16" s="8"/>
    </row>
    <row r="17" spans="1:16">
      <c r="A17" s="42" t="s">
        <v>44</v>
      </c>
      <c r="B17" s="17">
        <f>+C17+D17+E17+F17</f>
        <v>610859.87992185005</v>
      </c>
      <c r="C17" s="17">
        <f t="shared" ref="C17" si="10">+C18+C19+C20</f>
        <v>104005.70205533257</v>
      </c>
      <c r="D17" s="17">
        <f t="shared" ref="D17" si="11">+D18+D19+D20</f>
        <v>222077.96602027453</v>
      </c>
      <c r="E17" s="17">
        <f t="shared" ref="E17" si="12">+E18+E19+E20</f>
        <v>139782.96727326262</v>
      </c>
      <c r="F17" s="17">
        <f t="shared" ref="F17" si="13">+F18+F19+F20</f>
        <v>144993.24457298027</v>
      </c>
      <c r="G17" s="17">
        <f>+H17+I17+J17+K17</f>
        <v>376762.80508976261</v>
      </c>
      <c r="H17" s="17">
        <f t="shared" ref="H17" si="14">+H18+H19+H20</f>
        <v>33795.886698934133</v>
      </c>
      <c r="I17" s="17">
        <f t="shared" ref="I17" si="15">+I18+I19+I20</f>
        <v>205681.10180536684</v>
      </c>
      <c r="J17" s="17">
        <f t="shared" ref="J17" si="16">+J18+J19+J20</f>
        <v>80979.170537363534</v>
      </c>
      <c r="K17" s="17">
        <f t="shared" ref="K17" si="17">+K18+K19+K20</f>
        <v>56306.646048098104</v>
      </c>
      <c r="L17" s="8">
        <f t="shared" si="6"/>
        <v>61.677451322873502</v>
      </c>
      <c r="M17" s="8">
        <f t="shared" si="6"/>
        <v>32.49426332505714</v>
      </c>
      <c r="N17" s="8">
        <f t="shared" si="6"/>
        <v>92.616618159493257</v>
      </c>
      <c r="O17" s="8">
        <f t="shared" si="6"/>
        <v>57.932072924919986</v>
      </c>
      <c r="P17" s="8">
        <f t="shared" si="6"/>
        <v>38.833978930485245</v>
      </c>
    </row>
    <row r="18" spans="1:16">
      <c r="A18" s="43" t="s">
        <v>35</v>
      </c>
      <c r="B18" s="17">
        <f t="shared" ref="B18:B21" si="18">+C18+D18+E18+F18</f>
        <v>149445.86721624277</v>
      </c>
      <c r="C18" s="17">
        <f>[3]Sheet1!C10</f>
        <v>26972.691595788641</v>
      </c>
      <c r="D18" s="17">
        <f>[3]Sheet1!D10</f>
        <v>54088.347988021713</v>
      </c>
      <c r="E18" s="17">
        <f>[3]Sheet1!E10</f>
        <v>30975.705896223702</v>
      </c>
      <c r="F18" s="17">
        <f>[3]Sheet1!F10</f>
        <v>37409.121736208697</v>
      </c>
      <c r="G18" s="17">
        <f t="shared" ref="G18:G21" si="19">+H18+I18+J18+K18</f>
        <v>97263.71651414271</v>
      </c>
      <c r="H18" s="17">
        <f>[3]Sheet1!G10</f>
        <v>8387.2680580544202</v>
      </c>
      <c r="I18" s="17">
        <f>[3]Sheet1!H10</f>
        <v>51229.052059139482</v>
      </c>
      <c r="J18" s="17">
        <f>[3]Sheet1!I10</f>
        <v>19776.796841435134</v>
      </c>
      <c r="K18" s="17">
        <f>[3]Sheet1!J10</f>
        <v>17870.599555513676</v>
      </c>
      <c r="L18" s="8">
        <f t="shared" si="6"/>
        <v>65.082908163265316</v>
      </c>
      <c r="M18" s="8">
        <f t="shared" si="6"/>
        <v>31.095406360424032</v>
      </c>
      <c r="N18" s="8">
        <f t="shared" si="6"/>
        <v>94.713656387665139</v>
      </c>
      <c r="O18" s="8">
        <f t="shared" si="6"/>
        <v>63.846153846153854</v>
      </c>
      <c r="P18" s="8">
        <f t="shared" si="6"/>
        <v>47.770700636942586</v>
      </c>
    </row>
    <row r="19" spans="1:16">
      <c r="A19" s="43" t="s">
        <v>29</v>
      </c>
      <c r="B19" s="17">
        <f t="shared" si="18"/>
        <v>94968.461849612169</v>
      </c>
      <c r="C19" s="17">
        <f>[3]Sheet1!C11</f>
        <v>17548.520124384868</v>
      </c>
      <c r="D19" s="17">
        <f>[3]Sheet1!D11</f>
        <v>36989.527713164141</v>
      </c>
      <c r="E19" s="17">
        <f>[3]Sheet1!E11</f>
        <v>19268.963273834361</v>
      </c>
      <c r="F19" s="17">
        <f>[3]Sheet1!F11</f>
        <v>21161.450738228803</v>
      </c>
      <c r="G19" s="17">
        <f t="shared" si="19"/>
        <v>59871.421600842499</v>
      </c>
      <c r="H19" s="17">
        <f>[3]Sheet1!G11</f>
        <v>4989.2851334035531</v>
      </c>
      <c r="I19" s="17">
        <f>[3]Sheet1!H11</f>
        <v>34236.818674044953</v>
      </c>
      <c r="J19" s="17">
        <f>[3]Sheet1!I11</f>
        <v>12215.14636109144</v>
      </c>
      <c r="K19" s="17">
        <f>[3]Sheet1!J11</f>
        <v>8430.1714323025553</v>
      </c>
      <c r="L19" s="8">
        <f t="shared" si="6"/>
        <v>63.043478260869612</v>
      </c>
      <c r="M19" s="8">
        <f t="shared" si="6"/>
        <v>28.431372549019677</v>
      </c>
      <c r="N19" s="8">
        <f t="shared" si="6"/>
        <v>92.558139534883736</v>
      </c>
      <c r="O19" s="8">
        <f t="shared" si="6"/>
        <v>63.392857142857217</v>
      </c>
      <c r="P19" s="8">
        <f t="shared" si="6"/>
        <v>39.837398373983852</v>
      </c>
    </row>
    <row r="20" spans="1:16">
      <c r="A20" s="43" t="s">
        <v>30</v>
      </c>
      <c r="B20" s="17">
        <f t="shared" si="18"/>
        <v>366445.55085599504</v>
      </c>
      <c r="C20" s="17">
        <f>[3]Sheet1!C12</f>
        <v>59484.490335159069</v>
      </c>
      <c r="D20" s="17">
        <f>[3]Sheet1!D12</f>
        <v>131000.09031908867</v>
      </c>
      <c r="E20" s="17">
        <f>[3]Sheet1!E12</f>
        <v>89538.298103204565</v>
      </c>
      <c r="F20" s="17">
        <f>[3]Sheet1!F12</f>
        <v>86422.672098542753</v>
      </c>
      <c r="G20" s="17">
        <f t="shared" si="19"/>
        <v>219627.66697477741</v>
      </c>
      <c r="H20" s="17">
        <f>[3]Sheet1!G12</f>
        <v>20419.33350747616</v>
      </c>
      <c r="I20" s="17">
        <f>[3]Sheet1!H12</f>
        <v>120215.2310721824</v>
      </c>
      <c r="J20" s="17">
        <f>[3]Sheet1!I12</f>
        <v>48987.227334836964</v>
      </c>
      <c r="K20" s="17">
        <f>[3]Sheet1!J12</f>
        <v>30005.875060281876</v>
      </c>
      <c r="L20" s="8">
        <f t="shared" si="6"/>
        <v>59.934597776324537</v>
      </c>
      <c r="M20" s="8">
        <f t="shared" si="6"/>
        <v>34.327155519742348</v>
      </c>
      <c r="N20" s="8">
        <f t="shared" si="6"/>
        <v>91.767288693743168</v>
      </c>
      <c r="O20" s="8">
        <f t="shared" si="6"/>
        <v>54.710920770878168</v>
      </c>
      <c r="P20" s="8">
        <f t="shared" si="6"/>
        <v>34.719911259013053</v>
      </c>
    </row>
    <row r="21" spans="1:16">
      <c r="A21" s="42" t="s">
        <v>31</v>
      </c>
      <c r="B21" s="17">
        <f t="shared" si="18"/>
        <v>913522.31875173841</v>
      </c>
      <c r="C21" s="17">
        <f>[3]Sheet1!C13</f>
        <v>139865.12844204836</v>
      </c>
      <c r="D21" s="17">
        <f>[3]Sheet1!D13</f>
        <v>349437.23218828544</v>
      </c>
      <c r="E21" s="17">
        <f>[3]Sheet1!E13</f>
        <v>216847.34631438454</v>
      </c>
      <c r="F21" s="17">
        <f>[3]Sheet1!F13</f>
        <v>207372.61180702009</v>
      </c>
      <c r="G21" s="17">
        <f t="shared" si="19"/>
        <v>437360.51252745843</v>
      </c>
      <c r="H21" s="17">
        <f>[3]Sheet1!G13</f>
        <v>34402.309818407506</v>
      </c>
      <c r="I21" s="17">
        <f>[3]Sheet1!H13</f>
        <v>311594.6913880342</v>
      </c>
      <c r="J21" s="17">
        <f>[3]Sheet1!I13</f>
        <v>62882.910569712105</v>
      </c>
      <c r="K21" s="17">
        <f>[3]Sheet1!J13</f>
        <v>28480.600751304573</v>
      </c>
      <c r="L21" s="8">
        <f t="shared" si="6"/>
        <v>47.876281022348707</v>
      </c>
      <c r="M21" s="8">
        <f t="shared" si="6"/>
        <v>24.596774193548711</v>
      </c>
      <c r="N21" s="8">
        <f t="shared" si="6"/>
        <v>89.170432537119922</v>
      </c>
      <c r="O21" s="8">
        <f t="shared" si="6"/>
        <v>28.998699609883477</v>
      </c>
      <c r="P21" s="8">
        <f t="shared" si="6"/>
        <v>13.734022300788917</v>
      </c>
    </row>
    <row r="22" spans="1:16">
      <c r="A22" s="44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8"/>
      <c r="M22" s="8"/>
      <c r="N22" s="8"/>
      <c r="O22" s="8"/>
      <c r="P22" s="8"/>
    </row>
    <row r="23" spans="1:16">
      <c r="A23" s="41" t="s">
        <v>3</v>
      </c>
      <c r="B23" s="16">
        <f>+B25+B29</f>
        <v>1396840.1757283728</v>
      </c>
      <c r="C23" s="16">
        <f>+C25+C29</f>
        <v>229781.9563010784</v>
      </c>
      <c r="D23" s="16">
        <f t="shared" ref="D23:K23" si="20">+D25+D29</f>
        <v>524280.27889531001</v>
      </c>
      <c r="E23" s="16">
        <f t="shared" si="20"/>
        <v>329384.75791975216</v>
      </c>
      <c r="F23" s="16">
        <f t="shared" si="20"/>
        <v>313393.1826122324</v>
      </c>
      <c r="G23" s="16">
        <f t="shared" si="20"/>
        <v>815850.67333636619</v>
      </c>
      <c r="H23" s="16">
        <f t="shared" si="20"/>
        <v>72614.7944081889</v>
      </c>
      <c r="I23" s="16">
        <f t="shared" si="20"/>
        <v>484898.52813572204</v>
      </c>
      <c r="J23" s="16">
        <f t="shared" si="20"/>
        <v>153310.15150223288</v>
      </c>
      <c r="K23" s="16">
        <f t="shared" si="20"/>
        <v>105027.19929022239</v>
      </c>
      <c r="L23" s="7">
        <f t="shared" si="6"/>
        <v>58.406873421359492</v>
      </c>
      <c r="M23" s="7">
        <f t="shared" si="6"/>
        <v>31.601608575846264</v>
      </c>
      <c r="N23" s="7">
        <f t="shared" si="6"/>
        <v>92.488416531217297</v>
      </c>
      <c r="O23" s="7">
        <f t="shared" si="6"/>
        <v>46.544397643191424</v>
      </c>
      <c r="P23" s="7">
        <f t="shared" si="6"/>
        <v>33.512917675741086</v>
      </c>
    </row>
    <row r="24" spans="1:16">
      <c r="A24" s="41" t="s">
        <v>32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8"/>
      <c r="M24" s="8"/>
      <c r="N24" s="8"/>
      <c r="O24" s="8"/>
      <c r="P24" s="8"/>
    </row>
    <row r="25" spans="1:16">
      <c r="A25" s="42" t="s">
        <v>44</v>
      </c>
      <c r="B25" s="17">
        <f>+C25+D25+E25+F25</f>
        <v>579249.54386370315</v>
      </c>
      <c r="C25" s="17">
        <f t="shared" ref="C25" si="21">+C26+C27+C28</f>
        <v>94992.57848797529</v>
      </c>
      <c r="D25" s="17">
        <f t="shared" ref="D25" si="22">+D26+D27+D28</f>
        <v>209527.34267148731</v>
      </c>
      <c r="E25" s="17">
        <f t="shared" ref="E25" si="23">+E26+E27+E28</f>
        <v>132276.44182904353</v>
      </c>
      <c r="F25" s="17">
        <f t="shared" ref="F25" si="24">+F26+F27+F28</f>
        <v>142453.18087519705</v>
      </c>
      <c r="G25" s="17">
        <f>+H25+I25+J25+K25</f>
        <v>380971.63889417163</v>
      </c>
      <c r="H25" s="17">
        <f t="shared" ref="H25" si="25">+H26+H27+H28</f>
        <v>30880.844792415861</v>
      </c>
      <c r="I25" s="17">
        <f t="shared" ref="I25" si="26">+I26+I27+I28</f>
        <v>192986.46974215534</v>
      </c>
      <c r="J25" s="17">
        <f t="shared" ref="J25" si="27">+J26+J27+J28</f>
        <v>85915.462595680496</v>
      </c>
      <c r="K25" s="17">
        <f t="shared" ref="K25" si="28">+K26+K27+K28</f>
        <v>71188.861763919922</v>
      </c>
      <c r="L25" s="8">
        <f t="shared" si="6"/>
        <v>65.769864289062582</v>
      </c>
      <c r="M25" s="8">
        <f t="shared" si="6"/>
        <v>32.508692030425237</v>
      </c>
      <c r="N25" s="8">
        <f t="shared" si="6"/>
        <v>92.105625586410468</v>
      </c>
      <c r="O25" s="8">
        <f t="shared" si="6"/>
        <v>64.9514466882313</v>
      </c>
      <c r="P25" s="8">
        <f t="shared" si="6"/>
        <v>49.973515035995121</v>
      </c>
    </row>
    <row r="26" spans="1:16">
      <c r="A26" s="43" t="s">
        <v>35</v>
      </c>
      <c r="B26" s="17">
        <f t="shared" ref="B26:B29" si="29">+C26+D26+E26+F26</f>
        <v>146729.53608380462</v>
      </c>
      <c r="C26" s="17">
        <f>[3]Sheet1!C15</f>
        <v>24780.564716978963</v>
      </c>
      <c r="D26" s="17">
        <f>[3]Sheet1!D15</f>
        <v>48941.615316033691</v>
      </c>
      <c r="E26" s="17">
        <f>[3]Sheet1!E15</f>
        <v>35074.030060954872</v>
      </c>
      <c r="F26" s="17">
        <f>[3]Sheet1!F15</f>
        <v>37933.325989837103</v>
      </c>
      <c r="G26" s="17">
        <f t="shared" ref="G26:G29" si="30">+H26+I26+J26+K26</f>
        <v>101933.89986465022</v>
      </c>
      <c r="H26" s="17">
        <f>[3]Sheet1!G15</f>
        <v>10245.810411827841</v>
      </c>
      <c r="I26" s="17">
        <f>[3]Sheet1!H15</f>
        <v>46558.868708631831</v>
      </c>
      <c r="J26" s="17">
        <f>[3]Sheet1!I15</f>
        <v>23875.121006166271</v>
      </c>
      <c r="K26" s="17">
        <f>[3]Sheet1!J15</f>
        <v>21254.099738024266</v>
      </c>
      <c r="L26" s="8">
        <f t="shared" si="6"/>
        <v>69.470607340045447</v>
      </c>
      <c r="M26" s="8">
        <f t="shared" si="6"/>
        <v>41.346153846153847</v>
      </c>
      <c r="N26" s="8">
        <f t="shared" si="6"/>
        <v>95.13145082765331</v>
      </c>
      <c r="O26" s="8">
        <f t="shared" si="6"/>
        <v>68.070652173912976</v>
      </c>
      <c r="P26" s="8">
        <f t="shared" si="6"/>
        <v>56.030150753768737</v>
      </c>
    </row>
    <row r="27" spans="1:16">
      <c r="A27" s="43" t="s">
        <v>29</v>
      </c>
      <c r="B27" s="17">
        <f t="shared" si="29"/>
        <v>98237.303833566213</v>
      </c>
      <c r="C27" s="17">
        <f>[3]Sheet1!C16</f>
        <v>16000.121289880324</v>
      </c>
      <c r="D27" s="17">
        <f>[3]Sheet1!D16</f>
        <v>38021.793602833837</v>
      </c>
      <c r="E27" s="17">
        <f>[3]Sheet1!E16</f>
        <v>20989.406423283854</v>
      </c>
      <c r="F27" s="17">
        <f>[3]Sheet1!F16</f>
        <v>23225.982517568194</v>
      </c>
      <c r="G27" s="17">
        <f t="shared" si="30"/>
        <v>63484.352214686427</v>
      </c>
      <c r="H27" s="17">
        <f>[3]Sheet1!G16</f>
        <v>4817.2408184586029</v>
      </c>
      <c r="I27" s="17">
        <f>[3]Sheet1!H16</f>
        <v>34408.862988989902</v>
      </c>
      <c r="J27" s="17">
        <f>[3]Sheet1!I16</f>
        <v>14107.633825485882</v>
      </c>
      <c r="K27" s="17">
        <f>[3]Sheet1!J16</f>
        <v>10150.614581752048</v>
      </c>
      <c r="L27" s="8">
        <f t="shared" si="6"/>
        <v>64.62346760070055</v>
      </c>
      <c r="M27" s="8">
        <f t="shared" si="6"/>
        <v>30.107526881720499</v>
      </c>
      <c r="N27" s="8">
        <f t="shared" si="6"/>
        <v>90.497737556561091</v>
      </c>
      <c r="O27" s="8">
        <f t="shared" si="6"/>
        <v>67.213114754098427</v>
      </c>
      <c r="P27" s="8">
        <f t="shared" si="6"/>
        <v>43.703703703703802</v>
      </c>
    </row>
    <row r="28" spans="1:16">
      <c r="A28" s="43" t="s">
        <v>30</v>
      </c>
      <c r="B28" s="17">
        <f t="shared" si="29"/>
        <v>334282.70394633233</v>
      </c>
      <c r="C28" s="17">
        <f>[3]Sheet1!C17</f>
        <v>54211.892481116003</v>
      </c>
      <c r="D28" s="17">
        <f>[3]Sheet1!D17</f>
        <v>122563.93375261976</v>
      </c>
      <c r="E28" s="17">
        <f>[3]Sheet1!E17</f>
        <v>76213.005344804798</v>
      </c>
      <c r="F28" s="17">
        <f>[3]Sheet1!F17</f>
        <v>81293.872367791759</v>
      </c>
      <c r="G28" s="17">
        <f t="shared" si="30"/>
        <v>215553.38681483499</v>
      </c>
      <c r="H28" s="17">
        <f>[3]Sheet1!G17</f>
        <v>15817.793562129415</v>
      </c>
      <c r="I28" s="17">
        <f>[3]Sheet1!H17</f>
        <v>112018.73804453363</v>
      </c>
      <c r="J28" s="17">
        <f>[3]Sheet1!I17</f>
        <v>47932.707764028346</v>
      </c>
      <c r="K28" s="17">
        <f>[3]Sheet1!J17</f>
        <v>39784.147444143608</v>
      </c>
      <c r="L28" s="8">
        <f t="shared" si="6"/>
        <v>64.482363062804808</v>
      </c>
      <c r="M28" s="8">
        <f t="shared" si="6"/>
        <v>29.177718832891387</v>
      </c>
      <c r="N28" s="8">
        <f t="shared" si="6"/>
        <v>91.396167383652752</v>
      </c>
      <c r="O28" s="8">
        <f t="shared" si="6"/>
        <v>62.893081761006506</v>
      </c>
      <c r="P28" s="8">
        <f t="shared" si="6"/>
        <v>48.938679245283303</v>
      </c>
    </row>
    <row r="29" spans="1:16">
      <c r="A29" s="61" t="s">
        <v>31</v>
      </c>
      <c r="B29" s="18">
        <f t="shared" si="29"/>
        <v>817590.63186466973</v>
      </c>
      <c r="C29" s="18">
        <f>[3]Sheet1!C18</f>
        <v>134789.37781310311</v>
      </c>
      <c r="D29" s="18">
        <f>[3]Sheet1!D18</f>
        <v>314752.9362238227</v>
      </c>
      <c r="E29" s="18">
        <f>[3]Sheet1!E18</f>
        <v>197108.3160907086</v>
      </c>
      <c r="F29" s="18">
        <f>[3]Sheet1!F18</f>
        <v>170940.00173703535</v>
      </c>
      <c r="G29" s="18">
        <f t="shared" si="30"/>
        <v>434879.03444219462</v>
      </c>
      <c r="H29" s="18">
        <f>[3]Sheet1!G18</f>
        <v>41733.949615773046</v>
      </c>
      <c r="I29" s="18">
        <f>[3]Sheet1!H18</f>
        <v>291912.05839356669</v>
      </c>
      <c r="J29" s="18">
        <f>[3]Sheet1!I18</f>
        <v>67394.688906552386</v>
      </c>
      <c r="K29" s="18">
        <f>[3]Sheet1!J18</f>
        <v>33838.337526302465</v>
      </c>
      <c r="L29" s="13">
        <f t="shared" si="6"/>
        <v>53.190315237635602</v>
      </c>
      <c r="M29" s="13">
        <f t="shared" si="6"/>
        <v>30.962343096234708</v>
      </c>
      <c r="N29" s="13">
        <f t="shared" si="6"/>
        <v>92.743235979214589</v>
      </c>
      <c r="O29" s="13">
        <f t="shared" si="6"/>
        <v>34.191702432046334</v>
      </c>
      <c r="P29" s="13">
        <f t="shared" si="6"/>
        <v>19.795447047179451</v>
      </c>
    </row>
    <row r="30" spans="1:16">
      <c r="A30" s="1" t="str">
        <f>Cuadro01!A40</f>
        <v>Fuente: Instituto Nacional de Estadística (INE). XLIII Encuesta Permanente de Hogares de Propósitos Múltiples, mayo 2012.</v>
      </c>
    </row>
    <row r="31" spans="1:16">
      <c r="A31" s="1" t="s">
        <v>98</v>
      </c>
    </row>
  </sheetData>
  <mergeCells count="5">
    <mergeCell ref="A1:P1"/>
    <mergeCell ref="A3:A4"/>
    <mergeCell ref="B3:F3"/>
    <mergeCell ref="G3:K3"/>
    <mergeCell ref="M3:P3"/>
  </mergeCells>
  <pageMargins left="0.70866141732283472" right="0.70866141732283472" top="0.74803149606299213" bottom="0.74803149606299213" header="0.31496062992125984" footer="0.31496062992125984"/>
  <pageSetup scale="90" orientation="landscape" r:id="rId1"/>
  <ignoredErrors>
    <ignoredError sqref="G9:G2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A1:V32"/>
  <sheetViews>
    <sheetView workbookViewId="0">
      <selection activeCell="Q27" sqref="Q27"/>
    </sheetView>
  </sheetViews>
  <sheetFormatPr baseColWidth="10" defaultRowHeight="12.75"/>
  <cols>
    <col min="1" max="1" width="15.7109375" customWidth="1"/>
    <col min="2" max="2" width="7.85546875" bestFit="1" customWidth="1"/>
    <col min="3" max="3" width="8.42578125" bestFit="1" customWidth="1"/>
    <col min="4" max="4" width="5.85546875" customWidth="1"/>
    <col min="5" max="5" width="9.42578125" bestFit="1" customWidth="1"/>
    <col min="6" max="6" width="6.85546875" customWidth="1"/>
    <col min="7" max="7" width="6.5703125" bestFit="1" customWidth="1"/>
    <col min="8" max="8" width="7.7109375" bestFit="1" customWidth="1"/>
    <col min="9" max="9" width="6.85546875" customWidth="1"/>
    <col min="10" max="10" width="6.5703125" bestFit="1" customWidth="1"/>
    <col min="11" max="11" width="7.7109375" bestFit="1" customWidth="1"/>
    <col min="12" max="12" width="7" customWidth="1"/>
    <col min="13" max="13" width="6.5703125" bestFit="1" customWidth="1"/>
    <col min="14" max="14" width="7.7109375" bestFit="1" customWidth="1"/>
    <col min="15" max="15" width="7.5703125" bestFit="1" customWidth="1"/>
    <col min="16" max="16" width="5.5703125" bestFit="1" customWidth="1"/>
    <col min="17" max="17" width="7.7109375" bestFit="1" customWidth="1"/>
    <col min="18" max="18" width="6.42578125" customWidth="1"/>
    <col min="19" max="19" width="5.28515625" customWidth="1"/>
    <col min="20" max="20" width="7.7109375" bestFit="1" customWidth="1"/>
    <col min="21" max="21" width="6" customWidth="1"/>
    <col min="22" max="22" width="4.42578125" customWidth="1"/>
  </cols>
  <sheetData>
    <row r="1" spans="1:22">
      <c r="A1" s="77" t="s">
        <v>87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</row>
    <row r="2" spans="1:2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73" t="s">
        <v>8</v>
      </c>
      <c r="B3" s="73" t="s">
        <v>1</v>
      </c>
      <c r="C3" s="73"/>
      <c r="D3" s="73"/>
      <c r="E3" s="72" t="s">
        <v>16</v>
      </c>
      <c r="F3" s="72"/>
      <c r="G3" s="72"/>
      <c r="H3" s="72" t="s">
        <v>17</v>
      </c>
      <c r="I3" s="72"/>
      <c r="J3" s="72"/>
      <c r="K3" s="72" t="s">
        <v>18</v>
      </c>
      <c r="L3" s="72"/>
      <c r="M3" s="72"/>
      <c r="N3" s="72" t="s">
        <v>19</v>
      </c>
      <c r="O3" s="72"/>
      <c r="P3" s="72"/>
      <c r="Q3" s="72" t="s">
        <v>20</v>
      </c>
      <c r="R3" s="72"/>
      <c r="S3" s="72"/>
      <c r="T3" s="72" t="s">
        <v>21</v>
      </c>
      <c r="U3" s="72"/>
      <c r="V3" s="72"/>
    </row>
    <row r="4" spans="1:22">
      <c r="A4" s="73"/>
      <c r="B4" s="73"/>
      <c r="C4" s="73"/>
      <c r="D4" s="73"/>
      <c r="E4" s="72" t="s">
        <v>22</v>
      </c>
      <c r="F4" s="72"/>
      <c r="G4" s="72"/>
      <c r="H4" s="72" t="s">
        <v>23</v>
      </c>
      <c r="I4" s="72"/>
      <c r="J4" s="72"/>
      <c r="K4" s="72" t="s">
        <v>24</v>
      </c>
      <c r="L4" s="72"/>
      <c r="M4" s="72"/>
      <c r="N4" s="72" t="s">
        <v>25</v>
      </c>
      <c r="O4" s="72"/>
      <c r="P4" s="72"/>
      <c r="Q4" s="72" t="s">
        <v>26</v>
      </c>
      <c r="R4" s="72"/>
      <c r="S4" s="72"/>
      <c r="T4" s="72" t="s">
        <v>27</v>
      </c>
      <c r="U4" s="72"/>
      <c r="V4" s="72"/>
    </row>
    <row r="5" spans="1:22">
      <c r="A5" s="73"/>
      <c r="B5" s="5" t="s">
        <v>33</v>
      </c>
      <c r="C5" s="5" t="s">
        <v>34</v>
      </c>
      <c r="D5" s="5" t="s">
        <v>28</v>
      </c>
      <c r="E5" s="5" t="s">
        <v>33</v>
      </c>
      <c r="F5" s="5" t="s">
        <v>34</v>
      </c>
      <c r="G5" s="5" t="s">
        <v>28</v>
      </c>
      <c r="H5" s="5" t="s">
        <v>33</v>
      </c>
      <c r="I5" s="5" t="s">
        <v>34</v>
      </c>
      <c r="J5" s="5" t="s">
        <v>28</v>
      </c>
      <c r="K5" s="5" t="s">
        <v>33</v>
      </c>
      <c r="L5" s="5" t="s">
        <v>34</v>
      </c>
      <c r="M5" s="5" t="s">
        <v>28</v>
      </c>
      <c r="N5" s="5" t="s">
        <v>33</v>
      </c>
      <c r="O5" s="5" t="s">
        <v>34</v>
      </c>
      <c r="P5" s="5" t="s">
        <v>28</v>
      </c>
      <c r="Q5" s="5" t="s">
        <v>33</v>
      </c>
      <c r="R5" s="5" t="s">
        <v>34</v>
      </c>
      <c r="S5" s="5" t="s">
        <v>28</v>
      </c>
      <c r="T5" s="5" t="s">
        <v>33</v>
      </c>
      <c r="U5" s="5" t="s">
        <v>34</v>
      </c>
      <c r="V5" s="5" t="s">
        <v>28</v>
      </c>
    </row>
    <row r="6" spans="1:22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>
      <c r="A7" s="45" t="s">
        <v>64</v>
      </c>
      <c r="B7" s="3">
        <f>+E7+H7+K7+N7+Q7+T7</f>
        <v>1164239.369270457</v>
      </c>
      <c r="C7" s="3">
        <f>+F7+I7+L7+O7+R7+U7</f>
        <v>105035.96593675604</v>
      </c>
      <c r="D7" s="19">
        <f>+C7/B7*100</f>
        <v>9.0218531265245172</v>
      </c>
      <c r="E7" s="3">
        <f>[1]Sheet!C65</f>
        <v>213074.27146579794</v>
      </c>
      <c r="F7" s="3">
        <f>[1]Sheet!D65</f>
        <v>36539.388374592003</v>
      </c>
      <c r="G7" s="19">
        <f>+F7/E7*100</f>
        <v>17.148662822229667</v>
      </c>
      <c r="H7" s="3">
        <f>[1]Sheet!F65</f>
        <v>175013.0337675582</v>
      </c>
      <c r="I7" s="3">
        <f>[1]Sheet!G65</f>
        <v>20861.377489408325</v>
      </c>
      <c r="J7" s="19">
        <f>+I7/H7*100</f>
        <v>11.919899358533009</v>
      </c>
      <c r="K7" s="3">
        <f>[1]Sheet!I65</f>
        <v>198198.54067350045</v>
      </c>
      <c r="L7" s="3">
        <f>[1]Sheet!J65</f>
        <v>21464.433764247246</v>
      </c>
      <c r="M7" s="19">
        <f>+L7/K7*100</f>
        <v>10.829763776922242</v>
      </c>
      <c r="N7" s="3">
        <f>[1]Sheet!L65</f>
        <v>195654.84880789329</v>
      </c>
      <c r="O7" s="3">
        <f>[1]Sheet!M65</f>
        <v>14803.992976360907</v>
      </c>
      <c r="P7" s="19">
        <f>+O7/N7*100</f>
        <v>7.5663818538412171</v>
      </c>
      <c r="Q7" s="3">
        <f>[1]Sheet!O65</f>
        <v>168890.86830913808</v>
      </c>
      <c r="R7" s="3">
        <f>[1]Sheet!P65</f>
        <v>7545.9589792538854</v>
      </c>
      <c r="S7" s="19">
        <f>+R7/Q7*100</f>
        <v>4.4679496616961858</v>
      </c>
      <c r="T7" s="3">
        <f>[1]Sheet!R65</f>
        <v>213407.80624656897</v>
      </c>
      <c r="U7" s="3">
        <f>[1]Sheet!S65</f>
        <v>3820.8143528936671</v>
      </c>
      <c r="V7" s="19">
        <f>+U7/T7*100</f>
        <v>1.790381720375843</v>
      </c>
    </row>
    <row r="8" spans="1:22">
      <c r="A8" s="45"/>
      <c r="B8" s="9"/>
      <c r="C8" s="9"/>
      <c r="D8" s="20"/>
      <c r="E8" s="9"/>
      <c r="F8" s="9"/>
      <c r="G8" s="20"/>
      <c r="H8" s="9"/>
      <c r="I8" s="9"/>
      <c r="J8" s="20"/>
      <c r="K8" s="9"/>
      <c r="L8" s="9"/>
      <c r="M8" s="20"/>
      <c r="N8" s="9"/>
      <c r="O8" s="9"/>
      <c r="P8" s="20"/>
      <c r="Q8" s="9"/>
      <c r="R8" s="9"/>
      <c r="S8" s="20"/>
      <c r="T8" s="9"/>
      <c r="U8" s="9"/>
      <c r="V8" s="20"/>
    </row>
    <row r="9" spans="1:22">
      <c r="A9" s="45" t="s">
        <v>32</v>
      </c>
      <c r="B9" s="9"/>
      <c r="C9" s="9"/>
      <c r="D9" s="20"/>
      <c r="E9" s="9"/>
      <c r="F9" s="9"/>
      <c r="G9" s="20"/>
      <c r="H9" s="9"/>
      <c r="I9" s="9"/>
      <c r="J9" s="20"/>
      <c r="K9" s="9"/>
      <c r="L9" s="9"/>
      <c r="M9" s="20"/>
      <c r="N9" s="9"/>
      <c r="O9" s="9"/>
      <c r="P9" s="20"/>
      <c r="Q9" s="9"/>
      <c r="R9" s="9"/>
      <c r="S9" s="20"/>
      <c r="T9" s="9"/>
      <c r="U9" s="9"/>
      <c r="V9" s="20"/>
    </row>
    <row r="10" spans="1:22">
      <c r="A10" s="46" t="s">
        <v>44</v>
      </c>
      <c r="B10" s="17">
        <f t="shared" ref="B10:B30" si="0">+E10+H10+K10+N10+Q10+T10</f>
        <v>443144.39658496925</v>
      </c>
      <c r="C10" s="17">
        <f t="shared" ref="C10:C30" si="1">+F10+I10+L10+O10+R10+U10</f>
        <v>34539.429423625879</v>
      </c>
      <c r="D10" s="20">
        <f t="shared" ref="D10:D30" si="2">+C10/B10*100</f>
        <v>7.794170408065451</v>
      </c>
      <c r="E10" s="23">
        <f>[1]Sheet!C66</f>
        <v>73209.143023751225</v>
      </c>
      <c r="F10" s="17">
        <f>[1]Sheet!D66</f>
        <v>11160.635229865136</v>
      </c>
      <c r="G10" s="20">
        <f t="shared" ref="G10:G30" si="3">+F10/E10*100</f>
        <v>15.244865284441719</v>
      </c>
      <c r="H10" s="23">
        <f>[1]Sheet!F66</f>
        <v>62500.561492605229</v>
      </c>
      <c r="I10" s="17">
        <f>[1]Sheet!G66</f>
        <v>6198.097894677253</v>
      </c>
      <c r="J10" s="20">
        <f t="shared" ref="J10:J30" si="4">+I10/H10*100</f>
        <v>9.9168675395189574</v>
      </c>
      <c r="K10" s="23">
        <f>[1]Sheet!I66</f>
        <v>75816.553286709575</v>
      </c>
      <c r="L10" s="17">
        <f>[1]Sheet!J66</f>
        <v>7083.1403155686903</v>
      </c>
      <c r="M10" s="20">
        <f t="shared" ref="M10:M30" si="5">+L10/K10*100</f>
        <v>9.3424720704236304</v>
      </c>
      <c r="N10" s="23">
        <f>[1]Sheet!L66</f>
        <v>79984.131697152232</v>
      </c>
      <c r="O10" s="17">
        <f>[1]Sheet!M66</f>
        <v>6062.4224487327692</v>
      </c>
      <c r="P10" s="20">
        <f t="shared" ref="P10:P30" si="6">+O10/N10*100</f>
        <v>7.5795314896799919</v>
      </c>
      <c r="Q10" s="23">
        <f>[1]Sheet!O66</f>
        <v>66529.897292075664</v>
      </c>
      <c r="R10" s="17">
        <f>[1]Sheet!P66</f>
        <v>2188.2222042560074</v>
      </c>
      <c r="S10" s="20">
        <f t="shared" ref="S10:S30" si="7">+R10/Q10*100</f>
        <v>3.2890809896329802</v>
      </c>
      <c r="T10" s="23">
        <f>[1]Sheet!R66</f>
        <v>85104.109792675314</v>
      </c>
      <c r="U10" s="17">
        <f>[1]Sheet!S66</f>
        <v>1846.9113305260278</v>
      </c>
      <c r="V10" s="20">
        <f t="shared" ref="V10:V30" si="8">+U10/T10*100</f>
        <v>2.1701787787045115</v>
      </c>
    </row>
    <row r="11" spans="1:22">
      <c r="A11" s="47" t="s">
        <v>35</v>
      </c>
      <c r="B11" s="17">
        <f t="shared" si="0"/>
        <v>107557.1818581183</v>
      </c>
      <c r="C11" s="17">
        <f t="shared" si="1"/>
        <v>6671.6905007251089</v>
      </c>
      <c r="D11" s="20">
        <f t="shared" si="2"/>
        <v>6.2029242357111238</v>
      </c>
      <c r="E11" s="17">
        <f>[1]Sheet!C67</f>
        <v>13867.585255078613</v>
      </c>
      <c r="F11" s="23">
        <f>[1]Sheet!D67</f>
        <v>1906.19728592146</v>
      </c>
      <c r="G11" s="20">
        <f t="shared" si="3"/>
        <v>13.745704467353962</v>
      </c>
      <c r="H11" s="17">
        <f>[1]Sheet!F67</f>
        <v>18108.874216253858</v>
      </c>
      <c r="I11" s="23">
        <f>[1]Sheet!G67</f>
        <v>1429.6479644410949</v>
      </c>
      <c r="J11" s="20">
        <f t="shared" si="4"/>
        <v>7.8947368421052682</v>
      </c>
      <c r="K11" s="17">
        <f>[1]Sheet!I67</f>
        <v>18823.698198474405</v>
      </c>
      <c r="L11" s="23">
        <f>[1]Sheet!J67</f>
        <v>1429.6479644410949</v>
      </c>
      <c r="M11" s="20">
        <f t="shared" si="5"/>
        <v>7.5949367088607636</v>
      </c>
      <c r="N11" s="17">
        <f>[1]Sheet!L67</f>
        <v>18823.698198474405</v>
      </c>
      <c r="O11" s="23">
        <f>[1]Sheet!M67</f>
        <v>476.54932148036499</v>
      </c>
      <c r="P11" s="20">
        <f t="shared" si="6"/>
        <v>2.5316455696202547</v>
      </c>
      <c r="Q11" s="17">
        <f>[1]Sheet!O67</f>
        <v>17155.775573293129</v>
      </c>
      <c r="R11" s="23">
        <f>[1]Sheet!P67</f>
        <v>953.09864296072999</v>
      </c>
      <c r="S11" s="20">
        <f t="shared" si="7"/>
        <v>5.5555555555555589</v>
      </c>
      <c r="T11" s="17">
        <f>[1]Sheet!R67</f>
        <v>20777.550416543902</v>
      </c>
      <c r="U11" s="23">
        <f>[1]Sheet!S67</f>
        <v>476.54932148036499</v>
      </c>
      <c r="V11" s="20">
        <f t="shared" si="8"/>
        <v>2.2935779816513775</v>
      </c>
    </row>
    <row r="12" spans="1:22">
      <c r="A12" s="47" t="s">
        <v>29</v>
      </c>
      <c r="B12" s="17">
        <f t="shared" si="0"/>
        <v>73634.966796438544</v>
      </c>
      <c r="C12" s="17">
        <f t="shared" si="1"/>
        <v>6537.6839679080995</v>
      </c>
      <c r="D12" s="20">
        <f t="shared" si="2"/>
        <v>8.8785046728972024</v>
      </c>
      <c r="E12" s="17">
        <f>[1]Sheet!C68</f>
        <v>12559.234990981338</v>
      </c>
      <c r="F12" s="17">
        <f>[1]Sheet!D68</f>
        <v>2064.5317793393997</v>
      </c>
      <c r="G12" s="20">
        <f t="shared" si="3"/>
        <v>16.438356164383574</v>
      </c>
      <c r="H12" s="17">
        <f>[1]Sheet!F68</f>
        <v>10838.791841531845</v>
      </c>
      <c r="I12" s="17">
        <f>[1]Sheet!G68</f>
        <v>1892.4874643944497</v>
      </c>
      <c r="J12" s="20">
        <f t="shared" si="4"/>
        <v>17.460317460317466</v>
      </c>
      <c r="K12" s="17">
        <f>[1]Sheet!I68</f>
        <v>12559.234990981338</v>
      </c>
      <c r="L12" s="17">
        <f>[1]Sheet!J68</f>
        <v>860.22157472474987</v>
      </c>
      <c r="M12" s="20">
        <f t="shared" si="5"/>
        <v>6.8493150684931559</v>
      </c>
      <c r="N12" s="17">
        <f>[1]Sheet!L68</f>
        <v>13419.456565706085</v>
      </c>
      <c r="O12" s="17">
        <f>[1]Sheet!M68</f>
        <v>1032.2658896696998</v>
      </c>
      <c r="P12" s="20">
        <f t="shared" si="6"/>
        <v>7.6923076923076996</v>
      </c>
      <c r="Q12" s="17">
        <f>[1]Sheet!O68</f>
        <v>11699.013416256592</v>
      </c>
      <c r="R12" s="17">
        <f>[1]Sheet!P68</f>
        <v>516.13294483484992</v>
      </c>
      <c r="S12" s="20">
        <f t="shared" si="7"/>
        <v>4.411764705882355</v>
      </c>
      <c r="T12" s="17">
        <f>[1]Sheet!R68</f>
        <v>12559.234990981338</v>
      </c>
      <c r="U12" s="17">
        <f>[1]Sheet!S68</f>
        <v>172.04431494494997</v>
      </c>
      <c r="V12" s="20">
        <f t="shared" si="8"/>
        <v>1.3698630136986312</v>
      </c>
    </row>
    <row r="13" spans="1:22">
      <c r="A13" s="47" t="s">
        <v>30</v>
      </c>
      <c r="B13" s="17">
        <f t="shared" si="0"/>
        <v>261952.24793041515</v>
      </c>
      <c r="C13" s="17">
        <f t="shared" si="1"/>
        <v>21330.054954992676</v>
      </c>
      <c r="D13" s="20">
        <f t="shared" si="2"/>
        <v>8.1427264409881221</v>
      </c>
      <c r="E13" s="17">
        <f>[1]Sheet!C69</f>
        <v>46782.322777691676</v>
      </c>
      <c r="F13" s="17">
        <f>[1]Sheet!D69</f>
        <v>7189.9061646042701</v>
      </c>
      <c r="G13" s="20">
        <f t="shared" si="3"/>
        <v>15.368852459016431</v>
      </c>
      <c r="H13" s="17">
        <f>[1]Sheet!F69</f>
        <v>33552.895434819984</v>
      </c>
      <c r="I13" s="17">
        <f>[1]Sheet!G69</f>
        <v>2875.9624658417101</v>
      </c>
      <c r="J13" s="20">
        <f t="shared" si="4"/>
        <v>8.5714285714285623</v>
      </c>
      <c r="K13" s="17">
        <f>[1]Sheet!I69</f>
        <v>44433.620097254323</v>
      </c>
      <c r="L13" s="17">
        <f>[1]Sheet!J69</f>
        <v>4793.2707764028492</v>
      </c>
      <c r="M13" s="20">
        <f t="shared" si="5"/>
        <v>10.787486515641877</v>
      </c>
      <c r="N13" s="17">
        <f>[1]Sheet!L69</f>
        <v>47740.976932972233</v>
      </c>
      <c r="O13" s="17">
        <f>[1]Sheet!M69</f>
        <v>4553.6072375827071</v>
      </c>
      <c r="P13" s="20">
        <f t="shared" si="6"/>
        <v>9.5381526104417969</v>
      </c>
      <c r="Q13" s="17">
        <f>[1]Sheet!O69</f>
        <v>37675.108302526387</v>
      </c>
      <c r="R13" s="17">
        <f>[1]Sheet!P69</f>
        <v>718.99061646042742</v>
      </c>
      <c r="S13" s="20">
        <f t="shared" si="7"/>
        <v>1.9083969465648858</v>
      </c>
      <c r="T13" s="17">
        <f>[1]Sheet!R69</f>
        <v>51767.324385150576</v>
      </c>
      <c r="U13" s="17">
        <f>[1]Sheet!S69</f>
        <v>1198.3176941007125</v>
      </c>
      <c r="V13" s="20">
        <f t="shared" si="8"/>
        <v>2.3148148148148242</v>
      </c>
    </row>
    <row r="14" spans="1:22">
      <c r="A14" s="46" t="s">
        <v>31</v>
      </c>
      <c r="B14" s="17">
        <f t="shared" si="0"/>
        <v>721094.97268549749</v>
      </c>
      <c r="C14" s="17">
        <f t="shared" si="1"/>
        <v>70496.536513130064</v>
      </c>
      <c r="D14" s="20">
        <f t="shared" si="2"/>
        <v>9.7763178476459611</v>
      </c>
      <c r="E14" s="17">
        <f>[1]Sheet!C70</f>
        <v>139865.12844204836</v>
      </c>
      <c r="F14" s="17">
        <f>[1]Sheet!D70</f>
        <v>25378.753144726845</v>
      </c>
      <c r="G14" s="20">
        <f t="shared" si="3"/>
        <v>18.145161290322815</v>
      </c>
      <c r="H14" s="17">
        <f>[1]Sheet!F70</f>
        <v>112512.47227495455</v>
      </c>
      <c r="I14" s="17">
        <f>[1]Sheet!G70</f>
        <v>14663.279594731055</v>
      </c>
      <c r="J14" s="20">
        <f t="shared" si="4"/>
        <v>13.032581453634206</v>
      </c>
      <c r="K14" s="17">
        <f>[1]Sheet!I70</f>
        <v>122381.98738679252</v>
      </c>
      <c r="L14" s="17">
        <f>[1]Sheet!J70</f>
        <v>14381.293448678534</v>
      </c>
      <c r="M14" s="20">
        <f t="shared" si="5"/>
        <v>11.751152073732841</v>
      </c>
      <c r="N14" s="17">
        <f>[1]Sheet!L70</f>
        <v>115670.7171107427</v>
      </c>
      <c r="O14" s="17">
        <f>[1]Sheet!M70</f>
        <v>8741.5705276281187</v>
      </c>
      <c r="P14" s="20">
        <f t="shared" si="6"/>
        <v>7.5572891272550624</v>
      </c>
      <c r="Q14" s="17">
        <f>[1]Sheet!O70</f>
        <v>102360.97101706406</v>
      </c>
      <c r="R14" s="17">
        <f>[1]Sheet!P70</f>
        <v>5357.7367749978794</v>
      </c>
      <c r="S14" s="20">
        <f t="shared" si="7"/>
        <v>5.2341597796143597</v>
      </c>
      <c r="T14" s="17">
        <f>[1]Sheet!R70</f>
        <v>128303.69645389532</v>
      </c>
      <c r="U14" s="17">
        <f>[1]Sheet!S70</f>
        <v>1973.9030223676405</v>
      </c>
      <c r="V14" s="20">
        <f t="shared" si="8"/>
        <v>1.5384615384615541</v>
      </c>
    </row>
    <row r="15" spans="1:22">
      <c r="A15" s="46"/>
      <c r="B15" s="17"/>
      <c r="C15" s="17"/>
      <c r="D15" s="20"/>
      <c r="E15" s="17"/>
      <c r="F15" s="17"/>
      <c r="G15" s="20"/>
      <c r="H15" s="17"/>
      <c r="I15" s="17"/>
      <c r="J15" s="20"/>
      <c r="K15" s="17"/>
      <c r="L15" s="17"/>
      <c r="M15" s="20"/>
      <c r="N15" s="17"/>
      <c r="O15" s="17"/>
      <c r="P15" s="20"/>
      <c r="Q15" s="17"/>
      <c r="R15" s="17"/>
      <c r="S15" s="20"/>
      <c r="T15" s="17"/>
      <c r="U15" s="17"/>
      <c r="V15" s="20"/>
    </row>
    <row r="16" spans="1:22">
      <c r="A16" s="45" t="s">
        <v>2</v>
      </c>
      <c r="B16" s="16">
        <f t="shared" si="0"/>
        <v>608286.56657534698</v>
      </c>
      <c r="C16" s="16">
        <f t="shared" si="1"/>
        <v>62192.656730330113</v>
      </c>
      <c r="D16" s="19">
        <f t="shared" si="2"/>
        <v>10.224236428641641</v>
      </c>
      <c r="E16" s="24">
        <f>[1]Sheet!C71</f>
        <v>110610.73700737453</v>
      </c>
      <c r="F16" s="24">
        <f>[1]Sheet!D71</f>
        <v>20938.65621741673</v>
      </c>
      <c r="G16" s="19">
        <f t="shared" si="3"/>
        <v>18.930039509655135</v>
      </c>
      <c r="H16" s="24">
        <f>[1]Sheet!F71</f>
        <v>93395.741057660605</v>
      </c>
      <c r="I16" s="24">
        <f>[1]Sheet!G71</f>
        <v>12276.247002366945</v>
      </c>
      <c r="J16" s="19">
        <f t="shared" si="4"/>
        <v>13.144332775075732</v>
      </c>
      <c r="K16" s="24">
        <f>[1]Sheet!I71</f>
        <v>106250.8714169593</v>
      </c>
      <c r="L16" s="24">
        <f>[1]Sheet!J71</f>
        <v>13544.922904220744</v>
      </c>
      <c r="M16" s="19">
        <f t="shared" si="5"/>
        <v>12.748058179275096</v>
      </c>
      <c r="N16" s="24">
        <f>[1]Sheet!L71</f>
        <v>101028.24689106661</v>
      </c>
      <c r="O16" s="24">
        <f>[1]Sheet!M71</f>
        <v>7252.5023549316438</v>
      </c>
      <c r="P16" s="19">
        <f t="shared" si="6"/>
        <v>7.17868772161476</v>
      </c>
      <c r="Q16" s="24">
        <f>[1]Sheet!O71</f>
        <v>84983.621667587839</v>
      </c>
      <c r="R16" s="24">
        <f>[1]Sheet!P71</f>
        <v>5401.4243901657364</v>
      </c>
      <c r="S16" s="19">
        <f t="shared" si="7"/>
        <v>6.3558416129796482</v>
      </c>
      <c r="T16" s="24">
        <f>[1]Sheet!R71</f>
        <v>112017.34853469813</v>
      </c>
      <c r="U16" s="24">
        <f>[1]Sheet!S71</f>
        <v>2778.9038612283025</v>
      </c>
      <c r="V16" s="19">
        <f t="shared" si="8"/>
        <v>2.480779894881656</v>
      </c>
    </row>
    <row r="17" spans="1:22">
      <c r="A17" s="45" t="s">
        <v>32</v>
      </c>
      <c r="B17" s="17"/>
      <c r="C17" s="17"/>
      <c r="D17" s="20"/>
      <c r="E17" s="23"/>
      <c r="F17" s="23"/>
      <c r="G17" s="20"/>
      <c r="H17" s="23"/>
      <c r="I17" s="23"/>
      <c r="J17" s="20"/>
      <c r="K17" s="23"/>
      <c r="L17" s="23"/>
      <c r="M17" s="20"/>
      <c r="N17" s="23"/>
      <c r="O17" s="23"/>
      <c r="P17" s="20"/>
      <c r="Q17" s="23"/>
      <c r="R17" s="23"/>
      <c r="S17" s="20"/>
      <c r="T17" s="23"/>
      <c r="U17" s="23"/>
      <c r="V17" s="20"/>
    </row>
    <row r="18" spans="1:22">
      <c r="A18" s="46" t="s">
        <v>44</v>
      </c>
      <c r="B18" s="17">
        <f t="shared" si="0"/>
        <v>232399.03388734232</v>
      </c>
      <c r="C18" s="17">
        <f t="shared" si="1"/>
        <v>19612.748676399529</v>
      </c>
      <c r="D18" s="20">
        <f t="shared" si="2"/>
        <v>8.4392556837852428</v>
      </c>
      <c r="E18" s="23">
        <f>[1]Sheet!C72</f>
        <v>37576.325179772808</v>
      </c>
      <c r="F18" s="23">
        <f>[1]Sheet!D72</f>
        <v>7121.3350608432156</v>
      </c>
      <c r="G18" s="20">
        <f t="shared" si="3"/>
        <v>18.951653805350301</v>
      </c>
      <c r="H18" s="23">
        <f>[1]Sheet!F72</f>
        <v>35306.594970842038</v>
      </c>
      <c r="I18" s="23">
        <f>[1]Sheet!G72</f>
        <v>3252.6903286862948</v>
      </c>
      <c r="J18" s="20">
        <f t="shared" si="4"/>
        <v>9.2126990194679781</v>
      </c>
      <c r="K18" s="23">
        <f>[1]Sheet!I72</f>
        <v>38856.182510407882</v>
      </c>
      <c r="L18" s="23">
        <f>[1]Sheet!J72</f>
        <v>4239.3800844875723</v>
      </c>
      <c r="M18" s="20">
        <f t="shared" si="5"/>
        <v>10.91043898445769</v>
      </c>
      <c r="N18" s="23">
        <f>[1]Sheet!L72</f>
        <v>42093.14236609068</v>
      </c>
      <c r="O18" s="23">
        <f>[1]Sheet!M72</f>
        <v>2740.7240180913254</v>
      </c>
      <c r="P18" s="20">
        <f t="shared" si="6"/>
        <v>6.5110938837847216</v>
      </c>
      <c r="Q18" s="23">
        <f>[1]Sheet!O72</f>
        <v>33944.129232082079</v>
      </c>
      <c r="R18" s="23">
        <f>[1]Sheet!P72</f>
        <v>889.6460533254176</v>
      </c>
      <c r="S18" s="20">
        <f t="shared" si="7"/>
        <v>2.6209128749267609</v>
      </c>
      <c r="T18" s="23">
        <f>[1]Sheet!R72</f>
        <v>44622.659628146845</v>
      </c>
      <c r="U18" s="23">
        <f>[1]Sheet!S72</f>
        <v>1368.9731309657027</v>
      </c>
      <c r="V18" s="20">
        <f t="shared" si="8"/>
        <v>3.067887800444304</v>
      </c>
    </row>
    <row r="19" spans="1:22">
      <c r="A19" s="47" t="s">
        <v>35</v>
      </c>
      <c r="B19" s="17">
        <f t="shared" si="0"/>
        <v>56709.369256163394</v>
      </c>
      <c r="C19" s="17">
        <f t="shared" si="1"/>
        <v>3574.1199111027368</v>
      </c>
      <c r="D19" s="20">
        <f t="shared" si="2"/>
        <v>6.3025210084033638</v>
      </c>
      <c r="E19" s="17">
        <f>[1]Sheet!C73</f>
        <v>8577.8877866465646</v>
      </c>
      <c r="F19" s="17">
        <f>[1]Sheet!D73</f>
        <v>1191.3733037009124</v>
      </c>
      <c r="G19" s="20">
        <f t="shared" si="3"/>
        <v>13.888888888888898</v>
      </c>
      <c r="H19" s="17">
        <f>[1]Sheet!F73</f>
        <v>10007.535751087658</v>
      </c>
      <c r="I19" s="17">
        <f>[1]Sheet!G73</f>
        <v>714.82398222054746</v>
      </c>
      <c r="J19" s="20">
        <f t="shared" si="4"/>
        <v>7.1428571428571468</v>
      </c>
      <c r="K19" s="17">
        <f>[1]Sheet!I73</f>
        <v>10007.535751087658</v>
      </c>
      <c r="L19" s="17">
        <f>[1]Sheet!J73</f>
        <v>1191.3733037009124</v>
      </c>
      <c r="M19" s="20">
        <f t="shared" si="5"/>
        <v>11.90476190476191</v>
      </c>
      <c r="N19" s="17">
        <f>[1]Sheet!L73</f>
        <v>10484.085072568023</v>
      </c>
      <c r="O19" s="17">
        <f>[1]Sheet!M73</f>
        <v>0</v>
      </c>
      <c r="P19" s="20">
        <f t="shared" si="6"/>
        <v>0</v>
      </c>
      <c r="Q19" s="17">
        <f>[1]Sheet!O73</f>
        <v>7624.7891436858354</v>
      </c>
      <c r="R19" s="17">
        <f>[1]Sheet!P73</f>
        <v>238.2746607401825</v>
      </c>
      <c r="S19" s="20">
        <f t="shared" si="7"/>
        <v>3.1250000000000022</v>
      </c>
      <c r="T19" s="17">
        <f>[1]Sheet!R73</f>
        <v>10007.535751087658</v>
      </c>
      <c r="U19" s="17">
        <f>[1]Sheet!S73</f>
        <v>238.2746607401825</v>
      </c>
      <c r="V19" s="20">
        <f t="shared" si="8"/>
        <v>2.3809523809523827</v>
      </c>
    </row>
    <row r="20" spans="1:22">
      <c r="A20" s="47" t="s">
        <v>29</v>
      </c>
      <c r="B20" s="17">
        <f t="shared" si="0"/>
        <v>36301.350453384475</v>
      </c>
      <c r="C20" s="17">
        <f t="shared" si="1"/>
        <v>3096.7976690091</v>
      </c>
      <c r="D20" s="20">
        <f t="shared" si="2"/>
        <v>8.5308056872037845</v>
      </c>
      <c r="E20" s="17">
        <f>[1]Sheet!C74</f>
        <v>6709.7282828530551</v>
      </c>
      <c r="F20" s="17">
        <f>[1]Sheet!D74</f>
        <v>1376.3545195595998</v>
      </c>
      <c r="G20" s="20">
        <f t="shared" si="3"/>
        <v>20.512820512820493</v>
      </c>
      <c r="H20" s="17">
        <f>[1]Sheet!F74</f>
        <v>6365.6396529631547</v>
      </c>
      <c r="I20" s="17">
        <f>[1]Sheet!G74</f>
        <v>860.22157472474987</v>
      </c>
      <c r="J20" s="20">
        <f t="shared" si="4"/>
        <v>13.5135135135135</v>
      </c>
      <c r="K20" s="17">
        <f>[1]Sheet!I74</f>
        <v>5505.4180782384037</v>
      </c>
      <c r="L20" s="17">
        <f>[1]Sheet!J74</f>
        <v>172.04431494494997</v>
      </c>
      <c r="M20" s="20">
        <f t="shared" si="5"/>
        <v>3.1249999999999978</v>
      </c>
      <c r="N20" s="17">
        <f>[1]Sheet!L74</f>
        <v>5677.4623931833539</v>
      </c>
      <c r="O20" s="17">
        <f>[1]Sheet!M74</f>
        <v>344.08862988989995</v>
      </c>
      <c r="P20" s="20">
        <f t="shared" si="6"/>
        <v>6.0606060606060552</v>
      </c>
      <c r="Q20" s="17">
        <f>[1]Sheet!O74</f>
        <v>4989.2851334035531</v>
      </c>
      <c r="R20" s="17">
        <f>[1]Sheet!P74</f>
        <v>172.04431494494997</v>
      </c>
      <c r="S20" s="20">
        <f t="shared" si="7"/>
        <v>3.4482758620689626</v>
      </c>
      <c r="T20" s="17">
        <f>[1]Sheet!R74</f>
        <v>7053.8169127429555</v>
      </c>
      <c r="U20" s="17">
        <f>[1]Sheet!S74</f>
        <v>172.04431494494997</v>
      </c>
      <c r="V20" s="20">
        <f t="shared" si="8"/>
        <v>2.4390243902439002</v>
      </c>
    </row>
    <row r="21" spans="1:22">
      <c r="A21" s="47" t="s">
        <v>30</v>
      </c>
      <c r="B21" s="17">
        <f t="shared" si="0"/>
        <v>139388.31417779502</v>
      </c>
      <c r="C21" s="17">
        <f t="shared" si="1"/>
        <v>12941.831096287693</v>
      </c>
      <c r="D21" s="20">
        <f t="shared" si="2"/>
        <v>9.2847317744153948</v>
      </c>
      <c r="E21" s="17">
        <f>[1]Sheet!C75</f>
        <v>22288.709110273274</v>
      </c>
      <c r="F21" s="17">
        <f>[1]Sheet!D75</f>
        <v>4553.6072375827071</v>
      </c>
      <c r="G21" s="20">
        <f t="shared" si="3"/>
        <v>20.430107526881699</v>
      </c>
      <c r="H21" s="17">
        <f>[1]Sheet!F75</f>
        <v>18933.419566791272</v>
      </c>
      <c r="I21" s="17">
        <f>[1]Sheet!G75</f>
        <v>1677.6447717409976</v>
      </c>
      <c r="J21" s="20">
        <f t="shared" si="4"/>
        <v>8.86075949367088</v>
      </c>
      <c r="K21" s="17">
        <f>[1]Sheet!I75</f>
        <v>23343.228681081899</v>
      </c>
      <c r="L21" s="17">
        <f>[1]Sheet!J75</f>
        <v>2875.9624658417101</v>
      </c>
      <c r="M21" s="20">
        <f t="shared" si="5"/>
        <v>12.320328542094447</v>
      </c>
      <c r="N21" s="17">
        <f>[1]Sheet!L75</f>
        <v>25931.594900339449</v>
      </c>
      <c r="O21" s="17">
        <f>[1]Sheet!M75</f>
        <v>2396.635388201425</v>
      </c>
      <c r="P21" s="20">
        <f t="shared" si="6"/>
        <v>9.2421441774491573</v>
      </c>
      <c r="Q21" s="17">
        <f>[1]Sheet!O75</f>
        <v>21330.054954992702</v>
      </c>
      <c r="R21" s="17">
        <f>[1]Sheet!P75</f>
        <v>479.32707764028498</v>
      </c>
      <c r="S21" s="20">
        <f t="shared" si="7"/>
        <v>2.247191011235953</v>
      </c>
      <c r="T21" s="17">
        <f>[1]Sheet!R75</f>
        <v>27561.30696431642</v>
      </c>
      <c r="U21" s="17">
        <f>[1]Sheet!S75</f>
        <v>958.65415528056997</v>
      </c>
      <c r="V21" s="20">
        <f t="shared" si="8"/>
        <v>3.4782608695652133</v>
      </c>
    </row>
    <row r="22" spans="1:22">
      <c r="A22" s="46" t="s">
        <v>31</v>
      </c>
      <c r="B22" s="17">
        <f t="shared" si="0"/>
        <v>375887.53268800973</v>
      </c>
      <c r="C22" s="17">
        <f t="shared" si="1"/>
        <v>42579.908053930529</v>
      </c>
      <c r="D22" s="20">
        <f t="shared" si="2"/>
        <v>11.327831957989483</v>
      </c>
      <c r="E22" s="17">
        <f>[1]Sheet!C76</f>
        <v>73034.411827602657</v>
      </c>
      <c r="F22" s="17">
        <f>[1]Sheet!D76</f>
        <v>13817.321156573493</v>
      </c>
      <c r="G22" s="20">
        <f t="shared" si="3"/>
        <v>18.918918918918941</v>
      </c>
      <c r="H22" s="17">
        <f>[1]Sheet!F76</f>
        <v>58089.146086819252</v>
      </c>
      <c r="I22" s="17">
        <f>[1]Sheet!G76</f>
        <v>9023.5566736806395</v>
      </c>
      <c r="J22" s="20">
        <f t="shared" si="4"/>
        <v>15.533980582524235</v>
      </c>
      <c r="K22" s="17">
        <f>[1]Sheet!I76</f>
        <v>67394.688906552386</v>
      </c>
      <c r="L22" s="17">
        <f>[1]Sheet!J76</f>
        <v>9305.5428197331603</v>
      </c>
      <c r="M22" s="20">
        <f t="shared" si="5"/>
        <v>13.807531380753115</v>
      </c>
      <c r="N22" s="17">
        <f>[1]Sheet!L76</f>
        <v>58935.104524976814</v>
      </c>
      <c r="O22" s="17">
        <f>[1]Sheet!M76</f>
        <v>4511.7783368403198</v>
      </c>
      <c r="P22" s="20">
        <f t="shared" si="6"/>
        <v>7.6555023923444789</v>
      </c>
      <c r="Q22" s="17">
        <f>[1]Sheet!O76</f>
        <v>51039.492435506232</v>
      </c>
      <c r="R22" s="17">
        <f>[1]Sheet!P76</f>
        <v>4511.7783368403198</v>
      </c>
      <c r="S22" s="20">
        <f t="shared" si="7"/>
        <v>8.8397790055248429</v>
      </c>
      <c r="T22" s="17">
        <f>[1]Sheet!R76</f>
        <v>67394.688906552386</v>
      </c>
      <c r="U22" s="17">
        <f>[1]Sheet!S76</f>
        <v>1409.9307302626003</v>
      </c>
      <c r="V22" s="20">
        <f t="shared" si="8"/>
        <v>2.0920502092050182</v>
      </c>
    </row>
    <row r="23" spans="1:22">
      <c r="A23" s="48"/>
      <c r="B23" s="17"/>
      <c r="C23" s="17"/>
      <c r="D23" s="20"/>
      <c r="E23" s="23"/>
      <c r="F23" s="23"/>
      <c r="G23" s="20"/>
      <c r="H23" s="23"/>
      <c r="I23" s="23"/>
      <c r="J23" s="20"/>
      <c r="K23" s="23"/>
      <c r="L23" s="23"/>
      <c r="M23" s="20"/>
      <c r="N23" s="23"/>
      <c r="O23" s="23"/>
      <c r="P23" s="20"/>
      <c r="Q23" s="23"/>
      <c r="R23" s="23"/>
      <c r="S23" s="20"/>
      <c r="T23" s="23"/>
      <c r="U23" s="23"/>
      <c r="V23" s="20"/>
    </row>
    <row r="24" spans="1:22">
      <c r="A24" s="45" t="s">
        <v>3</v>
      </c>
      <c r="B24" s="16">
        <f t="shared" si="0"/>
        <v>555952.80269512138</v>
      </c>
      <c r="C24" s="16">
        <f t="shared" si="1"/>
        <v>42843.309206425853</v>
      </c>
      <c r="D24" s="19">
        <f t="shared" si="2"/>
        <v>7.7062853175183408</v>
      </c>
      <c r="E24" s="24">
        <f>[1]Sheet!C77</f>
        <v>102463.53445842539</v>
      </c>
      <c r="F24" s="24">
        <f>[1]Sheet!D77</f>
        <v>15600.732157175255</v>
      </c>
      <c r="G24" s="19">
        <f t="shared" si="3"/>
        <v>15.225643190656532</v>
      </c>
      <c r="H24" s="24">
        <f>[1]Sheet!F77</f>
        <v>81617.292709899688</v>
      </c>
      <c r="I24" s="24">
        <f>[1]Sheet!G77</f>
        <v>8585.1304870413587</v>
      </c>
      <c r="J24" s="19">
        <f t="shared" si="4"/>
        <v>10.518764102549108</v>
      </c>
      <c r="K24" s="24">
        <f>[1]Sheet!I77</f>
        <v>91947.669256543057</v>
      </c>
      <c r="L24" s="24">
        <f>[1]Sheet!J77</f>
        <v>7919.5108600264803</v>
      </c>
      <c r="M24" s="19">
        <f t="shared" si="5"/>
        <v>8.6130631956860846</v>
      </c>
      <c r="N24" s="24">
        <f>[1]Sheet!L77</f>
        <v>94626.601916828455</v>
      </c>
      <c r="O24" s="24">
        <f>[1]Sheet!M77</f>
        <v>7551.4906214292459</v>
      </c>
      <c r="P24" s="19">
        <f t="shared" si="6"/>
        <v>7.9803041306149707</v>
      </c>
      <c r="Q24" s="24">
        <f>[1]Sheet!O77</f>
        <v>83907.246641552367</v>
      </c>
      <c r="R24" s="24">
        <f>[1]Sheet!P77</f>
        <v>2144.5345890881499</v>
      </c>
      <c r="S24" s="19">
        <f t="shared" si="7"/>
        <v>2.5558395429771354</v>
      </c>
      <c r="T24" s="24">
        <f>[1]Sheet!R77</f>
        <v>101390.4577118725</v>
      </c>
      <c r="U24" s="24">
        <f>[1]Sheet!S77</f>
        <v>1041.910491665365</v>
      </c>
      <c r="V24" s="19">
        <f t="shared" si="8"/>
        <v>1.0276218444799079</v>
      </c>
    </row>
    <row r="25" spans="1:22">
      <c r="A25" s="45" t="s">
        <v>32</v>
      </c>
      <c r="B25" s="17"/>
      <c r="C25" s="17"/>
      <c r="D25" s="20"/>
      <c r="E25" s="23"/>
      <c r="F25" s="23"/>
      <c r="G25" s="20"/>
      <c r="H25" s="23"/>
      <c r="I25" s="23"/>
      <c r="J25" s="20"/>
      <c r="K25" s="23"/>
      <c r="L25" s="23"/>
      <c r="M25" s="20"/>
      <c r="N25" s="23"/>
      <c r="O25" s="23"/>
      <c r="P25" s="20"/>
      <c r="Q25" s="23"/>
      <c r="R25" s="23"/>
      <c r="S25" s="20"/>
      <c r="T25" s="23"/>
      <c r="U25" s="23"/>
      <c r="V25" s="20"/>
    </row>
    <row r="26" spans="1:22">
      <c r="A26" s="46" t="s">
        <v>44</v>
      </c>
      <c r="B26" s="17">
        <f t="shared" si="0"/>
        <v>210745.36269762975</v>
      </c>
      <c r="C26" s="17">
        <f t="shared" si="1"/>
        <v>14926.680747226363</v>
      </c>
      <c r="D26" s="20">
        <f t="shared" si="2"/>
        <v>7.0828038900398749</v>
      </c>
      <c r="E26" s="17">
        <f>[1]Sheet!C78</f>
        <v>35632.817843978912</v>
      </c>
      <c r="F26" s="17">
        <f>[1]Sheet!D78</f>
        <v>4039.3001690219153</v>
      </c>
      <c r="G26" s="20">
        <f t="shared" si="3"/>
        <v>11.335898796183642</v>
      </c>
      <c r="H26" s="17">
        <f>[1]Sheet!F78</f>
        <v>27193.966521763603</v>
      </c>
      <c r="I26" s="17">
        <f>[1]Sheet!G78</f>
        <v>2945.4075659909599</v>
      </c>
      <c r="J26" s="20">
        <f t="shared" si="4"/>
        <v>10.831106832589946</v>
      </c>
      <c r="K26" s="17">
        <f>[1]Sheet!I78</f>
        <v>36960.370776302188</v>
      </c>
      <c r="L26" s="17">
        <f>[1]Sheet!J78</f>
        <v>2843.7602310811226</v>
      </c>
      <c r="M26" s="20">
        <f t="shared" si="5"/>
        <v>7.694079283707973</v>
      </c>
      <c r="N26" s="17">
        <f>[1]Sheet!L78</f>
        <v>37890.989331062032</v>
      </c>
      <c r="O26" s="17">
        <f>[1]Sheet!M78</f>
        <v>3321.6984306414479</v>
      </c>
      <c r="P26" s="20">
        <f t="shared" si="6"/>
        <v>8.7664600193439863</v>
      </c>
      <c r="Q26" s="17">
        <f>[1]Sheet!O78</f>
        <v>32585.768059994065</v>
      </c>
      <c r="R26" s="17">
        <f>[1]Sheet!P78</f>
        <v>1298.5761509305898</v>
      </c>
      <c r="S26" s="20">
        <f t="shared" si="7"/>
        <v>3.9851021726410285</v>
      </c>
      <c r="T26" s="17">
        <f>[1]Sheet!R78</f>
        <v>40481.450164528942</v>
      </c>
      <c r="U26" s="17">
        <f>[1]Sheet!S78</f>
        <v>477.93819956032496</v>
      </c>
      <c r="V26" s="20">
        <f t="shared" si="8"/>
        <v>1.1806350751216632</v>
      </c>
    </row>
    <row r="27" spans="1:22">
      <c r="A27" s="47" t="s">
        <v>35</v>
      </c>
      <c r="B27" s="17">
        <f t="shared" si="0"/>
        <v>50847.812601954916</v>
      </c>
      <c r="C27" s="17">
        <f t="shared" si="1"/>
        <v>3097.5705896223722</v>
      </c>
      <c r="D27" s="20">
        <f t="shared" si="2"/>
        <v>6.0918462980318679</v>
      </c>
      <c r="E27" s="17">
        <f>[1]Sheet!C79</f>
        <v>5289.6974684320494</v>
      </c>
      <c r="F27" s="17">
        <f>[1]Sheet!D79</f>
        <v>714.82398222054746</v>
      </c>
      <c r="G27" s="20">
        <f t="shared" si="3"/>
        <v>13.513513513513518</v>
      </c>
      <c r="H27" s="17">
        <f>[1]Sheet!F79</f>
        <v>8101.3384651662</v>
      </c>
      <c r="I27" s="17">
        <f>[1]Sheet!G79</f>
        <v>714.82398222054746</v>
      </c>
      <c r="J27" s="20">
        <f t="shared" si="4"/>
        <v>8.8235294117647101</v>
      </c>
      <c r="K27" s="17">
        <f>[1]Sheet!I79</f>
        <v>8816.1624473867469</v>
      </c>
      <c r="L27" s="17">
        <f>[1]Sheet!J79</f>
        <v>238.2746607401825</v>
      </c>
      <c r="M27" s="20">
        <f t="shared" si="5"/>
        <v>2.7027027027027044</v>
      </c>
      <c r="N27" s="17">
        <f>[1]Sheet!L79</f>
        <v>8339.6131259063823</v>
      </c>
      <c r="O27" s="17">
        <f>[1]Sheet!M79</f>
        <v>476.54932148036499</v>
      </c>
      <c r="P27" s="20">
        <f t="shared" si="6"/>
        <v>5.714285714285718</v>
      </c>
      <c r="Q27" s="17">
        <f>[1]Sheet!O79</f>
        <v>9530.9864296072938</v>
      </c>
      <c r="R27" s="17">
        <f>[1]Sheet!P79</f>
        <v>714.82398222054746</v>
      </c>
      <c r="S27" s="20">
        <f t="shared" si="7"/>
        <v>7.5000000000000036</v>
      </c>
      <c r="T27" s="17">
        <f>[1]Sheet!R79</f>
        <v>10770.014665456243</v>
      </c>
      <c r="U27" s="17">
        <f>[1]Sheet!S79</f>
        <v>238.2746607401825</v>
      </c>
      <c r="V27" s="20">
        <f t="shared" si="8"/>
        <v>2.2123893805309747</v>
      </c>
    </row>
    <row r="28" spans="1:22">
      <c r="A28" s="47" t="s">
        <v>29</v>
      </c>
      <c r="B28" s="17">
        <f t="shared" si="0"/>
        <v>37333.616343054178</v>
      </c>
      <c r="C28" s="17">
        <f t="shared" si="1"/>
        <v>3440.8862988989995</v>
      </c>
      <c r="D28" s="20">
        <f t="shared" si="2"/>
        <v>9.2165898617511441</v>
      </c>
      <c r="E28" s="17">
        <f>[1]Sheet!C80</f>
        <v>5849.5067081283041</v>
      </c>
      <c r="F28" s="17">
        <f>[1]Sheet!D80</f>
        <v>688.1772597797999</v>
      </c>
      <c r="G28" s="20">
        <f t="shared" si="3"/>
        <v>11.764705882352931</v>
      </c>
      <c r="H28" s="17">
        <f>[1]Sheet!F80</f>
        <v>4473.1521885687025</v>
      </c>
      <c r="I28" s="17">
        <f>[1]Sheet!G80</f>
        <v>1032.2658896696998</v>
      </c>
      <c r="J28" s="20">
        <f t="shared" si="4"/>
        <v>23.076923076923062</v>
      </c>
      <c r="K28" s="17">
        <f>[1]Sheet!I80</f>
        <v>7053.8169127429555</v>
      </c>
      <c r="L28" s="17">
        <f>[1]Sheet!J80</f>
        <v>688.1772597797999</v>
      </c>
      <c r="M28" s="20">
        <f t="shared" si="5"/>
        <v>9.7560975609756007</v>
      </c>
      <c r="N28" s="17">
        <f>[1]Sheet!L80</f>
        <v>7741.9941725227563</v>
      </c>
      <c r="O28" s="17">
        <f>[1]Sheet!M80</f>
        <v>688.1772597797999</v>
      </c>
      <c r="P28" s="20">
        <f t="shared" si="6"/>
        <v>8.8888888888888804</v>
      </c>
      <c r="Q28" s="17">
        <f>[1]Sheet!O80</f>
        <v>6709.7282828530551</v>
      </c>
      <c r="R28" s="17">
        <f>[1]Sheet!P80</f>
        <v>344.08862988989995</v>
      </c>
      <c r="S28" s="20">
        <f t="shared" si="7"/>
        <v>5.1282051282051233</v>
      </c>
      <c r="T28" s="17">
        <f>[1]Sheet!R80</f>
        <v>5505.4180782384037</v>
      </c>
      <c r="U28" s="17">
        <f>[1]Sheet!S80</f>
        <v>0</v>
      </c>
      <c r="V28" s="20">
        <f t="shared" si="8"/>
        <v>0</v>
      </c>
    </row>
    <row r="29" spans="1:22">
      <c r="A29" s="47" t="s">
        <v>30</v>
      </c>
      <c r="B29" s="17">
        <f t="shared" si="0"/>
        <v>122563.93375262097</v>
      </c>
      <c r="C29" s="17">
        <f t="shared" si="1"/>
        <v>8388.2238587049869</v>
      </c>
      <c r="D29" s="20">
        <f t="shared" si="2"/>
        <v>6.8439577630035133</v>
      </c>
      <c r="E29" s="17">
        <f>[1]Sheet!C81</f>
        <v>24493.613667418591</v>
      </c>
      <c r="F29" s="17">
        <f>[1]Sheet!D81</f>
        <v>2636.2989270215676</v>
      </c>
      <c r="G29" s="20">
        <f t="shared" si="3"/>
        <v>10.763209393346369</v>
      </c>
      <c r="H29" s="17">
        <f>[1]Sheet!F81</f>
        <v>14619.4758680287</v>
      </c>
      <c r="I29" s="17">
        <f>[1]Sheet!G81</f>
        <v>1198.3176941007125</v>
      </c>
      <c r="J29" s="20">
        <f t="shared" si="4"/>
        <v>8.1967213114754056</v>
      </c>
      <c r="K29" s="17">
        <f>[1]Sheet!I81</f>
        <v>21090.391416172559</v>
      </c>
      <c r="L29" s="17">
        <f>[1]Sheet!J81</f>
        <v>1917.3083105611402</v>
      </c>
      <c r="M29" s="20">
        <f t="shared" si="5"/>
        <v>9.0909090909090846</v>
      </c>
      <c r="N29" s="17">
        <f>[1]Sheet!L81</f>
        <v>21809.382032632988</v>
      </c>
      <c r="O29" s="17">
        <f>[1]Sheet!M81</f>
        <v>2156.9718493812825</v>
      </c>
      <c r="P29" s="20">
        <f t="shared" si="6"/>
        <v>9.8901098901098816</v>
      </c>
      <c r="Q29" s="17">
        <f>[1]Sheet!O81</f>
        <v>16345.053347533729</v>
      </c>
      <c r="R29" s="17">
        <f>[1]Sheet!P81</f>
        <v>239.66353882014249</v>
      </c>
      <c r="S29" s="20">
        <f t="shared" si="7"/>
        <v>1.4662756598240461</v>
      </c>
      <c r="T29" s="17">
        <f>[1]Sheet!R81</f>
        <v>24206.017420834418</v>
      </c>
      <c r="U29" s="17">
        <f>[1]Sheet!S81</f>
        <v>239.66353882014249</v>
      </c>
      <c r="V29" s="20">
        <f t="shared" si="8"/>
        <v>0.99009900990098909</v>
      </c>
    </row>
    <row r="30" spans="1:22">
      <c r="A30" s="49" t="s">
        <v>31</v>
      </c>
      <c r="B30" s="18">
        <f t="shared" si="0"/>
        <v>345207.43999749573</v>
      </c>
      <c r="C30" s="18">
        <f t="shared" si="1"/>
        <v>27916.628459199484</v>
      </c>
      <c r="D30" s="21">
        <f t="shared" si="2"/>
        <v>8.0869139029570167</v>
      </c>
      <c r="E30" s="18">
        <f>[1]Sheet!C82</f>
        <v>66830.716614447359</v>
      </c>
      <c r="F30" s="18">
        <f>[1]Sheet!D82</f>
        <v>11561.431988153327</v>
      </c>
      <c r="G30" s="21">
        <f t="shared" si="3"/>
        <v>17.299578059071706</v>
      </c>
      <c r="H30" s="18">
        <f>[1]Sheet!F82</f>
        <v>54423.326188136482</v>
      </c>
      <c r="I30" s="18">
        <f>[1]Sheet!G82</f>
        <v>5639.7229210503992</v>
      </c>
      <c r="J30" s="21">
        <f t="shared" si="4"/>
        <v>10.362694300518111</v>
      </c>
      <c r="K30" s="18">
        <f>[1]Sheet!I82</f>
        <v>54987.298480241523</v>
      </c>
      <c r="L30" s="18">
        <f>[1]Sheet!J82</f>
        <v>5075.7506289453595</v>
      </c>
      <c r="M30" s="21">
        <f t="shared" si="5"/>
        <v>9.2307692307692086</v>
      </c>
      <c r="N30" s="18">
        <f>[1]Sheet!L82</f>
        <v>56735.61258576715</v>
      </c>
      <c r="O30" s="18">
        <f>[1]Sheet!M82</f>
        <v>4229.7921907877999</v>
      </c>
      <c r="P30" s="21">
        <f t="shared" si="6"/>
        <v>7.4552683896620104</v>
      </c>
      <c r="Q30" s="18">
        <f>[1]Sheet!O82</f>
        <v>51321.478581558753</v>
      </c>
      <c r="R30" s="18">
        <f>[1]Sheet!P82</f>
        <v>845.95843815756007</v>
      </c>
      <c r="S30" s="21">
        <f t="shared" si="7"/>
        <v>1.6483516483516449</v>
      </c>
      <c r="T30" s="18">
        <f>[1]Sheet!R82</f>
        <v>60909.007547344459</v>
      </c>
      <c r="U30" s="18">
        <f>[1]Sheet!S82</f>
        <v>563.97229210504008</v>
      </c>
      <c r="V30" s="21">
        <f t="shared" si="8"/>
        <v>0.92592592592592393</v>
      </c>
    </row>
    <row r="31" spans="1:22">
      <c r="A31" s="1" t="str">
        <f>Cuadro01!A40</f>
        <v>Fuente: Instituto Nacional de Estadística (INE). XLIII Encuesta Permanente de Hogares de Propósitos Múltiples, mayo 2012.</v>
      </c>
    </row>
    <row r="32" spans="1:22">
      <c r="A32" s="1" t="s">
        <v>89</v>
      </c>
    </row>
  </sheetData>
  <mergeCells count="15">
    <mergeCell ref="Q4:S4"/>
    <mergeCell ref="T4:V4"/>
    <mergeCell ref="E4:G4"/>
    <mergeCell ref="H4:J4"/>
    <mergeCell ref="A1:V1"/>
    <mergeCell ref="K3:M3"/>
    <mergeCell ref="N3:P3"/>
    <mergeCell ref="Q3:S3"/>
    <mergeCell ref="T3:V3"/>
    <mergeCell ref="E3:G3"/>
    <mergeCell ref="H3:J3"/>
    <mergeCell ref="A3:A5"/>
    <mergeCell ref="B3:D4"/>
    <mergeCell ref="K4:M4"/>
    <mergeCell ref="N4:P4"/>
  </mergeCells>
  <phoneticPr fontId="5" type="noConversion"/>
  <printOptions horizontalCentered="1" verticalCentered="1"/>
  <pageMargins left="0.54" right="0" top="0" bottom="0" header="0" footer="0"/>
  <pageSetup paperSize="9" scale="77" orientation="landscape" r:id="rId1"/>
  <headerFooter alignWithMargins="0">
    <oddFooter>&amp;L&amp;Z&amp;F+&amp;F+&amp;A&amp;R&amp;D+&amp;T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5"/>
  <dimension ref="A1:N42"/>
  <sheetViews>
    <sheetView workbookViewId="0">
      <selection activeCell="A41" sqref="A41"/>
    </sheetView>
  </sheetViews>
  <sheetFormatPr baseColWidth="10" defaultRowHeight="11.25"/>
  <cols>
    <col min="1" max="1" width="23.140625" style="15" customWidth="1"/>
    <col min="2" max="2" width="8.7109375" style="15" customWidth="1"/>
    <col min="3" max="3" width="6" style="15" customWidth="1"/>
    <col min="4" max="4" width="8.7109375" style="15" customWidth="1"/>
    <col min="5" max="5" width="6" style="15" customWidth="1"/>
    <col min="6" max="6" width="8.7109375" style="15" customWidth="1"/>
    <col min="7" max="7" width="6" style="15" customWidth="1"/>
    <col min="8" max="8" width="8.7109375" style="15" customWidth="1"/>
    <col min="9" max="9" width="6" style="15" customWidth="1"/>
    <col min="10" max="10" width="8.7109375" style="15" customWidth="1"/>
    <col min="11" max="11" width="6" style="15" customWidth="1"/>
    <col min="12" max="12" width="8.7109375" style="15" customWidth="1"/>
    <col min="13" max="13" width="6" style="15" customWidth="1"/>
    <col min="14" max="16384" width="11.42578125" style="15"/>
  </cols>
  <sheetData>
    <row r="1" spans="1:14" ht="22.5" customHeight="1">
      <c r="A1" s="79" t="s">
        <v>94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57"/>
    </row>
    <row r="2" spans="1:14">
      <c r="A2" s="2"/>
      <c r="B2" s="2"/>
      <c r="C2" s="2"/>
      <c r="D2" s="2"/>
      <c r="E2" s="2"/>
      <c r="F2" s="2"/>
      <c r="G2" s="2"/>
    </row>
    <row r="3" spans="1:14">
      <c r="A3" s="73" t="s">
        <v>36</v>
      </c>
      <c r="B3" s="73" t="s">
        <v>37</v>
      </c>
      <c r="C3" s="73"/>
      <c r="D3" s="72" t="s">
        <v>38</v>
      </c>
      <c r="E3" s="72"/>
      <c r="F3" s="72"/>
      <c r="G3" s="72"/>
      <c r="H3" s="72"/>
      <c r="I3" s="72"/>
      <c r="J3" s="72"/>
      <c r="K3" s="72"/>
      <c r="L3" s="72"/>
      <c r="M3" s="72"/>
    </row>
    <row r="4" spans="1:14">
      <c r="A4" s="73"/>
      <c r="B4" s="73"/>
      <c r="C4" s="73"/>
      <c r="D4" s="72" t="s">
        <v>0</v>
      </c>
      <c r="E4" s="72"/>
      <c r="F4" s="72"/>
      <c r="G4" s="72"/>
      <c r="H4" s="72"/>
      <c r="I4" s="72"/>
      <c r="J4" s="75" t="s">
        <v>39</v>
      </c>
      <c r="K4" s="75"/>
      <c r="L4" s="75"/>
      <c r="M4" s="75"/>
    </row>
    <row r="5" spans="1:14" ht="24" customHeight="1">
      <c r="A5" s="73"/>
      <c r="B5" s="73"/>
      <c r="C5" s="73"/>
      <c r="D5" s="73" t="s">
        <v>1</v>
      </c>
      <c r="E5" s="73"/>
      <c r="F5" s="73" t="s">
        <v>6</v>
      </c>
      <c r="G5" s="73"/>
      <c r="H5" s="73" t="s">
        <v>3</v>
      </c>
      <c r="I5" s="73"/>
      <c r="J5" s="78" t="s">
        <v>40</v>
      </c>
      <c r="K5" s="78"/>
      <c r="L5" s="78" t="s">
        <v>41</v>
      </c>
      <c r="M5" s="78"/>
    </row>
    <row r="6" spans="1:14">
      <c r="A6" s="73"/>
      <c r="B6" s="5" t="s">
        <v>42</v>
      </c>
      <c r="C6" s="5" t="s">
        <v>43</v>
      </c>
      <c r="D6" s="5" t="s">
        <v>42</v>
      </c>
      <c r="E6" s="5" t="s">
        <v>43</v>
      </c>
      <c r="F6" s="5" t="s">
        <v>42</v>
      </c>
      <c r="G6" s="5" t="s">
        <v>43</v>
      </c>
      <c r="H6" s="5" t="s">
        <v>42</v>
      </c>
      <c r="I6" s="5" t="s">
        <v>43</v>
      </c>
      <c r="J6" s="5" t="s">
        <v>42</v>
      </c>
      <c r="K6" s="5" t="s">
        <v>43</v>
      </c>
      <c r="L6" s="5" t="s">
        <v>42</v>
      </c>
      <c r="M6" s="5" t="s">
        <v>43</v>
      </c>
    </row>
    <row r="7" spans="1:14">
      <c r="A7" s="6"/>
      <c r="B7" s="3"/>
      <c r="C7" s="3"/>
      <c r="D7" s="3"/>
      <c r="E7" s="3"/>
      <c r="F7" s="3"/>
      <c r="G7" s="3"/>
    </row>
    <row r="8" spans="1:14">
      <c r="A8" s="50" t="s">
        <v>64</v>
      </c>
      <c r="B8" s="63">
        <f>SUM(B11,B15)</f>
        <v>1279022.8427642502</v>
      </c>
      <c r="C8" s="64">
        <f t="shared" ref="C8:M8" si="0">SUM(C11,C15)</f>
        <v>99.999999999997243</v>
      </c>
      <c r="D8" s="63">
        <f t="shared" si="0"/>
        <v>54878.147372139036</v>
      </c>
      <c r="E8" s="64">
        <f t="shared" si="0"/>
        <v>99.999999999999943</v>
      </c>
      <c r="F8" s="63">
        <f t="shared" si="0"/>
        <v>27883.932517948942</v>
      </c>
      <c r="G8" s="64">
        <f t="shared" si="0"/>
        <v>99.999999999999957</v>
      </c>
      <c r="H8" s="63">
        <f t="shared" si="0"/>
        <v>26994.214854190075</v>
      </c>
      <c r="I8" s="64">
        <f t="shared" si="0"/>
        <v>99.999999999999943</v>
      </c>
      <c r="J8" s="63">
        <f t="shared" si="0"/>
        <v>19786.86060293968</v>
      </c>
      <c r="K8" s="64">
        <f t="shared" si="0"/>
        <v>99.999999999999972</v>
      </c>
      <c r="L8" s="63">
        <f t="shared" si="0"/>
        <v>34203.02959395387</v>
      </c>
      <c r="M8" s="64">
        <f t="shared" si="0"/>
        <v>99.999999999999943</v>
      </c>
      <c r="N8" s="23"/>
    </row>
    <row r="9" spans="1:14">
      <c r="A9" s="50"/>
      <c r="B9" s="26"/>
      <c r="C9" s="27"/>
      <c r="D9" s="26"/>
      <c r="E9" s="27"/>
      <c r="F9" s="26"/>
      <c r="G9" s="27"/>
      <c r="H9" s="26"/>
      <c r="I9" s="27"/>
      <c r="J9" s="26"/>
      <c r="K9" s="27"/>
      <c r="L9" s="26"/>
      <c r="M9" s="27"/>
    </row>
    <row r="10" spans="1:14">
      <c r="A10" s="50" t="s">
        <v>32</v>
      </c>
      <c r="B10" s="28"/>
      <c r="C10" s="29"/>
      <c r="D10" s="28"/>
      <c r="E10" s="29"/>
      <c r="F10" s="28"/>
      <c r="G10" s="29"/>
      <c r="H10" s="28"/>
      <c r="I10" s="29"/>
      <c r="J10" s="28"/>
      <c r="K10" s="29"/>
      <c r="L10" s="28"/>
      <c r="M10" s="29"/>
    </row>
    <row r="11" spans="1:14">
      <c r="A11" s="51" t="s">
        <v>44</v>
      </c>
      <c r="B11" s="23">
        <f>+B12+B13+B14</f>
        <v>513938.03129456664</v>
      </c>
      <c r="C11" s="8">
        <f t="shared" ref="C11:M11" si="1">+C12+C13+C14</f>
        <v>40.182083862069192</v>
      </c>
      <c r="D11" s="23">
        <f t="shared" si="1"/>
        <v>12016.253172155903</v>
      </c>
      <c r="E11" s="40">
        <f t="shared" si="1"/>
        <v>21.896244220256605</v>
      </c>
      <c r="F11" s="23">
        <f t="shared" si="1"/>
        <v>4761.068541642263</v>
      </c>
      <c r="G11" s="40">
        <f t="shared" si="1"/>
        <v>17.074594978945498</v>
      </c>
      <c r="H11" s="23">
        <f t="shared" si="1"/>
        <v>7255.1846305136442</v>
      </c>
      <c r="I11" s="40">
        <f t="shared" si="1"/>
        <v>26.876812938263626</v>
      </c>
      <c r="J11" s="23">
        <f t="shared" si="1"/>
        <v>2021.7334016308976</v>
      </c>
      <c r="K11" s="40">
        <f t="shared" si="1"/>
        <v>10.217555185740448</v>
      </c>
      <c r="L11" s="23">
        <f t="shared" si="1"/>
        <v>9106.2625952795479</v>
      </c>
      <c r="M11" s="40">
        <f t="shared" si="1"/>
        <v>26.624140327292153</v>
      </c>
      <c r="N11" s="29"/>
    </row>
    <row r="12" spans="1:14">
      <c r="A12" s="52" t="s">
        <v>35</v>
      </c>
      <c r="B12" s="28">
        <f>[1]Sheet!C116</f>
        <v>126571.49978518441</v>
      </c>
      <c r="C12" s="29">
        <f>[1]Sheet!D116</f>
        <v>9.8959530317403868</v>
      </c>
      <c r="D12" s="28">
        <f>[1]Sheet!E116</f>
        <v>1667.9226251812775</v>
      </c>
      <c r="E12" s="29">
        <f>[1]Sheet!F116</f>
        <v>3.039320212234534</v>
      </c>
      <c r="F12" s="28">
        <f>[1]Sheet!G116</f>
        <v>238.2746607401825</v>
      </c>
      <c r="G12" s="29">
        <f>[1]Sheet!H116</f>
        <v>0.85452315804739709</v>
      </c>
      <c r="H12" s="28">
        <f>[1]Sheet!I116</f>
        <v>1429.6479644410949</v>
      </c>
      <c r="I12" s="29">
        <f>[1]Sheet!J116</f>
        <v>5.2961272337920304</v>
      </c>
      <c r="J12" s="28">
        <f>[1]Sheet!M116</f>
        <v>0</v>
      </c>
      <c r="K12" s="29">
        <f>[1]Sheet!N116</f>
        <v>0</v>
      </c>
      <c r="L12" s="28">
        <f>[1]Sheet!Q116</f>
        <v>1191.3733037009124</v>
      </c>
      <c r="M12" s="29">
        <f>[1]Sheet!R116</f>
        <v>3.4832391102322493</v>
      </c>
      <c r="N12" s="29"/>
    </row>
    <row r="13" spans="1:14">
      <c r="A13" s="52" t="s">
        <v>29</v>
      </c>
      <c r="B13" s="28">
        <f>[1]Sheet!C117</f>
        <v>85678.06884258565</v>
      </c>
      <c r="C13" s="29">
        <f>[1]Sheet!D117</f>
        <v>6.6987129531959013</v>
      </c>
      <c r="D13" s="28">
        <f>[1]Sheet!E117</f>
        <v>1720.4431494494997</v>
      </c>
      <c r="E13" s="29">
        <f>[1]Sheet!F117</f>
        <v>3.1350241067411595</v>
      </c>
      <c r="F13" s="28">
        <f>[1]Sheet!G117</f>
        <v>688.1772597797999</v>
      </c>
      <c r="G13" s="29">
        <f>[1]Sheet!H117</f>
        <v>2.4680064741112773</v>
      </c>
      <c r="H13" s="28">
        <f>[1]Sheet!I117</f>
        <v>1032.2658896696998</v>
      </c>
      <c r="I13" s="29">
        <f>[1]Sheet!J117</f>
        <v>3.8240263524814826</v>
      </c>
      <c r="J13" s="28">
        <f>[1]Sheet!M117</f>
        <v>344.08862988989995</v>
      </c>
      <c r="K13" s="29">
        <f>[1]Sheet!N117</f>
        <v>1.7389753574085396</v>
      </c>
      <c r="L13" s="28">
        <f>[1]Sheet!Q117</f>
        <v>1204.3102046146498</v>
      </c>
      <c r="M13" s="29">
        <f>[1]Sheet!R117</f>
        <v>3.5210629552755672</v>
      </c>
      <c r="N13" s="29"/>
    </row>
    <row r="14" spans="1:14">
      <c r="A14" s="52" t="s">
        <v>30</v>
      </c>
      <c r="B14" s="28">
        <f>[1]Sheet!C118</f>
        <v>301688.46266679658</v>
      </c>
      <c r="C14" s="29">
        <f>[1]Sheet!D118</f>
        <v>23.587417877132903</v>
      </c>
      <c r="D14" s="28">
        <f>[1]Sheet!E118</f>
        <v>8627.8873975251245</v>
      </c>
      <c r="E14" s="29">
        <f>[1]Sheet!F118</f>
        <v>15.721899901280912</v>
      </c>
      <c r="F14" s="28">
        <f>[1]Sheet!G118</f>
        <v>3834.6166211222803</v>
      </c>
      <c r="G14" s="29">
        <f>[1]Sheet!H118</f>
        <v>13.752065346786823</v>
      </c>
      <c r="H14" s="28">
        <f>[1]Sheet!I118</f>
        <v>4793.2707764028492</v>
      </c>
      <c r="I14" s="29">
        <f>[1]Sheet!J118</f>
        <v>17.756659351990113</v>
      </c>
      <c r="J14" s="28">
        <f>[1]Sheet!M118</f>
        <v>1677.6447717409976</v>
      </c>
      <c r="K14" s="29">
        <f>[1]Sheet!N118</f>
        <v>8.4785798283319078</v>
      </c>
      <c r="L14" s="28">
        <f>[1]Sheet!Q118</f>
        <v>6710.5790869639859</v>
      </c>
      <c r="M14" s="29">
        <f>[1]Sheet!R118</f>
        <v>19.619838261784338</v>
      </c>
      <c r="N14" s="29"/>
    </row>
    <row r="15" spans="1:14">
      <c r="A15" s="51" t="s">
        <v>31</v>
      </c>
      <c r="B15" s="28">
        <f>[1]Sheet!C119</f>
        <v>765084.81146968366</v>
      </c>
      <c r="C15" s="29">
        <f>[1]Sheet!D119</f>
        <v>59.817916137928044</v>
      </c>
      <c r="D15" s="28">
        <f>[1]Sheet!E119</f>
        <v>42861.89419998313</v>
      </c>
      <c r="E15" s="29">
        <f>[1]Sheet!F119</f>
        <v>78.103755779743338</v>
      </c>
      <c r="F15" s="28">
        <f>[1]Sheet!G119</f>
        <v>23122.863976306679</v>
      </c>
      <c r="G15" s="29">
        <f>[1]Sheet!H119</f>
        <v>82.925405021054459</v>
      </c>
      <c r="H15" s="28">
        <f>[1]Sheet!I119</f>
        <v>19739.030223676429</v>
      </c>
      <c r="I15" s="29">
        <f>[1]Sheet!J119</f>
        <v>73.123187061736317</v>
      </c>
      <c r="J15" s="28">
        <f>[1]Sheet!M119</f>
        <v>17765.127201308784</v>
      </c>
      <c r="K15" s="29">
        <f>[1]Sheet!N119</f>
        <v>89.78244481425952</v>
      </c>
      <c r="L15" s="28">
        <f>[1]Sheet!Q119</f>
        <v>25096.766998674324</v>
      </c>
      <c r="M15" s="29">
        <f>[1]Sheet!R119</f>
        <v>73.37585967270779</v>
      </c>
      <c r="N15" s="29"/>
    </row>
    <row r="16" spans="1:14">
      <c r="A16" s="55"/>
      <c r="B16" s="28"/>
      <c r="C16" s="29"/>
      <c r="D16" s="28"/>
      <c r="E16" s="29"/>
      <c r="F16" s="28"/>
      <c r="G16" s="29"/>
      <c r="H16" s="28"/>
      <c r="I16" s="29"/>
      <c r="J16" s="28"/>
      <c r="K16" s="29"/>
      <c r="L16" s="28"/>
      <c r="M16" s="29"/>
      <c r="N16" s="29"/>
    </row>
    <row r="17" spans="1:14">
      <c r="A17" s="50" t="s">
        <v>45</v>
      </c>
      <c r="B17" s="63"/>
      <c r="C17" s="64"/>
      <c r="D17" s="63"/>
      <c r="E17" s="64"/>
      <c r="F17" s="63"/>
      <c r="G17" s="64"/>
      <c r="H17" s="63"/>
      <c r="I17" s="64"/>
      <c r="J17" s="63"/>
      <c r="K17" s="64"/>
      <c r="L17" s="63"/>
      <c r="M17" s="64"/>
      <c r="N17" s="29"/>
    </row>
    <row r="18" spans="1:14">
      <c r="A18" s="56">
        <v>1</v>
      </c>
      <c r="B18" s="28">
        <f>[1]Sheet!C121</f>
        <v>210372.01070809065</v>
      </c>
      <c r="C18" s="29">
        <f>[1]Sheet!D121</f>
        <v>16.447869707582747</v>
      </c>
      <c r="D18" s="28">
        <f>[1]Sheet!E121</f>
        <v>3513.5315901983322</v>
      </c>
      <c r="E18" s="29">
        <f>[1]Sheet!F121</f>
        <v>6.4024238398071498</v>
      </c>
      <c r="F18" s="28">
        <f>[1]Sheet!G121</f>
        <v>2274.2801669452028</v>
      </c>
      <c r="G18" s="29">
        <f>[1]Sheet!H121</f>
        <v>8.1562389576192071</v>
      </c>
      <c r="H18" s="28">
        <f>[1]Sheet!I121</f>
        <v>1239.25142325313</v>
      </c>
      <c r="I18" s="29">
        <f>[1]Sheet!J121</f>
        <v>4.5908037331219926</v>
      </c>
      <c r="J18" s="28">
        <f>[1]Sheet!M121</f>
        <v>1863.9611912600703</v>
      </c>
      <c r="K18" s="29">
        <f>[1]Sheet!N121</f>
        <v>9.420196708633739</v>
      </c>
      <c r="L18" s="28">
        <f>[1]Sheet!Q121</f>
        <v>1239.25142325313</v>
      </c>
      <c r="M18" s="29">
        <f>[1]Sheet!R121</f>
        <v>3.6232212115858706</v>
      </c>
      <c r="N18" s="29"/>
    </row>
    <row r="19" spans="1:14">
      <c r="A19" s="51">
        <v>2</v>
      </c>
      <c r="B19" s="28">
        <f>[1]Sheet!C122</f>
        <v>225718.9372345632</v>
      </c>
      <c r="C19" s="29">
        <f>[1]Sheet!D122</f>
        <v>17.647764346939152</v>
      </c>
      <c r="D19" s="28">
        <f>[1]Sheet!E122</f>
        <v>2299.5767835880179</v>
      </c>
      <c r="E19" s="29">
        <f>[1]Sheet!F122</f>
        <v>4.1903323885811128</v>
      </c>
      <c r="F19" s="28">
        <f>[1]Sheet!G122</f>
        <v>1889.2578079028854</v>
      </c>
      <c r="G19" s="29">
        <f>[1]Sheet!H122</f>
        <v>6.7754353037784956</v>
      </c>
      <c r="H19" s="28">
        <f>[1]Sheet!I122</f>
        <v>410.3189756851325</v>
      </c>
      <c r="I19" s="29">
        <f>[1]Sheet!J122</f>
        <v>1.5200255977122523</v>
      </c>
      <c r="J19" s="28">
        <f>[1]Sheet!M122</f>
        <v>563.97229210504008</v>
      </c>
      <c r="K19" s="29">
        <f>[1]Sheet!N122</f>
        <v>2.8502363433098226</v>
      </c>
      <c r="L19" s="28">
        <f>[1]Sheet!Q122</f>
        <v>1497.3298307427951</v>
      </c>
      <c r="M19" s="29">
        <f>[1]Sheet!R122</f>
        <v>4.3777695967829695</v>
      </c>
      <c r="N19" s="29"/>
    </row>
    <row r="20" spans="1:14">
      <c r="A20" s="51">
        <v>3</v>
      </c>
      <c r="B20" s="28">
        <f>[1]Sheet!C123</f>
        <v>225131.67050040243</v>
      </c>
      <c r="C20" s="29">
        <f>[1]Sheet!D123</f>
        <v>17.60184908143134</v>
      </c>
      <c r="D20" s="28">
        <f>[1]Sheet!E123</f>
        <v>3820.8382230381471</v>
      </c>
      <c r="E20" s="29">
        <f>[1]Sheet!F123</f>
        <v>6.9624038091671041</v>
      </c>
      <c r="F20" s="28">
        <f>[1]Sheet!G123</f>
        <v>3017.2023921129648</v>
      </c>
      <c r="G20" s="29">
        <f>[1]Sheet!H123</f>
        <v>10.820577012122607</v>
      </c>
      <c r="H20" s="28">
        <f>[1]Sheet!I123</f>
        <v>803.63583092518252</v>
      </c>
      <c r="I20" s="29">
        <f>[1]Sheet!J123</f>
        <v>2.9770668836491119</v>
      </c>
      <c r="J20" s="28">
        <f>[1]Sheet!M123</f>
        <v>1649.5942690827428</v>
      </c>
      <c r="K20" s="29">
        <f>[1]Sheet!N123</f>
        <v>8.3368165480362588</v>
      </c>
      <c r="L20" s="28">
        <f>[1]Sheet!Q123</f>
        <v>2171.2439539554052</v>
      </c>
      <c r="M20" s="29">
        <f>[1]Sheet!R123</f>
        <v>6.3481041876454665</v>
      </c>
      <c r="N20" s="29"/>
    </row>
    <row r="21" spans="1:14">
      <c r="A21" s="51">
        <v>4</v>
      </c>
      <c r="B21" s="28">
        <f>[1]Sheet!C124</f>
        <v>190429.808979364</v>
      </c>
      <c r="C21" s="29">
        <f>[1]Sheet!D124</f>
        <v>14.888694917113282</v>
      </c>
      <c r="D21" s="28">
        <f>[1]Sheet!E124</f>
        <v>3342.8761533333422</v>
      </c>
      <c r="E21" s="29">
        <f>[1]Sheet!F124</f>
        <v>6.0914522690874904</v>
      </c>
      <c r="F21" s="28">
        <f>[1]Sheet!G124</f>
        <v>1607.2716618503653</v>
      </c>
      <c r="G21" s="29">
        <f>[1]Sheet!H124</f>
        <v>5.7641498766924668</v>
      </c>
      <c r="H21" s="28">
        <f>[1]Sheet!I124</f>
        <v>1735.6044914829779</v>
      </c>
      <c r="I21" s="29">
        <f>[1]Sheet!J124</f>
        <v>6.4295424069856741</v>
      </c>
      <c r="J21" s="28">
        <f>[1]Sheet!M124</f>
        <v>736.01660704999006</v>
      </c>
      <c r="K21" s="29">
        <f>[1]Sheet!N124</f>
        <v>3.7197240220140926</v>
      </c>
      <c r="L21" s="28">
        <f>[1]Sheet!Q124</f>
        <v>2606.8595462833528</v>
      </c>
      <c r="M21" s="29">
        <f>[1]Sheet!R124</f>
        <v>7.6217211668997011</v>
      </c>
      <c r="N21" s="29"/>
    </row>
    <row r="22" spans="1:14">
      <c r="A22" s="51">
        <v>5</v>
      </c>
      <c r="B22" s="28">
        <f>[1]Sheet!C125</f>
        <v>231299.79682098969</v>
      </c>
      <c r="C22" s="29">
        <f>[1]Sheet!D125</f>
        <v>18.084102104157378</v>
      </c>
      <c r="D22" s="28">
        <f>[1]Sheet!E125</f>
        <v>3736.193008573392</v>
      </c>
      <c r="E22" s="29">
        <f>[1]Sheet!F125</f>
        <v>6.8081616954697157</v>
      </c>
      <c r="F22" s="28">
        <f>[1]Sheet!G125</f>
        <v>1649.5942690827428</v>
      </c>
      <c r="G22" s="29">
        <f>[1]Sheet!H125</f>
        <v>5.9159312196043192</v>
      </c>
      <c r="H22" s="28">
        <f>[1]Sheet!I125</f>
        <v>2086.5987394906501</v>
      </c>
      <c r="I22" s="29">
        <f>[1]Sheet!J125</f>
        <v>7.7297997024972354</v>
      </c>
      <c r="J22" s="28">
        <f>[1]Sheet!M125</f>
        <v>1649.5942690827428</v>
      </c>
      <c r="K22" s="29">
        <f>[1]Sheet!N125</f>
        <v>8.3368165480362588</v>
      </c>
      <c r="L22" s="28">
        <f>[1]Sheet!Q125</f>
        <v>1846.9352006705078</v>
      </c>
      <c r="M22" s="29">
        <f>[1]Sheet!R125</f>
        <v>5.3999169740127133</v>
      </c>
      <c r="N22" s="29"/>
    </row>
    <row r="23" spans="1:14">
      <c r="A23" s="51">
        <v>6</v>
      </c>
      <c r="B23" s="28">
        <f>[1]Sheet!C126</f>
        <v>196070.61852083087</v>
      </c>
      <c r="C23" s="29">
        <f>[1]Sheet!D126</f>
        <v>15.329719842772599</v>
      </c>
      <c r="D23" s="28">
        <f>[1]Sheet!E126</f>
        <v>38165.131613407793</v>
      </c>
      <c r="E23" s="29">
        <f>[1]Sheet!F126</f>
        <v>69.545225997887357</v>
      </c>
      <c r="F23" s="28">
        <f>[1]Sheet!G126</f>
        <v>17446.326220054765</v>
      </c>
      <c r="G23" s="29">
        <f>[1]Sheet!H126</f>
        <v>62.567667630182811</v>
      </c>
      <c r="H23" s="28">
        <f>[1]Sheet!I126</f>
        <v>20718.805393353006</v>
      </c>
      <c r="I23" s="29">
        <f>[1]Sheet!J126</f>
        <v>76.7527616760337</v>
      </c>
      <c r="J23" s="28">
        <f>[1]Sheet!M126</f>
        <v>13323.721974359085</v>
      </c>
      <c r="K23" s="29">
        <f>[1]Sheet!N126</f>
        <v>67.336209829969746</v>
      </c>
      <c r="L23" s="28">
        <f>[1]Sheet!Q126</f>
        <v>24841.409639048685</v>
      </c>
      <c r="M23" s="29">
        <f>[1]Sheet!R126</f>
        <v>72.629266863073227</v>
      </c>
      <c r="N23" s="29"/>
    </row>
    <row r="24" spans="1:14">
      <c r="A24" s="53"/>
      <c r="B24" s="28"/>
      <c r="C24" s="29"/>
      <c r="D24" s="28"/>
      <c r="E24" s="29"/>
      <c r="F24" s="28"/>
      <c r="G24" s="29"/>
      <c r="H24" s="28"/>
      <c r="I24" s="29"/>
      <c r="J24" s="28"/>
      <c r="K24" s="29"/>
      <c r="L24" s="28"/>
      <c r="M24" s="29"/>
      <c r="N24" s="29"/>
    </row>
    <row r="25" spans="1:14">
      <c r="A25" s="50" t="s">
        <v>46</v>
      </c>
      <c r="B25" s="63"/>
      <c r="C25" s="64"/>
      <c r="D25" s="63"/>
      <c r="E25" s="64"/>
      <c r="F25" s="63"/>
      <c r="G25" s="64"/>
      <c r="H25" s="63"/>
      <c r="I25" s="64"/>
      <c r="J25" s="63"/>
      <c r="K25" s="64"/>
      <c r="L25" s="63"/>
      <c r="M25" s="64"/>
      <c r="N25" s="29"/>
    </row>
    <row r="26" spans="1:14">
      <c r="A26" s="71" t="s">
        <v>66</v>
      </c>
      <c r="B26" s="28">
        <f>[1]Sheet!C128</f>
        <v>374418.59963631915</v>
      </c>
      <c r="C26" s="29">
        <f>[1]Sheet!D128</f>
        <v>29.273800835887158</v>
      </c>
      <c r="D26" s="28">
        <f>[1]Sheet!E128</f>
        <v>23348.255410552698</v>
      </c>
      <c r="E26" s="29">
        <f>[1]Sheet!F128</f>
        <v>42.54563342348964</v>
      </c>
      <c r="F26" s="28">
        <f>[1]Sheet!G128</f>
        <v>11956.113851328859</v>
      </c>
      <c r="G26" s="29">
        <f>[1]Sheet!H128</f>
        <v>42.87814799305184</v>
      </c>
      <c r="H26" s="28">
        <f>[1]Sheet!I128</f>
        <v>11392.141559223817</v>
      </c>
      <c r="I26" s="29">
        <f>[1]Sheet!J128</f>
        <v>42.202159317315761</v>
      </c>
      <c r="J26" s="28">
        <f>[1]Sheet!M128</f>
        <v>9784.8698973734463</v>
      </c>
      <c r="K26" s="29">
        <f>[1]Sheet!N128</f>
        <v>49.451351044135478</v>
      </c>
      <c r="L26" s="28">
        <f>[1]Sheet!Q128</f>
        <v>13563.385513179228</v>
      </c>
      <c r="M26" s="29">
        <f>[1]Sheet!R128</f>
        <v>39.65550910021387</v>
      </c>
      <c r="N26" s="29"/>
    </row>
    <row r="27" spans="1:14">
      <c r="A27" s="71" t="s">
        <v>67</v>
      </c>
      <c r="B27" s="28">
        <f>[1]Sheet!C129</f>
        <v>330436.88500262302</v>
      </c>
      <c r="C27" s="29">
        <f>[1]Sheet!D129</f>
        <v>25.835104265101862</v>
      </c>
      <c r="D27" s="28">
        <f>[1]Sheet!E129</f>
        <v>13107.957206094865</v>
      </c>
      <c r="E27" s="29">
        <f>[1]Sheet!F129</f>
        <v>23.885567997052334</v>
      </c>
      <c r="F27" s="28">
        <f>[1]Sheet!G129</f>
        <v>5882.1403458859813</v>
      </c>
      <c r="G27" s="29">
        <f>[1]Sheet!H129</f>
        <v>21.09508887277515</v>
      </c>
      <c r="H27" s="28">
        <f>[1]Sheet!I129</f>
        <v>7225.8168602088681</v>
      </c>
      <c r="I27" s="29">
        <f>[1]Sheet!J129</f>
        <v>26.768020108157597</v>
      </c>
      <c r="J27" s="28">
        <f>[1]Sheet!M129</f>
        <v>3299.1885381654847</v>
      </c>
      <c r="K27" s="29">
        <f>[1]Sheet!N129</f>
        <v>16.673633096072514</v>
      </c>
      <c r="L27" s="28">
        <f>[1]Sheet!Q129</f>
        <v>9570.494007189187</v>
      </c>
      <c r="M27" s="29">
        <f>[1]Sheet!R129</f>
        <v>27.981421882232837</v>
      </c>
      <c r="N27" s="29"/>
    </row>
    <row r="28" spans="1:14">
      <c r="A28" s="71" t="s">
        <v>68</v>
      </c>
      <c r="B28" s="28">
        <f>[1]Sheet!C130</f>
        <v>266326.25303989835</v>
      </c>
      <c r="C28" s="29">
        <f>[1]Sheet!D130</f>
        <v>20.822634603171064</v>
      </c>
      <c r="D28" s="28">
        <f>[1]Sheet!E130</f>
        <v>12480.493552072483</v>
      </c>
      <c r="E28" s="29">
        <f>[1]Sheet!F130</f>
        <v>22.7421918371987</v>
      </c>
      <c r="F28" s="28">
        <f>[1]Sheet!G130</f>
        <v>6702.8021674007259</v>
      </c>
      <c r="G28" s="29">
        <f>[1]Sheet!H130</f>
        <v>24.038224031298729</v>
      </c>
      <c r="H28" s="28">
        <f>[1]Sheet!I130</f>
        <v>5777.6913846717434</v>
      </c>
      <c r="I28" s="29">
        <f>[1]Sheet!J130</f>
        <v>21.403442981691018</v>
      </c>
      <c r="J28" s="28">
        <f>[1]Sheet!M130</f>
        <v>4948.7828072482271</v>
      </c>
      <c r="K28" s="29">
        <f>[1]Sheet!N130</f>
        <v>25.010449644108768</v>
      </c>
      <c r="L28" s="28">
        <f>[1]Sheet!Q130</f>
        <v>7121.3917691391107</v>
      </c>
      <c r="M28" s="29">
        <f>[1]Sheet!R130</f>
        <v>20.820938535801421</v>
      </c>
      <c r="N28" s="29"/>
    </row>
    <row r="29" spans="1:14">
      <c r="A29" s="71" t="s">
        <v>69</v>
      </c>
      <c r="B29" s="28">
        <f>[1]Sheet!C131</f>
        <v>190630.44491315752</v>
      </c>
      <c r="C29" s="29">
        <f>[1]Sheet!D131</f>
        <v>14.904381574699467</v>
      </c>
      <c r="D29" s="28">
        <f>[1]Sheet!E131</f>
        <v>4204.4478338560239</v>
      </c>
      <c r="E29" s="29">
        <f>[1]Sheet!F131</f>
        <v>7.6614245108255394</v>
      </c>
      <c r="F29" s="28">
        <f>[1]Sheet!G131</f>
        <v>2017.590637535498</v>
      </c>
      <c r="G29" s="29">
        <f>[1]Sheet!H131</f>
        <v>7.2356746532676839</v>
      </c>
      <c r="H29" s="28">
        <f>[1]Sheet!I131</f>
        <v>2186.8571963205277</v>
      </c>
      <c r="I29" s="29">
        <f>[1]Sheet!J131</f>
        <v>8.1012068998223885</v>
      </c>
      <c r="J29" s="28">
        <f>[1]Sheet!M131</f>
        <v>908.06092199494014</v>
      </c>
      <c r="K29" s="29">
        <f>[1]Sheet!N131</f>
        <v>4.589211700718363</v>
      </c>
      <c r="L29" s="28">
        <f>[1]Sheet!Q131</f>
        <v>3296.3869118610846</v>
      </c>
      <c r="M29" s="29">
        <f>[1]Sheet!R131</f>
        <v>9.6377044694420597</v>
      </c>
      <c r="N29" s="29"/>
    </row>
    <row r="30" spans="1:14">
      <c r="A30" s="71" t="s">
        <v>70</v>
      </c>
      <c r="B30" s="28">
        <f>[1]Sheet!C132</f>
        <v>116125.0381952844</v>
      </c>
      <c r="C30" s="29">
        <f>[1]Sheet!D132</f>
        <v>9.0791997072006456</v>
      </c>
      <c r="D30" s="28">
        <f>[1]Sheet!E132</f>
        <v>1736.9933695629377</v>
      </c>
      <c r="E30" s="29">
        <f>[1]Sheet!F132</f>
        <v>3.1651822314336857</v>
      </c>
      <c r="F30" s="28">
        <f>[1]Sheet!G132</f>
        <v>1325.2855157978452</v>
      </c>
      <c r="G30" s="29">
        <f>[1]Sheet!H132</f>
        <v>4.7528644496064381</v>
      </c>
      <c r="H30" s="28">
        <f>[1]Sheet!I132</f>
        <v>411.70785376509247</v>
      </c>
      <c r="I30" s="29">
        <f>[1]Sheet!J132</f>
        <v>1.5251706930130862</v>
      </c>
      <c r="J30" s="28">
        <f>[1]Sheet!M132</f>
        <v>845.95843815756007</v>
      </c>
      <c r="K30" s="29">
        <f>[1]Sheet!N132</f>
        <v>4.2753545149647341</v>
      </c>
      <c r="L30" s="28">
        <f>[1]Sheet!Q132</f>
        <v>651.37139258523496</v>
      </c>
      <c r="M30" s="29">
        <f>[1]Sheet!R132</f>
        <v>1.9044260123096775</v>
      </c>
      <c r="N30" s="29"/>
    </row>
    <row r="31" spans="1:14">
      <c r="A31" s="51" t="s">
        <v>47</v>
      </c>
      <c r="B31" s="28">
        <f>[1]Sheet!C133</f>
        <v>1085.6219769777026</v>
      </c>
      <c r="C31" s="29">
        <f>[1]Sheet!D133</f>
        <v>8.4879013937812414E-2</v>
      </c>
      <c r="D31" s="28">
        <f>[1]Sheet!E133</f>
        <v>0</v>
      </c>
      <c r="E31" s="29">
        <f>[1]Sheet!F133</f>
        <v>0</v>
      </c>
      <c r="F31" s="28">
        <f>[1]Sheet!G133</f>
        <v>0</v>
      </c>
      <c r="G31" s="29">
        <f>[1]Sheet!H133</f>
        <v>0</v>
      </c>
      <c r="H31" s="28">
        <f>[1]Sheet!I133</f>
        <v>0</v>
      </c>
      <c r="I31" s="29">
        <f>[1]Sheet!J133</f>
        <v>0</v>
      </c>
      <c r="J31" s="28">
        <f>[1]Sheet!M133</f>
        <v>0</v>
      </c>
      <c r="K31" s="29">
        <f>[1]Sheet!N133</f>
        <v>0</v>
      </c>
      <c r="L31" s="28">
        <f>[1]Sheet!Q133</f>
        <v>0</v>
      </c>
      <c r="M31" s="29">
        <f>[1]Sheet!R133</f>
        <v>0</v>
      </c>
      <c r="N31" s="29"/>
    </row>
    <row r="32" spans="1:14">
      <c r="A32" s="53"/>
      <c r="B32" s="28"/>
      <c r="C32" s="29"/>
      <c r="D32" s="28"/>
      <c r="E32" s="29"/>
      <c r="F32" s="28"/>
      <c r="G32" s="29"/>
      <c r="H32" s="28"/>
      <c r="I32" s="29"/>
      <c r="J32" s="28"/>
      <c r="K32" s="29"/>
      <c r="L32" s="28"/>
      <c r="M32" s="29"/>
      <c r="N32" s="29"/>
    </row>
    <row r="33" spans="1:14">
      <c r="A33" s="50" t="s">
        <v>48</v>
      </c>
      <c r="B33" s="63"/>
      <c r="C33" s="64"/>
      <c r="D33" s="63"/>
      <c r="E33" s="64"/>
      <c r="F33" s="63"/>
      <c r="G33" s="64"/>
      <c r="H33" s="63"/>
      <c r="I33" s="64"/>
      <c r="J33" s="63"/>
      <c r="K33" s="64"/>
      <c r="L33" s="63"/>
      <c r="M33" s="64"/>
      <c r="N33" s="29"/>
    </row>
    <row r="34" spans="1:14">
      <c r="A34" s="51" t="s">
        <v>49</v>
      </c>
      <c r="B34" s="28">
        <f>[1]Sheet!C135</f>
        <v>255442.54960204518</v>
      </c>
      <c r="C34" s="29">
        <f>[1]Sheet!D135</f>
        <v>19.971695661820274</v>
      </c>
      <c r="D34" s="28">
        <f>[1]Sheet!E135</f>
        <v>13887.694266464126</v>
      </c>
      <c r="E34" s="29">
        <f>[1]Sheet!F135</f>
        <v>25.306419643303652</v>
      </c>
      <c r="F34" s="28">
        <f>[1]Sheet!G135</f>
        <v>7768.6442677734258</v>
      </c>
      <c r="G34" s="29">
        <f>[1]Sheet!H135</f>
        <v>27.860647929673231</v>
      </c>
      <c r="H34" s="28">
        <f>[1]Sheet!I135</f>
        <v>6119.0499986906834</v>
      </c>
      <c r="I34" s="29">
        <f>[1]Sheet!J135</f>
        <v>22.668005095695065</v>
      </c>
      <c r="J34" s="28">
        <f>[1]Sheet!M135</f>
        <v>7289.3171901331407</v>
      </c>
      <c r="K34" s="29">
        <f>[1]Sheet!N135</f>
        <v>36.839179981134471</v>
      </c>
      <c r="L34" s="28">
        <f>[1]Sheet!Q135</f>
        <v>6598.3770763309685</v>
      </c>
      <c r="M34" s="29">
        <f>[1]Sheet!R135</f>
        <v>19.291791267219704</v>
      </c>
      <c r="N34" s="29"/>
    </row>
    <row r="35" spans="1:14">
      <c r="A35" s="51" t="s">
        <v>50</v>
      </c>
      <c r="B35" s="28">
        <f>[1]Sheet!C136</f>
        <v>794765.36954977107</v>
      </c>
      <c r="C35" s="29">
        <f>[1]Sheet!D136</f>
        <v>62.138481266846334</v>
      </c>
      <c r="D35" s="28">
        <f>[1]Sheet!E136</f>
        <v>37062.459775696043</v>
      </c>
      <c r="E35" s="29">
        <f>[1]Sheet!F136</f>
        <v>67.535916481233443</v>
      </c>
      <c r="F35" s="28">
        <f>[1]Sheet!G136</f>
        <v>18094.943726624562</v>
      </c>
      <c r="G35" s="29">
        <f>[1]Sheet!H136</f>
        <v>64.893801170178577</v>
      </c>
      <c r="H35" s="28">
        <f>[1]Sheet!I136</f>
        <v>18967.516049071459</v>
      </c>
      <c r="I35" s="29">
        <f>[1]Sheet!J136</f>
        <v>70.265114771905615</v>
      </c>
      <c r="J35" s="28">
        <f>[1]Sheet!M136</f>
        <v>11975.893727933861</v>
      </c>
      <c r="K35" s="29">
        <f>[1]Sheet!N136</f>
        <v>60.524476157448802</v>
      </c>
      <c r="L35" s="28">
        <f>[1]Sheet!Q136</f>
        <v>24436.583533256882</v>
      </c>
      <c r="M35" s="29">
        <f>[1]Sheet!R136</f>
        <v>71.445669647862317</v>
      </c>
      <c r="N35" s="29"/>
    </row>
    <row r="36" spans="1:14">
      <c r="A36" s="51" t="s">
        <v>51</v>
      </c>
      <c r="B36" s="28">
        <f>[1]Sheet!C137</f>
        <v>187637.5612800243</v>
      </c>
      <c r="C36" s="29">
        <f>[1]Sheet!D137</f>
        <v>14.670383906083568</v>
      </c>
      <c r="D36" s="28">
        <f>[1]Sheet!E137</f>
        <v>3755.9490150339147</v>
      </c>
      <c r="E36" s="29">
        <f>[1]Sheet!F137</f>
        <v>6.844161464788737</v>
      </c>
      <c r="F36" s="28">
        <f>[1]Sheet!G137</f>
        <v>2020.3445235509378</v>
      </c>
      <c r="G36" s="29">
        <f>[1]Sheet!H137</f>
        <v>7.2455509001480953</v>
      </c>
      <c r="H36" s="28">
        <f>[1]Sheet!I137</f>
        <v>1735.6044914829779</v>
      </c>
      <c r="I36" s="29">
        <f>[1]Sheet!J137</f>
        <v>6.4295424069856741</v>
      </c>
      <c r="J36" s="28">
        <f>[1]Sheet!M137</f>
        <v>521.64968487266253</v>
      </c>
      <c r="K36" s="29">
        <f>[1]Sheet!N137</f>
        <v>2.6363438614166124</v>
      </c>
      <c r="L36" s="28">
        <f>[1]Sheet!Q137</f>
        <v>2996.02466942107</v>
      </c>
      <c r="M36" s="29">
        <f>[1]Sheet!R137</f>
        <v>8.7595300913071181</v>
      </c>
      <c r="N36" s="29"/>
    </row>
    <row r="37" spans="1:14">
      <c r="A37" s="54" t="s">
        <v>52</v>
      </c>
      <c r="B37" s="28">
        <f>[1]Sheet!C138</f>
        <v>39656.124763096486</v>
      </c>
      <c r="C37" s="29">
        <f>[1]Sheet!D138</f>
        <v>3.1005016827838481</v>
      </c>
      <c r="D37" s="28">
        <f>[1]Sheet!E138</f>
        <v>172.04431494494997</v>
      </c>
      <c r="E37" s="29">
        <f>[1]Sheet!F138</f>
        <v>0.31350241067411594</v>
      </c>
      <c r="F37" s="28">
        <f>[1]Sheet!G138</f>
        <v>0</v>
      </c>
      <c r="G37" s="29">
        <f>[1]Sheet!H138</f>
        <v>0</v>
      </c>
      <c r="H37" s="28">
        <f>[1]Sheet!I138</f>
        <v>172.04431494494997</v>
      </c>
      <c r="I37" s="29">
        <f>[1]Sheet!J138</f>
        <v>0.63733772541358047</v>
      </c>
      <c r="J37" s="28">
        <f>[1]Sheet!M138</f>
        <v>0</v>
      </c>
      <c r="K37" s="29">
        <f>[1]Sheet!N138</f>
        <v>0</v>
      </c>
      <c r="L37" s="28">
        <f>[1]Sheet!Q138</f>
        <v>172.04431494494997</v>
      </c>
      <c r="M37" s="29">
        <f>[1]Sheet!R138</f>
        <v>0.50300899361079532</v>
      </c>
      <c r="N37" s="29"/>
    </row>
    <row r="38" spans="1:14">
      <c r="A38" s="54" t="s">
        <v>53</v>
      </c>
      <c r="B38" s="28">
        <f>[1]Sheet!C139</f>
        <v>1521.2375693056501</v>
      </c>
      <c r="C38" s="29">
        <f>[1]Sheet!D139</f>
        <v>0.11893748246261798</v>
      </c>
      <c r="D38" s="28">
        <f>[1]Sheet!E139</f>
        <v>0</v>
      </c>
      <c r="E38" s="29">
        <f>[1]Sheet!F139</f>
        <v>0</v>
      </c>
      <c r="F38" s="28">
        <f>[1]Sheet!G139</f>
        <v>0</v>
      </c>
      <c r="G38" s="29">
        <f>[1]Sheet!H139</f>
        <v>0</v>
      </c>
      <c r="H38" s="28">
        <f>[1]Sheet!I139</f>
        <v>0</v>
      </c>
      <c r="I38" s="29">
        <f>[1]Sheet!J139</f>
        <v>0</v>
      </c>
      <c r="J38" s="28">
        <f>[1]Sheet!M139</f>
        <v>0</v>
      </c>
      <c r="K38" s="29">
        <f>[1]Sheet!N139</f>
        <v>0</v>
      </c>
      <c r="L38" s="28">
        <f>[1]Sheet!Q139</f>
        <v>0</v>
      </c>
      <c r="M38" s="29">
        <f>[1]Sheet!R139</f>
        <v>0</v>
      </c>
      <c r="N38" s="29"/>
    </row>
    <row r="39" spans="1:14">
      <c r="A39" s="12"/>
      <c r="B39" s="30"/>
      <c r="C39" s="30"/>
      <c r="D39" s="30"/>
      <c r="E39" s="30"/>
      <c r="F39" s="30"/>
      <c r="G39" s="30"/>
      <c r="H39" s="31"/>
      <c r="I39" s="31"/>
      <c r="J39" s="31"/>
      <c r="K39" s="31"/>
      <c r="L39" s="31"/>
      <c r="M39" s="31"/>
    </row>
    <row r="40" spans="1:14">
      <c r="A40" s="32" t="str">
        <f>Cuadro01!A40</f>
        <v>Fuente: Instituto Nacional de Estadística (INE). XLIII Encuesta Permanente de Hogares de Propósitos Múltiples, mayo 2012.</v>
      </c>
    </row>
    <row r="41" spans="1:14">
      <c r="A41" s="33" t="s">
        <v>54</v>
      </c>
    </row>
    <row r="42" spans="1:14">
      <c r="A42" s="32"/>
    </row>
  </sheetData>
  <mergeCells count="11">
    <mergeCell ref="H5:I5"/>
    <mergeCell ref="J5:K5"/>
    <mergeCell ref="L5:M5"/>
    <mergeCell ref="A1:M1"/>
    <mergeCell ref="A3:A6"/>
    <mergeCell ref="B3:C5"/>
    <mergeCell ref="D3:M3"/>
    <mergeCell ref="D4:I4"/>
    <mergeCell ref="J4:M4"/>
    <mergeCell ref="D5:E5"/>
    <mergeCell ref="F5:G5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7"/>
  <dimension ref="A1:M41"/>
  <sheetViews>
    <sheetView workbookViewId="0">
      <selection activeCell="E43" sqref="E43"/>
    </sheetView>
  </sheetViews>
  <sheetFormatPr baseColWidth="10" defaultRowHeight="11.25"/>
  <cols>
    <col min="1" max="1" width="23.140625" style="15" customWidth="1"/>
    <col min="2" max="7" width="8.7109375" style="15" customWidth="1"/>
    <col min="8" max="8" width="0.5703125" style="15" customWidth="1"/>
    <col min="9" max="12" width="8.7109375" style="15" customWidth="1"/>
    <col min="13" max="16384" width="11.42578125" style="15"/>
  </cols>
  <sheetData>
    <row r="1" spans="1:13" ht="22.5" customHeight="1">
      <c r="A1" s="80" t="s">
        <v>95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>
      <c r="A2" s="2"/>
      <c r="B2" s="2"/>
      <c r="C2" s="2"/>
      <c r="D2" s="2"/>
      <c r="E2" s="2"/>
      <c r="F2" s="2"/>
      <c r="G2" s="2"/>
      <c r="H2" s="2"/>
    </row>
    <row r="3" spans="1:13" ht="12.75" customHeight="1">
      <c r="A3" s="73" t="s">
        <v>36</v>
      </c>
      <c r="B3" s="73" t="s">
        <v>1</v>
      </c>
      <c r="C3" s="73"/>
      <c r="D3" s="73"/>
      <c r="E3" s="73"/>
      <c r="F3" s="73"/>
      <c r="G3" s="73"/>
      <c r="H3" s="34"/>
      <c r="I3" s="75" t="s">
        <v>55</v>
      </c>
      <c r="J3" s="75"/>
      <c r="K3" s="75"/>
      <c r="L3" s="75"/>
    </row>
    <row r="4" spans="1:13" ht="11.25" customHeight="1">
      <c r="A4" s="73"/>
      <c r="B4" s="73" t="s">
        <v>56</v>
      </c>
      <c r="C4" s="73"/>
      <c r="D4" s="73" t="s">
        <v>57</v>
      </c>
      <c r="E4" s="73"/>
      <c r="F4" s="73" t="s">
        <v>55</v>
      </c>
      <c r="G4" s="73"/>
      <c r="H4" s="22"/>
      <c r="I4" s="73" t="s">
        <v>58</v>
      </c>
      <c r="J4" s="73"/>
      <c r="K4" s="78" t="s">
        <v>59</v>
      </c>
      <c r="L4" s="78"/>
    </row>
    <row r="5" spans="1:13">
      <c r="A5" s="73"/>
      <c r="B5" s="5" t="s">
        <v>42</v>
      </c>
      <c r="C5" s="5" t="s">
        <v>43</v>
      </c>
      <c r="D5" s="5" t="s">
        <v>42</v>
      </c>
      <c r="E5" s="5" t="s">
        <v>60</v>
      </c>
      <c r="F5" s="5" t="s">
        <v>42</v>
      </c>
      <c r="G5" s="5" t="s">
        <v>60</v>
      </c>
      <c r="H5" s="25"/>
      <c r="I5" s="5" t="s">
        <v>42</v>
      </c>
      <c r="J5" s="5" t="s">
        <v>60</v>
      </c>
      <c r="K5" s="5" t="s">
        <v>42</v>
      </c>
      <c r="L5" s="5" t="s">
        <v>60</v>
      </c>
    </row>
    <row r="6" spans="1:13">
      <c r="A6" s="6"/>
      <c r="B6" s="3"/>
      <c r="C6" s="3"/>
      <c r="D6" s="3"/>
      <c r="E6" s="3"/>
      <c r="F6" s="3"/>
      <c r="G6" s="3"/>
      <c r="H6" s="3"/>
    </row>
    <row r="7" spans="1:13">
      <c r="A7" s="3" t="s">
        <v>64</v>
      </c>
      <c r="B7" s="35">
        <f>SUM(B10,B14)</f>
        <v>1279022.8427642502</v>
      </c>
      <c r="C7" s="35">
        <f t="shared" ref="C7:K7" si="0">SUM(C10,C14)</f>
        <v>100.00000000000001</v>
      </c>
      <c r="D7" s="35">
        <f t="shared" si="0"/>
        <v>8242.430735231419</v>
      </c>
      <c r="E7" s="36">
        <f>+D7/B7*100</f>
        <v>0.64443186311025613</v>
      </c>
      <c r="F7" s="35">
        <f t="shared" si="0"/>
        <v>1270780.412029027</v>
      </c>
      <c r="G7" s="36">
        <f>F7/$B7*100</f>
        <v>99.355568136890383</v>
      </c>
      <c r="H7" s="35">
        <f t="shared" si="0"/>
        <v>0</v>
      </c>
      <c r="I7" s="35">
        <f t="shared" si="0"/>
        <v>1156182.1749708464</v>
      </c>
      <c r="J7" s="36">
        <f>+I7/F7*100</f>
        <v>90.982058271168654</v>
      </c>
      <c r="K7" s="35">
        <f t="shared" si="0"/>
        <v>114598.23705818062</v>
      </c>
      <c r="L7" s="36">
        <f>+K7/F7*100</f>
        <v>9.017941728831353</v>
      </c>
      <c r="M7" s="62"/>
    </row>
    <row r="8" spans="1:13">
      <c r="A8" s="3"/>
      <c r="B8" s="35"/>
      <c r="C8" s="36"/>
      <c r="D8" s="35"/>
      <c r="E8" s="36"/>
      <c r="F8" s="35"/>
      <c r="G8" s="36"/>
      <c r="I8" s="35"/>
      <c r="J8" s="36"/>
      <c r="K8" s="35"/>
      <c r="L8" s="36"/>
    </row>
    <row r="9" spans="1:13">
      <c r="A9" s="3" t="s">
        <v>32</v>
      </c>
      <c r="B9" s="65"/>
      <c r="C9" s="66"/>
      <c r="D9" s="65"/>
      <c r="E9" s="66"/>
      <c r="F9" s="65"/>
      <c r="G9" s="66"/>
      <c r="H9" s="67"/>
      <c r="I9" s="65"/>
      <c r="J9" s="66"/>
      <c r="K9" s="65"/>
      <c r="L9" s="66"/>
    </row>
    <row r="10" spans="1:13">
      <c r="A10" s="58" t="s">
        <v>44</v>
      </c>
      <c r="B10" s="23">
        <f>+B11+B12+B13</f>
        <v>513938.03129456664</v>
      </c>
      <c r="C10" s="38">
        <f t="shared" ref="C10:C14" si="1">B10/B$7*100</f>
        <v>40.182083862070307</v>
      </c>
      <c r="D10" s="23">
        <f t="shared" ref="D10:K10" si="2">+D11+D12+D13</f>
        <v>2602.7078141810198</v>
      </c>
      <c r="E10" s="38">
        <f>+D10/B10*100</f>
        <v>0.50642444335653036</v>
      </c>
      <c r="F10" s="23">
        <f t="shared" si="2"/>
        <v>511335.32348038309</v>
      </c>
      <c r="G10" s="38">
        <f>+F10/B10*100</f>
        <v>99.49357555664298</v>
      </c>
      <c r="H10" s="23">
        <f t="shared" si="2"/>
        <v>0</v>
      </c>
      <c r="I10" s="23">
        <f t="shared" si="2"/>
        <v>476821.15190111799</v>
      </c>
      <c r="J10" s="38">
        <f>+I10/F10*100</f>
        <v>93.250188282642839</v>
      </c>
      <c r="K10" s="23">
        <f t="shared" si="2"/>
        <v>34514.171579265123</v>
      </c>
      <c r="L10" s="38">
        <f>+K10/F10*100</f>
        <v>6.7498117173571774</v>
      </c>
      <c r="M10" s="38"/>
    </row>
    <row r="11" spans="1:13">
      <c r="A11" s="59" t="s">
        <v>35</v>
      </c>
      <c r="B11" s="37">
        <f>[1]Sheet!C146</f>
        <v>126571.49978518441</v>
      </c>
      <c r="C11" s="38">
        <f t="shared" si="1"/>
        <v>9.8959530317406603</v>
      </c>
      <c r="D11" s="37">
        <f>[1]Sheet!I146</f>
        <v>476.54932148036499</v>
      </c>
      <c r="E11" s="38">
        <f>[1]Sheet!J146</f>
        <v>0.37650602409638712</v>
      </c>
      <c r="F11" s="37">
        <f t="shared" ref="F11:F37" si="3">+I11+K11</f>
        <v>126094.95046370414</v>
      </c>
      <c r="G11" s="38">
        <f t="shared" ref="G11:G37" si="4">F11/$B11*100</f>
        <v>99.623493975903685</v>
      </c>
      <c r="I11" s="37">
        <f>[1]Sheet!E146</f>
        <v>120376.35860593976</v>
      </c>
      <c r="J11" s="38">
        <f>[1]Sheet!F146</f>
        <v>95.10542168674705</v>
      </c>
      <c r="K11" s="37">
        <f>[1]Sheet!G146</f>
        <v>5718.591857764377</v>
      </c>
      <c r="L11" s="38">
        <f>[1]Sheet!H146</f>
        <v>4.5180722891566436</v>
      </c>
      <c r="M11" s="38"/>
    </row>
    <row r="12" spans="1:13">
      <c r="A12" s="59" t="s">
        <v>29</v>
      </c>
      <c r="B12" s="37">
        <f>[1]Sheet!C147</f>
        <v>85678.06884258565</v>
      </c>
      <c r="C12" s="38">
        <f t="shared" si="1"/>
        <v>6.6987129531960869</v>
      </c>
      <c r="D12" s="37">
        <f>[1]Sheet!I147</f>
        <v>688.1772597797999</v>
      </c>
      <c r="E12" s="38">
        <f>[1]Sheet!J147</f>
        <v>0.80321285140561727</v>
      </c>
      <c r="F12" s="37">
        <f t="shared" si="3"/>
        <v>84989.891582805547</v>
      </c>
      <c r="G12" s="38">
        <f t="shared" si="4"/>
        <v>99.196787148594041</v>
      </c>
      <c r="I12" s="37">
        <f>[1]Sheet!E147</f>
        <v>77764.030355117648</v>
      </c>
      <c r="J12" s="38">
        <f>[1]Sheet!F147</f>
        <v>90.763052208835049</v>
      </c>
      <c r="K12" s="37">
        <f>[1]Sheet!G147</f>
        <v>7225.8612276879057</v>
      </c>
      <c r="L12" s="38">
        <f>[1]Sheet!H147</f>
        <v>8.4337349397589882</v>
      </c>
      <c r="M12" s="38"/>
    </row>
    <row r="13" spans="1:13">
      <c r="A13" s="59" t="s">
        <v>30</v>
      </c>
      <c r="B13" s="37">
        <f>[1]Sheet!C148</f>
        <v>301688.46266679658</v>
      </c>
      <c r="C13" s="38">
        <f t="shared" si="1"/>
        <v>23.587417877133557</v>
      </c>
      <c r="D13" s="37">
        <f>[1]Sheet!I148</f>
        <v>1437.9812329208551</v>
      </c>
      <c r="E13" s="38">
        <f>[1]Sheet!J148</f>
        <v>0.47664442326024598</v>
      </c>
      <c r="F13" s="37">
        <f t="shared" si="3"/>
        <v>300250.48143387341</v>
      </c>
      <c r="G13" s="38">
        <f t="shared" si="4"/>
        <v>99.523355576738993</v>
      </c>
      <c r="I13" s="37">
        <f>[1]Sheet!E148</f>
        <v>278680.76294006058</v>
      </c>
      <c r="J13" s="38">
        <f>[1]Sheet!F148</f>
        <v>92.3736892278353</v>
      </c>
      <c r="K13" s="37">
        <f>[1]Sheet!G148</f>
        <v>21569.718493812845</v>
      </c>
      <c r="L13" s="38">
        <f>[1]Sheet!H148</f>
        <v>7.149666348903696</v>
      </c>
      <c r="M13" s="38"/>
    </row>
    <row r="14" spans="1:13">
      <c r="A14" s="58" t="s">
        <v>31</v>
      </c>
      <c r="B14" s="37">
        <f>[1]Sheet!C149</f>
        <v>765084.81146968366</v>
      </c>
      <c r="C14" s="38">
        <f t="shared" si="1"/>
        <v>59.817916137929707</v>
      </c>
      <c r="D14" s="37">
        <f>[1]Sheet!I149</f>
        <v>5639.7229210503992</v>
      </c>
      <c r="E14" s="38">
        <f>[1]Sheet!J149</f>
        <v>0.73713696004718976</v>
      </c>
      <c r="F14" s="37">
        <f t="shared" si="3"/>
        <v>759445.08854864386</v>
      </c>
      <c r="G14" s="38">
        <f t="shared" si="4"/>
        <v>99.262863039954198</v>
      </c>
      <c r="I14" s="37">
        <f>[1]Sheet!E149</f>
        <v>679361.0230697284</v>
      </c>
      <c r="J14" s="38">
        <f>[1]Sheet!F149</f>
        <v>88.795518207284132</v>
      </c>
      <c r="K14" s="37">
        <f>[1]Sheet!G149</f>
        <v>80084.065478915494</v>
      </c>
      <c r="L14" s="38">
        <f>[1]Sheet!H149</f>
        <v>10.467344832670072</v>
      </c>
      <c r="M14" s="38"/>
    </row>
    <row r="15" spans="1:13">
      <c r="A15" s="9"/>
      <c r="B15" s="37"/>
      <c r="C15" s="38"/>
      <c r="D15" s="37"/>
      <c r="E15" s="38"/>
      <c r="F15" s="37"/>
      <c r="G15" s="38"/>
      <c r="I15" s="37"/>
      <c r="J15" s="38"/>
      <c r="K15" s="37"/>
      <c r="L15" s="38"/>
      <c r="M15" s="38"/>
    </row>
    <row r="16" spans="1:13">
      <c r="A16" s="3" t="s">
        <v>45</v>
      </c>
      <c r="B16" s="65"/>
      <c r="C16" s="66"/>
      <c r="D16" s="65"/>
      <c r="E16" s="66"/>
      <c r="F16" s="65"/>
      <c r="G16" s="66"/>
      <c r="H16" s="68"/>
      <c r="I16" s="65"/>
      <c r="J16" s="66"/>
      <c r="K16" s="65"/>
      <c r="L16" s="66"/>
      <c r="M16" s="38"/>
    </row>
    <row r="17" spans="1:13">
      <c r="A17" s="58">
        <v>1</v>
      </c>
      <c r="B17" s="37">
        <f>[1]Sheet!C151</f>
        <v>210372.01070809065</v>
      </c>
      <c r="C17" s="38">
        <f t="shared" ref="C17:C22" si="5">B17/B$7*100</f>
        <v>16.447869707583202</v>
      </c>
      <c r="D17" s="37">
        <f>[1]Sheet!I151</f>
        <v>2171.2439539554052</v>
      </c>
      <c r="E17" s="38">
        <f>[1]Sheet!J151</f>
        <v>1.032097352992549</v>
      </c>
      <c r="F17" s="37">
        <f t="shared" si="3"/>
        <v>208200.76675413613</v>
      </c>
      <c r="G17" s="38">
        <f t="shared" si="4"/>
        <v>98.967902647007875</v>
      </c>
      <c r="I17" s="37">
        <f>[1]Sheet!E151</f>
        <v>171102.89895733242</v>
      </c>
      <c r="J17" s="38">
        <f>[1]Sheet!F151</f>
        <v>81.333490316234361</v>
      </c>
      <c r="K17" s="37">
        <f>[1]Sheet!G151</f>
        <v>37097.867796803715</v>
      </c>
      <c r="L17" s="38">
        <f>[1]Sheet!H151</f>
        <v>17.634412330773515</v>
      </c>
      <c r="M17" s="38"/>
    </row>
    <row r="18" spans="1:13">
      <c r="A18" s="58">
        <v>2</v>
      </c>
      <c r="B18" s="37">
        <f>[1]Sheet!C152</f>
        <v>225718.9372345632</v>
      </c>
      <c r="C18" s="38">
        <f t="shared" si="5"/>
        <v>17.647764346939638</v>
      </c>
      <c r="D18" s="37">
        <f>[1]Sheet!I152</f>
        <v>1036.3937516275525</v>
      </c>
      <c r="E18" s="38">
        <f>[1]Sheet!J152</f>
        <v>0.45915232648404247</v>
      </c>
      <c r="F18" s="37">
        <f t="shared" si="3"/>
        <v>224682.54348293619</v>
      </c>
      <c r="G18" s="38">
        <f t="shared" si="4"/>
        <v>99.540847673516197</v>
      </c>
      <c r="I18" s="37">
        <f>[1]Sheet!E152</f>
        <v>199570.2050480551</v>
      </c>
      <c r="J18" s="38">
        <f>[1]Sheet!F152</f>
        <v>88.415357387876242</v>
      </c>
      <c r="K18" s="37">
        <f>[1]Sheet!G152</f>
        <v>25112.338434881101</v>
      </c>
      <c r="L18" s="38">
        <f>[1]Sheet!H152</f>
        <v>11.125490285639966</v>
      </c>
      <c r="M18" s="38"/>
    </row>
    <row r="19" spans="1:13">
      <c r="A19" s="58">
        <v>3</v>
      </c>
      <c r="B19" s="37">
        <f>[1]Sheet!C153</f>
        <v>225131.67050040243</v>
      </c>
      <c r="C19" s="38">
        <f t="shared" si="5"/>
        <v>17.601849081431826</v>
      </c>
      <c r="D19" s="37">
        <f>[1]Sheet!I153</f>
        <v>2409.5186146955875</v>
      </c>
      <c r="E19" s="38">
        <f>[1]Sheet!J153</f>
        <v>1.070270837212697</v>
      </c>
      <c r="F19" s="37">
        <f t="shared" si="3"/>
        <v>222722.15188570734</v>
      </c>
      <c r="G19" s="38">
        <f t="shared" si="4"/>
        <v>98.929729162787524</v>
      </c>
      <c r="I19" s="37">
        <f>[1]Sheet!E153</f>
        <v>200086.06205193768</v>
      </c>
      <c r="J19" s="38">
        <f>[1]Sheet!F153</f>
        <v>88.875128766736538</v>
      </c>
      <c r="K19" s="37">
        <f>[1]Sheet!G153</f>
        <v>22636.089833769667</v>
      </c>
      <c r="L19" s="38">
        <f>[1]Sheet!H153</f>
        <v>10.054600396050988</v>
      </c>
      <c r="M19" s="38"/>
    </row>
    <row r="20" spans="1:13">
      <c r="A20" s="58">
        <v>4</v>
      </c>
      <c r="B20" s="37">
        <f>[1]Sheet!C154</f>
        <v>190429.808979364</v>
      </c>
      <c r="C20" s="38">
        <f t="shared" si="5"/>
        <v>14.888694917113693</v>
      </c>
      <c r="D20" s="37">
        <f>[1]Sheet!I154</f>
        <v>693.69399981761251</v>
      </c>
      <c r="E20" s="38">
        <f>[1]Sheet!J154</f>
        <v>0.36427805265129731</v>
      </c>
      <c r="F20" s="37">
        <f t="shared" si="3"/>
        <v>189736.11497954675</v>
      </c>
      <c r="G20" s="38">
        <f t="shared" si="4"/>
        <v>99.635721947348898</v>
      </c>
      <c r="I20" s="37">
        <f>[1]Sheet!E154</f>
        <v>173260.00887362019</v>
      </c>
      <c r="J20" s="38">
        <f>[1]Sheet!F154</f>
        <v>90.983659439786337</v>
      </c>
      <c r="K20" s="37">
        <f>[1]Sheet!G154</f>
        <v>16476.106105926548</v>
      </c>
      <c r="L20" s="38">
        <f>[1]Sheet!H154</f>
        <v>8.6520625075625581</v>
      </c>
      <c r="M20" s="38"/>
    </row>
    <row r="21" spans="1:13">
      <c r="A21" s="58">
        <v>5</v>
      </c>
      <c r="B21" s="37">
        <f>[1]Sheet!C155</f>
        <v>231299.79682098969</v>
      </c>
      <c r="C21" s="38">
        <f t="shared" si="5"/>
        <v>18.084102104157878</v>
      </c>
      <c r="D21" s="37">
        <f>[1]Sheet!I155</f>
        <v>1367.6081230302227</v>
      </c>
      <c r="E21" s="38">
        <f>[1]Sheet!J155</f>
        <v>0.59127078442211445</v>
      </c>
      <c r="F21" s="37">
        <f t="shared" si="3"/>
        <v>229932.18869795965</v>
      </c>
      <c r="G21" s="38">
        <f t="shared" si="4"/>
        <v>99.408729215577964</v>
      </c>
      <c r="I21" s="37">
        <f>[1]Sheet!E155</f>
        <v>222341.12935531346</v>
      </c>
      <c r="J21" s="38">
        <f>[1]Sheet!F155</f>
        <v>96.126815678697014</v>
      </c>
      <c r="K21" s="37">
        <f>[1]Sheet!G155</f>
        <v>7591.0593426461828</v>
      </c>
      <c r="L21" s="38">
        <f>[1]Sheet!H155</f>
        <v>3.2819135368809453</v>
      </c>
      <c r="M21" s="38"/>
    </row>
    <row r="22" spans="1:13">
      <c r="A22" s="58">
        <v>6</v>
      </c>
      <c r="B22" s="37">
        <f>[1]Sheet!C156</f>
        <v>196070.61852083087</v>
      </c>
      <c r="C22" s="38">
        <f t="shared" si="5"/>
        <v>15.329719842773024</v>
      </c>
      <c r="D22" s="37">
        <f>[1]Sheet!I156</f>
        <v>563.97229210504008</v>
      </c>
      <c r="E22" s="38">
        <f>[1]Sheet!J156</f>
        <v>0.28763733003939229</v>
      </c>
      <c r="F22" s="37">
        <f t="shared" si="3"/>
        <v>195506.64622872593</v>
      </c>
      <c r="G22" s="38">
        <f t="shared" si="4"/>
        <v>99.712362669960669</v>
      </c>
      <c r="I22" s="37">
        <f>[1]Sheet!E156</f>
        <v>189821.8706845722</v>
      </c>
      <c r="J22" s="38">
        <f>[1]Sheet!F156</f>
        <v>96.813011616222965</v>
      </c>
      <c r="K22" s="37">
        <f>[1]Sheet!G156</f>
        <v>5684.7755441537365</v>
      </c>
      <c r="L22" s="38">
        <f>[1]Sheet!H156</f>
        <v>2.8993510537377003</v>
      </c>
      <c r="M22" s="38"/>
    </row>
    <row r="23" spans="1:13">
      <c r="A23" s="58"/>
      <c r="B23" s="37"/>
      <c r="C23" s="38"/>
      <c r="D23" s="37"/>
      <c r="E23" s="38"/>
      <c r="F23" s="37"/>
      <c r="G23" s="38"/>
      <c r="I23" s="37"/>
      <c r="J23" s="38"/>
      <c r="K23" s="37"/>
      <c r="L23" s="38"/>
      <c r="M23" s="38"/>
    </row>
    <row r="24" spans="1:13">
      <c r="A24" s="3" t="s">
        <v>46</v>
      </c>
      <c r="B24" s="65"/>
      <c r="C24" s="66"/>
      <c r="D24" s="65"/>
      <c r="E24" s="66"/>
      <c r="F24" s="65"/>
      <c r="G24" s="66"/>
      <c r="H24" s="68"/>
      <c r="I24" s="65"/>
      <c r="J24" s="66"/>
      <c r="K24" s="65"/>
      <c r="L24" s="66"/>
      <c r="M24" s="38"/>
    </row>
    <row r="25" spans="1:13">
      <c r="A25" s="58">
        <v>1</v>
      </c>
      <c r="B25" s="37">
        <f>[1]Sheet!C158</f>
        <v>374418.59963631915</v>
      </c>
      <c r="C25" s="38">
        <f t="shared" ref="C25:C30" si="6">B25/B$7*100</f>
        <v>29.273800835887968</v>
      </c>
      <c r="D25" s="37">
        <f>[1]Sheet!I158</f>
        <v>1711.6967529201229</v>
      </c>
      <c r="E25" s="38">
        <f>[1]Sheet!J158</f>
        <v>0.4571612506918008</v>
      </c>
      <c r="F25" s="37">
        <f t="shared" si="3"/>
        <v>372706.90288339561</v>
      </c>
      <c r="G25" s="38">
        <f t="shared" si="4"/>
        <v>99.542838749307279</v>
      </c>
      <c r="I25" s="37">
        <f>[1]Sheet!E158</f>
        <v>328701.95353133418</v>
      </c>
      <c r="J25" s="38">
        <f>[1]Sheet!F158</f>
        <v>87.789963920224437</v>
      </c>
      <c r="K25" s="37">
        <f>[1]Sheet!G158</f>
        <v>44004.949352061412</v>
      </c>
      <c r="L25" s="38">
        <f>[1]Sheet!H158</f>
        <v>11.752874829082842</v>
      </c>
      <c r="M25" s="38"/>
    </row>
    <row r="26" spans="1:13">
      <c r="A26" s="58">
        <v>2</v>
      </c>
      <c r="B26" s="37">
        <f>[1]Sheet!C159</f>
        <v>330436.88500262302</v>
      </c>
      <c r="C26" s="38">
        <f t="shared" si="6"/>
        <v>25.835104265102576</v>
      </c>
      <c r="D26" s="37">
        <f>[1]Sheet!I159</f>
        <v>4232.5460768032399</v>
      </c>
      <c r="E26" s="38">
        <f>[1]Sheet!J159</f>
        <v>1.2808939524925136</v>
      </c>
      <c r="F26" s="37">
        <f t="shared" si="3"/>
        <v>326204.33892581647</v>
      </c>
      <c r="G26" s="38">
        <f t="shared" si="4"/>
        <v>98.719106047506486</v>
      </c>
      <c r="I26" s="37">
        <f>[1]Sheet!E159</f>
        <v>289272.99870391987</v>
      </c>
      <c r="J26" s="38">
        <f>[1]Sheet!F159</f>
        <v>87.542587354200364</v>
      </c>
      <c r="K26" s="37">
        <f>[1]Sheet!G159</f>
        <v>36931.340221896571</v>
      </c>
      <c r="L26" s="38">
        <f>[1]Sheet!H159</f>
        <v>11.176518693306109</v>
      </c>
      <c r="M26" s="38"/>
    </row>
    <row r="27" spans="1:13">
      <c r="A27" s="58">
        <v>3</v>
      </c>
      <c r="B27" s="37">
        <f>[1]Sheet!C160</f>
        <v>266326.25303989835</v>
      </c>
      <c r="C27" s="38">
        <f t="shared" si="6"/>
        <v>20.82263460317164</v>
      </c>
      <c r="D27" s="37">
        <f>[1]Sheet!I160</f>
        <v>1539.6524379751727</v>
      </c>
      <c r="E27" s="38">
        <f>[1]Sheet!J160</f>
        <v>0.57810764819513205</v>
      </c>
      <c r="F27" s="37">
        <f t="shared" si="3"/>
        <v>264786.60060192319</v>
      </c>
      <c r="G27" s="38">
        <f t="shared" si="4"/>
        <v>99.421892351804871</v>
      </c>
      <c r="I27" s="37">
        <f>[1]Sheet!E160</f>
        <v>242708.52338789601</v>
      </c>
      <c r="J27" s="38">
        <f>[1]Sheet!F160</f>
        <v>91.132030964869188</v>
      </c>
      <c r="K27" s="37">
        <f>[1]Sheet!G160</f>
        <v>22078.077214027151</v>
      </c>
      <c r="L27" s="38">
        <f>[1]Sheet!H160</f>
        <v>8.2898613869356819</v>
      </c>
      <c r="M27" s="38"/>
    </row>
    <row r="28" spans="1:13">
      <c r="A28" s="58">
        <v>4</v>
      </c>
      <c r="B28" s="37">
        <f>[1]Sheet!C161</f>
        <v>190630.44491315752</v>
      </c>
      <c r="C28" s="38">
        <f t="shared" si="6"/>
        <v>14.90438157469988</v>
      </c>
      <c r="D28" s="37">
        <f>[1]Sheet!I161</f>
        <v>520.26080679270251</v>
      </c>
      <c r="E28" s="38">
        <f>[1]Sheet!J161</f>
        <v>0.27291590649631514</v>
      </c>
      <c r="F28" s="37">
        <f t="shared" si="3"/>
        <v>190110.1841063649</v>
      </c>
      <c r="G28" s="38">
        <f t="shared" si="4"/>
        <v>99.72708409350372</v>
      </c>
      <c r="I28" s="37">
        <f>[1]Sheet!E161</f>
        <v>182193.47487264284</v>
      </c>
      <c r="J28" s="38">
        <f>[1]Sheet!F161</f>
        <v>95.574174920297651</v>
      </c>
      <c r="K28" s="37">
        <f>[1]Sheet!G161</f>
        <v>7916.7092337220811</v>
      </c>
      <c r="L28" s="38">
        <f>[1]Sheet!H161</f>
        <v>4.1529091732060799</v>
      </c>
      <c r="M28" s="38"/>
    </row>
    <row r="29" spans="1:13">
      <c r="A29" s="58">
        <v>5</v>
      </c>
      <c r="B29" s="37">
        <f>[1]Sheet!C162</f>
        <v>116125.0381952844</v>
      </c>
      <c r="C29" s="38">
        <f t="shared" si="6"/>
        <v>9.0791997072008979</v>
      </c>
      <c r="D29" s="37">
        <f>[1]Sheet!I162</f>
        <v>238.2746607401825</v>
      </c>
      <c r="E29" s="38">
        <f>[1]Sheet!J162</f>
        <v>0.20518801495632863</v>
      </c>
      <c r="F29" s="37">
        <f t="shared" si="3"/>
        <v>115886.76353454427</v>
      </c>
      <c r="G29" s="38">
        <f t="shared" si="4"/>
        <v>99.794811985043708</v>
      </c>
      <c r="I29" s="37">
        <f>[1]Sheet!E162</f>
        <v>112219.60249807051</v>
      </c>
      <c r="J29" s="38">
        <f>[1]Sheet!F162</f>
        <v>96.636870258207168</v>
      </c>
      <c r="K29" s="37">
        <f>[1]Sheet!G162</f>
        <v>3667.1610364737594</v>
      </c>
      <c r="L29" s="38">
        <f>[1]Sheet!H162</f>
        <v>3.1579417268365431</v>
      </c>
      <c r="M29" s="38"/>
    </row>
    <row r="30" spans="1:13">
      <c r="A30" s="58" t="s">
        <v>47</v>
      </c>
      <c r="B30" s="37">
        <f>[1]Sheet!C163</f>
        <v>1085.6219769777026</v>
      </c>
      <c r="C30" s="38">
        <f t="shared" si="6"/>
        <v>8.4879013937814773E-2</v>
      </c>
      <c r="D30" s="37">
        <f>[1]Sheet!I163</f>
        <v>0</v>
      </c>
      <c r="E30" s="38">
        <f>[1]Sheet!J163</f>
        <v>0</v>
      </c>
      <c r="F30" s="37">
        <f t="shared" si="3"/>
        <v>1085.6219769777026</v>
      </c>
      <c r="G30" s="38">
        <f t="shared" si="4"/>
        <v>100</v>
      </c>
      <c r="I30" s="37">
        <f>[1]Sheet!E163</f>
        <v>1085.6219769777026</v>
      </c>
      <c r="J30" s="38">
        <f>[1]Sheet!F163</f>
        <v>100</v>
      </c>
      <c r="K30" s="37">
        <f>[1]Sheet!G163</f>
        <v>0</v>
      </c>
      <c r="L30" s="38">
        <f>[1]Sheet!H163</f>
        <v>0</v>
      </c>
      <c r="M30" s="38"/>
    </row>
    <row r="31" spans="1:13">
      <c r="A31" s="9"/>
      <c r="B31" s="37"/>
      <c r="C31" s="38"/>
      <c r="D31" s="37"/>
      <c r="E31" s="38"/>
      <c r="F31" s="37"/>
      <c r="G31" s="38"/>
      <c r="I31" s="37"/>
      <c r="J31" s="38"/>
      <c r="K31" s="37"/>
      <c r="L31" s="38"/>
      <c r="M31" s="38"/>
    </row>
    <row r="32" spans="1:13">
      <c r="A32" s="3" t="s">
        <v>48</v>
      </c>
      <c r="B32" s="65"/>
      <c r="C32" s="66"/>
      <c r="D32" s="65"/>
      <c r="E32" s="66"/>
      <c r="F32" s="65"/>
      <c r="G32" s="66"/>
      <c r="H32" s="68"/>
      <c r="I32" s="65"/>
      <c r="J32" s="66"/>
      <c r="K32" s="65"/>
      <c r="L32" s="66"/>
      <c r="M32" s="38"/>
    </row>
    <row r="33" spans="1:13">
      <c r="A33" s="58" t="s">
        <v>49</v>
      </c>
      <c r="B33" s="37">
        <f>[1]Sheet!C165</f>
        <v>255442.54960204518</v>
      </c>
      <c r="C33" s="38">
        <f>B33/B$7*100</f>
        <v>19.971695661820828</v>
      </c>
      <c r="D33" s="37">
        <f>[1]Sheet!I165</f>
        <v>2753.6072445854875</v>
      </c>
      <c r="E33" s="38">
        <f>[1]Sheet!J165</f>
        <v>1.0779751646212981</v>
      </c>
      <c r="F33" s="37">
        <f t="shared" si="3"/>
        <v>252688.94235746068</v>
      </c>
      <c r="G33" s="38">
        <f t="shared" si="4"/>
        <v>98.922024835379091</v>
      </c>
      <c r="I33" s="37">
        <f>[1]Sheet!E165</f>
        <v>218450.44803410323</v>
      </c>
      <c r="J33" s="38">
        <f>[1]Sheet!F165</f>
        <v>85.518426109678259</v>
      </c>
      <c r="K33" s="37">
        <f>[1]Sheet!G165</f>
        <v>34238.49432335746</v>
      </c>
      <c r="L33" s="38">
        <f>[1]Sheet!H165</f>
        <v>13.403598725700839</v>
      </c>
      <c r="M33" s="38"/>
    </row>
    <row r="34" spans="1:13">
      <c r="A34" s="58" t="s">
        <v>50</v>
      </c>
      <c r="B34" s="37">
        <f>[1]Sheet!C166</f>
        <v>794765.36954977107</v>
      </c>
      <c r="C34" s="38">
        <f>B34/B$7*100</f>
        <v>62.138481266848054</v>
      </c>
      <c r="D34" s="37">
        <f>[1]Sheet!I166</f>
        <v>5250.5488299057488</v>
      </c>
      <c r="E34" s="38">
        <f>[1]Sheet!J166</f>
        <v>0.66064137053180205</v>
      </c>
      <c r="F34" s="37">
        <f t="shared" si="3"/>
        <v>789514.82071987423</v>
      </c>
      <c r="G34" s="38">
        <f t="shared" si="4"/>
        <v>99.339358629469316</v>
      </c>
      <c r="I34" s="37">
        <f>[1]Sheet!E166</f>
        <v>718351.97237117845</v>
      </c>
      <c r="J34" s="38">
        <f>[1]Sheet!F166</f>
        <v>90.38541434915814</v>
      </c>
      <c r="K34" s="37">
        <f>[1]Sheet!G166</f>
        <v>71162.848348695785</v>
      </c>
      <c r="L34" s="38">
        <f>[1]Sheet!H166</f>
        <v>8.9539442803111857</v>
      </c>
      <c r="M34" s="38"/>
    </row>
    <row r="35" spans="1:13">
      <c r="A35" s="58" t="s">
        <v>51</v>
      </c>
      <c r="B35" s="37">
        <f>[1]Sheet!C167</f>
        <v>187637.5612800243</v>
      </c>
      <c r="C35" s="38">
        <f>B35/B$7*100</f>
        <v>14.670383906083973</v>
      </c>
      <c r="D35" s="37">
        <f>[1]Sheet!I167</f>
        <v>238.2746607401825</v>
      </c>
      <c r="E35" s="38">
        <f>[1]Sheet!J167</f>
        <v>0.12698665401251352</v>
      </c>
      <c r="F35" s="37">
        <f t="shared" si="3"/>
        <v>187399.28661928407</v>
      </c>
      <c r="G35" s="38">
        <f t="shared" si="4"/>
        <v>99.873013345987459</v>
      </c>
      <c r="I35" s="37">
        <f>[1]Sheet!E167</f>
        <v>178963.70545684925</v>
      </c>
      <c r="J35" s="38">
        <f>[1]Sheet!F167</f>
        <v>95.37733502609828</v>
      </c>
      <c r="K35" s="37">
        <f>[1]Sheet!G167</f>
        <v>8435.5811624348244</v>
      </c>
      <c r="L35" s="38">
        <f>[1]Sheet!H167</f>
        <v>4.495678319889179</v>
      </c>
      <c r="M35" s="38"/>
    </row>
    <row r="36" spans="1:13">
      <c r="A36" s="10" t="s">
        <v>52</v>
      </c>
      <c r="B36" s="37">
        <f>[1]Sheet!C168</f>
        <v>39656.124763096486</v>
      </c>
      <c r="C36" s="38">
        <f>B36/B$7*100</f>
        <v>3.1005016827839338</v>
      </c>
      <c r="D36" s="37">
        <f>[1]Sheet!I168</f>
        <v>0</v>
      </c>
      <c r="E36" s="38">
        <f>[1]Sheet!J168</f>
        <v>0</v>
      </c>
      <c r="F36" s="37">
        <f t="shared" si="3"/>
        <v>39656.124763096494</v>
      </c>
      <c r="G36" s="38">
        <f t="shared" si="4"/>
        <v>100.00000000000003</v>
      </c>
      <c r="I36" s="37">
        <f>[1]Sheet!E168</f>
        <v>38894.811539403687</v>
      </c>
      <c r="J36" s="38">
        <f>[1]Sheet!F168</f>
        <v>98.080212758455744</v>
      </c>
      <c r="K36" s="37">
        <f>[1]Sheet!G168</f>
        <v>761.31322369280497</v>
      </c>
      <c r="L36" s="38">
        <f>[1]Sheet!H168</f>
        <v>1.9197872415442718</v>
      </c>
      <c r="M36" s="38"/>
    </row>
    <row r="37" spans="1:13">
      <c r="A37" s="10" t="s">
        <v>53</v>
      </c>
      <c r="B37" s="37">
        <f>[1]Sheet!C169</f>
        <v>1521.2375693056501</v>
      </c>
      <c r="C37" s="38">
        <f>B37/B$7*100</f>
        <v>0.11893748246262129</v>
      </c>
      <c r="D37" s="37">
        <f>[1]Sheet!I169</f>
        <v>0</v>
      </c>
      <c r="E37" s="38">
        <f>[1]Sheet!J169</f>
        <v>0</v>
      </c>
      <c r="F37" s="37">
        <f t="shared" si="3"/>
        <v>1521.2375693056501</v>
      </c>
      <c r="G37" s="38">
        <f t="shared" si="4"/>
        <v>100</v>
      </c>
      <c r="I37" s="37">
        <f>[1]Sheet!E169</f>
        <v>1521.2375693056501</v>
      </c>
      <c r="J37" s="38">
        <f>[1]Sheet!F169</f>
        <v>100</v>
      </c>
      <c r="K37" s="37">
        <f>[1]Sheet!G169</f>
        <v>0</v>
      </c>
      <c r="L37" s="38">
        <f>[1]Sheet!H169</f>
        <v>0</v>
      </c>
      <c r="M37" s="38"/>
    </row>
    <row r="38" spans="1:13">
      <c r="A38" s="12"/>
      <c r="B38" s="39"/>
      <c r="C38" s="39"/>
      <c r="D38" s="39"/>
      <c r="E38" s="39"/>
      <c r="F38" s="39"/>
      <c r="G38" s="39"/>
      <c r="H38" s="39"/>
      <c r="I38" s="31"/>
      <c r="J38" s="31"/>
      <c r="K38" s="31"/>
      <c r="L38" s="31"/>
    </row>
    <row r="39" spans="1:13">
      <c r="A39" s="32" t="str">
        <f>Cuadro01!A40</f>
        <v>Fuente: Instituto Nacional de Estadística (INE). XLIII Encuesta Permanente de Hogares de Propósitos Múltiples, mayo 2012.</v>
      </c>
    </row>
    <row r="40" spans="1:13">
      <c r="A40" s="33" t="s">
        <v>54</v>
      </c>
    </row>
    <row r="41" spans="1:13">
      <c r="A41" s="33" t="s">
        <v>61</v>
      </c>
    </row>
  </sheetData>
  <mergeCells count="9">
    <mergeCell ref="A1:L1"/>
    <mergeCell ref="A3:A5"/>
    <mergeCell ref="B3:G3"/>
    <mergeCell ref="I3:L3"/>
    <mergeCell ref="B4:C4"/>
    <mergeCell ref="D4:E4"/>
    <mergeCell ref="F4:G4"/>
    <mergeCell ref="I4:J4"/>
    <mergeCell ref="K4:L4"/>
  </mergeCells>
  <printOptions horizontalCentered="1" verticalCentered="1"/>
  <pageMargins left="0" right="0" top="0" bottom="0" header="0" footer="0"/>
  <pageSetup paperSize="119" firstPageNumber="15" orientation="landscape" useFirstPageNumber="1" r:id="rId1"/>
  <headerFooter alignWithMargins="0">
    <oddFooter>&amp;C&amp;P</oddFooter>
  </headerFooter>
  <ignoredErrors>
    <ignoredError sqref="E7:L11 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Caratula</vt:lpstr>
      <vt:lpstr>Cuadro01</vt:lpstr>
      <vt:lpstr>Cuadro02</vt:lpstr>
      <vt:lpstr>Cuadro02a</vt:lpstr>
      <vt:lpstr>Cuadro03</vt:lpstr>
      <vt:lpstr>Cuadro04</vt:lpstr>
      <vt:lpstr>Cuadro05</vt:lpstr>
      <vt:lpstr>Caratula!Área_de_impresión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Wilber</dc:creator>
  <cp:lastModifiedBy>wbanegas</cp:lastModifiedBy>
  <cp:lastPrinted>2011-12-08T18:35:15Z</cp:lastPrinted>
  <dcterms:created xsi:type="dcterms:W3CDTF">2006-11-13T16:32:12Z</dcterms:created>
  <dcterms:modified xsi:type="dcterms:W3CDTF">2012-08-21T19:56:49Z</dcterms:modified>
</cp:coreProperties>
</file>