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360" yWindow="300" windowWidth="15480" windowHeight="11640"/>
  </bookViews>
  <sheets>
    <sheet name="Caratula" sheetId="5" r:id="rId1"/>
    <sheet name="Cuadro01" sheetId="1" r:id="rId2"/>
    <sheet name="Cuadro02" sheetId="2" r:id="rId3"/>
    <sheet name="Cuadro02a" sheetId="8" r:id="rId4"/>
    <sheet name="Cuadro03" sheetId="3" r:id="rId5"/>
    <sheet name="Cuadro04" sheetId="6" r:id="rId6"/>
    <sheet name="Cuadro05" sheetId="7" r:id="rId7"/>
  </sheets>
  <externalReferences>
    <externalReference r:id="rId8"/>
    <externalReference r:id="rId9"/>
    <externalReference r:id="rId10"/>
  </externalReferences>
  <definedNames>
    <definedName name="_xlnm.Print_Area" localSheetId="0">Caratula!$A$1:$I$7</definedName>
  </definedNames>
  <calcPr calcId="125725"/>
</workbook>
</file>

<file path=xl/calcChain.xml><?xml version="1.0" encoding="utf-8"?>
<calcChain xmlns="http://schemas.openxmlformats.org/spreadsheetml/2006/main">
  <c r="A39" i="7"/>
  <c r="A40" i="6"/>
  <c r="A31" i="3"/>
  <c r="A30" i="8"/>
  <c r="A30" i="2"/>
  <c r="A40" i="1"/>
  <c r="K29" i="8" l="1"/>
  <c r="J29"/>
  <c r="I29"/>
  <c r="K28"/>
  <c r="J28"/>
  <c r="I28"/>
  <c r="K27"/>
  <c r="J27"/>
  <c r="I27"/>
  <c r="K26"/>
  <c r="J26"/>
  <c r="I26"/>
  <c r="H29"/>
  <c r="H28"/>
  <c r="H27"/>
  <c r="H26"/>
  <c r="F29"/>
  <c r="E29"/>
  <c r="D29"/>
  <c r="F28"/>
  <c r="E28"/>
  <c r="D28"/>
  <c r="F27"/>
  <c r="E27"/>
  <c r="D27"/>
  <c r="F26"/>
  <c r="E26"/>
  <c r="D26"/>
  <c r="C29"/>
  <c r="C28"/>
  <c r="C27"/>
  <c r="C26"/>
  <c r="K21"/>
  <c r="J21"/>
  <c r="I21"/>
  <c r="K20"/>
  <c r="J20"/>
  <c r="I20"/>
  <c r="K19"/>
  <c r="J19"/>
  <c r="I19"/>
  <c r="K18"/>
  <c r="J18"/>
  <c r="I18"/>
  <c r="H21"/>
  <c r="H20"/>
  <c r="H19"/>
  <c r="H18"/>
  <c r="F21"/>
  <c r="E21"/>
  <c r="D21"/>
  <c r="F20"/>
  <c r="E20"/>
  <c r="D20"/>
  <c r="F19"/>
  <c r="E19"/>
  <c r="D19"/>
  <c r="F18"/>
  <c r="E18"/>
  <c r="D18"/>
  <c r="C21"/>
  <c r="C20"/>
  <c r="C19"/>
  <c r="C18"/>
  <c r="K13"/>
  <c r="J13"/>
  <c r="I13"/>
  <c r="K12"/>
  <c r="J12"/>
  <c r="I12"/>
  <c r="K11"/>
  <c r="J11"/>
  <c r="I11"/>
  <c r="K10"/>
  <c r="J10"/>
  <c r="I10"/>
  <c r="H13"/>
  <c r="H12"/>
  <c r="H11"/>
  <c r="H10"/>
  <c r="F13"/>
  <c r="E13"/>
  <c r="D13"/>
  <c r="F12"/>
  <c r="E12"/>
  <c r="D12"/>
  <c r="F11"/>
  <c r="E11"/>
  <c r="D11"/>
  <c r="F10"/>
  <c r="E10"/>
  <c r="D10"/>
  <c r="C13"/>
  <c r="C12"/>
  <c r="C11"/>
  <c r="C10"/>
  <c r="N27" l="1"/>
  <c r="P21"/>
  <c r="O29"/>
  <c r="N26"/>
  <c r="M28"/>
  <c r="M26"/>
  <c r="O26"/>
  <c r="O27"/>
  <c r="M29"/>
  <c r="N28"/>
  <c r="K25"/>
  <c r="K23" s="1"/>
  <c r="M10"/>
  <c r="M18"/>
  <c r="M20"/>
  <c r="M12"/>
  <c r="N20"/>
  <c r="N10"/>
  <c r="N12"/>
  <c r="N18"/>
  <c r="P10"/>
  <c r="P12"/>
  <c r="O19"/>
  <c r="O21"/>
  <c r="P28"/>
  <c r="O11"/>
  <c r="O13"/>
  <c r="P18"/>
  <c r="P20"/>
  <c r="P26"/>
  <c r="B11"/>
  <c r="B13"/>
  <c r="E9"/>
  <c r="D9"/>
  <c r="F9"/>
  <c r="B12"/>
  <c r="H9"/>
  <c r="G13"/>
  <c r="G10"/>
  <c r="I9"/>
  <c r="K9"/>
  <c r="G12"/>
  <c r="C17"/>
  <c r="C15" s="1"/>
  <c r="B21"/>
  <c r="E17"/>
  <c r="E15" s="1"/>
  <c r="D17"/>
  <c r="D15" s="1"/>
  <c r="F17"/>
  <c r="F15" s="1"/>
  <c r="B20"/>
  <c r="H17"/>
  <c r="G21"/>
  <c r="J17"/>
  <c r="I17"/>
  <c r="I15" s="1"/>
  <c r="K17"/>
  <c r="K15" s="1"/>
  <c r="G20"/>
  <c r="C25"/>
  <c r="C23" s="1"/>
  <c r="B29"/>
  <c r="E25"/>
  <c r="E23" s="1"/>
  <c r="D25"/>
  <c r="D23" s="1"/>
  <c r="F25"/>
  <c r="F23" s="1"/>
  <c r="B28"/>
  <c r="H25"/>
  <c r="G29"/>
  <c r="J25"/>
  <c r="I25"/>
  <c r="I23" s="1"/>
  <c r="P13"/>
  <c r="O10"/>
  <c r="N11"/>
  <c r="M13"/>
  <c r="O18"/>
  <c r="N19"/>
  <c r="M21"/>
  <c r="G27"/>
  <c r="N29"/>
  <c r="P29"/>
  <c r="B10"/>
  <c r="B19"/>
  <c r="B27"/>
  <c r="G19"/>
  <c r="P11"/>
  <c r="N13"/>
  <c r="P19"/>
  <c r="N21"/>
  <c r="P27"/>
  <c r="G28"/>
  <c r="G11"/>
  <c r="M11"/>
  <c r="O12"/>
  <c r="M19"/>
  <c r="O20"/>
  <c r="M27"/>
  <c r="O28"/>
  <c r="C9"/>
  <c r="J9"/>
  <c r="B18"/>
  <c r="B26"/>
  <c r="G18"/>
  <c r="G26"/>
  <c r="H10" i="7"/>
  <c r="H7" s="1"/>
  <c r="K11"/>
  <c r="L11"/>
  <c r="K12"/>
  <c r="L12"/>
  <c r="K13"/>
  <c r="L13"/>
  <c r="K14"/>
  <c r="L14"/>
  <c r="K17"/>
  <c r="L17"/>
  <c r="K18"/>
  <c r="L18"/>
  <c r="K19"/>
  <c r="L19"/>
  <c r="K20"/>
  <c r="L20"/>
  <c r="K21"/>
  <c r="L21"/>
  <c r="K22"/>
  <c r="L22"/>
  <c r="K25"/>
  <c r="L25"/>
  <c r="K26"/>
  <c r="L26"/>
  <c r="K27"/>
  <c r="L27"/>
  <c r="K28"/>
  <c r="L28"/>
  <c r="K29"/>
  <c r="L29"/>
  <c r="K30"/>
  <c r="L30"/>
  <c r="K33"/>
  <c r="L33"/>
  <c r="K34"/>
  <c r="L34"/>
  <c r="K35"/>
  <c r="L35"/>
  <c r="K36"/>
  <c r="L36"/>
  <c r="K37"/>
  <c r="L37"/>
  <c r="I11"/>
  <c r="J11"/>
  <c r="I12"/>
  <c r="J12"/>
  <c r="I13"/>
  <c r="J13"/>
  <c r="I14"/>
  <c r="J14"/>
  <c r="I17"/>
  <c r="J17"/>
  <c r="I18"/>
  <c r="J18"/>
  <c r="I19"/>
  <c r="J19"/>
  <c r="I20"/>
  <c r="J20"/>
  <c r="I21"/>
  <c r="J21"/>
  <c r="I22"/>
  <c r="J22"/>
  <c r="I25"/>
  <c r="J25"/>
  <c r="I26"/>
  <c r="J26"/>
  <c r="I27"/>
  <c r="J27"/>
  <c r="I28"/>
  <c r="J28"/>
  <c r="I29"/>
  <c r="J29"/>
  <c r="I30"/>
  <c r="J30"/>
  <c r="I33"/>
  <c r="J33"/>
  <c r="I34"/>
  <c r="J34"/>
  <c r="I35"/>
  <c r="J35"/>
  <c r="I36"/>
  <c r="J36"/>
  <c r="I37"/>
  <c r="J37"/>
  <c r="D11"/>
  <c r="E11"/>
  <c r="D12"/>
  <c r="E12"/>
  <c r="D13"/>
  <c r="E13"/>
  <c r="D14"/>
  <c r="E14"/>
  <c r="D17"/>
  <c r="E17"/>
  <c r="D18"/>
  <c r="E18"/>
  <c r="D19"/>
  <c r="E19"/>
  <c r="D20"/>
  <c r="E20"/>
  <c r="D21"/>
  <c r="E21"/>
  <c r="D22"/>
  <c r="E22"/>
  <c r="D25"/>
  <c r="E25"/>
  <c r="D26"/>
  <c r="E26"/>
  <c r="D27"/>
  <c r="E27"/>
  <c r="D28"/>
  <c r="E28"/>
  <c r="D29"/>
  <c r="E29"/>
  <c r="D30"/>
  <c r="E30"/>
  <c r="D33"/>
  <c r="E33"/>
  <c r="D34"/>
  <c r="E34"/>
  <c r="D35"/>
  <c r="E35"/>
  <c r="D36"/>
  <c r="E36"/>
  <c r="D37"/>
  <c r="E37"/>
  <c r="B11"/>
  <c r="B12"/>
  <c r="B13"/>
  <c r="B14"/>
  <c r="B17"/>
  <c r="B18"/>
  <c r="B19"/>
  <c r="B20"/>
  <c r="B21"/>
  <c r="B22"/>
  <c r="B25"/>
  <c r="B26"/>
  <c r="B27"/>
  <c r="B28"/>
  <c r="B29"/>
  <c r="B30"/>
  <c r="B33"/>
  <c r="B34"/>
  <c r="B35"/>
  <c r="B36"/>
  <c r="B37"/>
  <c r="L12" i="6"/>
  <c r="M12"/>
  <c r="L13"/>
  <c r="M13"/>
  <c r="L14"/>
  <c r="M14"/>
  <c r="L15"/>
  <c r="M15"/>
  <c r="L18"/>
  <c r="M18"/>
  <c r="L19"/>
  <c r="M19"/>
  <c r="L20"/>
  <c r="M20"/>
  <c r="L21"/>
  <c r="M21"/>
  <c r="L22"/>
  <c r="M22"/>
  <c r="L23"/>
  <c r="M23"/>
  <c r="L26"/>
  <c r="M26"/>
  <c r="L27"/>
  <c r="M27"/>
  <c r="L28"/>
  <c r="M28"/>
  <c r="L29"/>
  <c r="M29"/>
  <c r="L30"/>
  <c r="M30"/>
  <c r="L31"/>
  <c r="M31"/>
  <c r="L34"/>
  <c r="M34"/>
  <c r="L35"/>
  <c r="M35"/>
  <c r="L36"/>
  <c r="M36"/>
  <c r="L37"/>
  <c r="M37"/>
  <c r="L38"/>
  <c r="M38"/>
  <c r="J12"/>
  <c r="K12"/>
  <c r="J13"/>
  <c r="K13"/>
  <c r="J14"/>
  <c r="K14"/>
  <c r="J15"/>
  <c r="K15"/>
  <c r="J18"/>
  <c r="K18"/>
  <c r="J19"/>
  <c r="K19"/>
  <c r="J20"/>
  <c r="K20"/>
  <c r="J21"/>
  <c r="K21"/>
  <c r="J22"/>
  <c r="K22"/>
  <c r="J23"/>
  <c r="K23"/>
  <c r="J26"/>
  <c r="K26"/>
  <c r="J27"/>
  <c r="K27"/>
  <c r="J28"/>
  <c r="K28"/>
  <c r="J29"/>
  <c r="K29"/>
  <c r="J30"/>
  <c r="K30"/>
  <c r="J31"/>
  <c r="K31"/>
  <c r="J34"/>
  <c r="K34"/>
  <c r="J35"/>
  <c r="K35"/>
  <c r="J36"/>
  <c r="K36"/>
  <c r="J37"/>
  <c r="K37"/>
  <c r="J38"/>
  <c r="K38"/>
  <c r="D12"/>
  <c r="E12"/>
  <c r="F12"/>
  <c r="G12"/>
  <c r="H12"/>
  <c r="I12"/>
  <c r="D13"/>
  <c r="E13"/>
  <c r="F13"/>
  <c r="G13"/>
  <c r="H13"/>
  <c r="I13"/>
  <c r="D14"/>
  <c r="E14"/>
  <c r="F14"/>
  <c r="G14"/>
  <c r="H14"/>
  <c r="I14"/>
  <c r="D15"/>
  <c r="E15"/>
  <c r="F15"/>
  <c r="G15"/>
  <c r="H15"/>
  <c r="I15"/>
  <c r="D18"/>
  <c r="E18"/>
  <c r="F18"/>
  <c r="G18"/>
  <c r="H18"/>
  <c r="I18"/>
  <c r="D19"/>
  <c r="E19"/>
  <c r="F19"/>
  <c r="G19"/>
  <c r="H19"/>
  <c r="I19"/>
  <c r="D20"/>
  <c r="E20"/>
  <c r="F20"/>
  <c r="G20"/>
  <c r="H20"/>
  <c r="I20"/>
  <c r="D21"/>
  <c r="E21"/>
  <c r="F21"/>
  <c r="G21"/>
  <c r="H21"/>
  <c r="I21"/>
  <c r="D22"/>
  <c r="E22"/>
  <c r="F22"/>
  <c r="G22"/>
  <c r="H22"/>
  <c r="I22"/>
  <c r="D23"/>
  <c r="E23"/>
  <c r="F23"/>
  <c r="G23"/>
  <c r="H23"/>
  <c r="I23"/>
  <c r="D26"/>
  <c r="E26"/>
  <c r="F26"/>
  <c r="G26"/>
  <c r="H26"/>
  <c r="I26"/>
  <c r="D27"/>
  <c r="E27"/>
  <c r="F27"/>
  <c r="G27"/>
  <c r="H27"/>
  <c r="I27"/>
  <c r="D28"/>
  <c r="E28"/>
  <c r="F28"/>
  <c r="G28"/>
  <c r="H28"/>
  <c r="I28"/>
  <c r="D29"/>
  <c r="E29"/>
  <c r="F29"/>
  <c r="G29"/>
  <c r="H29"/>
  <c r="I29"/>
  <c r="D30"/>
  <c r="E30"/>
  <c r="F30"/>
  <c r="G30"/>
  <c r="H30"/>
  <c r="I30"/>
  <c r="D31"/>
  <c r="E31"/>
  <c r="F31"/>
  <c r="G31"/>
  <c r="H31"/>
  <c r="I31"/>
  <c r="D34"/>
  <c r="E34"/>
  <c r="F34"/>
  <c r="G34"/>
  <c r="H34"/>
  <c r="I34"/>
  <c r="D35"/>
  <c r="E35"/>
  <c r="F35"/>
  <c r="G35"/>
  <c r="H35"/>
  <c r="I35"/>
  <c r="D36"/>
  <c r="E36"/>
  <c r="F36"/>
  <c r="G36"/>
  <c r="H36"/>
  <c r="I36"/>
  <c r="D37"/>
  <c r="E37"/>
  <c r="F37"/>
  <c r="G37"/>
  <c r="H37"/>
  <c r="I37"/>
  <c r="D38"/>
  <c r="E38"/>
  <c r="F38"/>
  <c r="G38"/>
  <c r="H38"/>
  <c r="I38"/>
  <c r="B12"/>
  <c r="C12"/>
  <c r="B13"/>
  <c r="C13"/>
  <c r="B14"/>
  <c r="C14"/>
  <c r="B15"/>
  <c r="C15"/>
  <c r="B18"/>
  <c r="C18"/>
  <c r="B19"/>
  <c r="C19"/>
  <c r="B20"/>
  <c r="C20"/>
  <c r="B21"/>
  <c r="C21"/>
  <c r="B22"/>
  <c r="C22"/>
  <c r="B23"/>
  <c r="C23"/>
  <c r="B26"/>
  <c r="C26"/>
  <c r="B27"/>
  <c r="C27"/>
  <c r="B28"/>
  <c r="C28"/>
  <c r="B29"/>
  <c r="C29"/>
  <c r="B30"/>
  <c r="C30"/>
  <c r="B31"/>
  <c r="C31"/>
  <c r="B34"/>
  <c r="C34"/>
  <c r="B35"/>
  <c r="C35"/>
  <c r="B36"/>
  <c r="C36"/>
  <c r="B37"/>
  <c r="C37"/>
  <c r="B38"/>
  <c r="C38"/>
  <c r="F30" i="3"/>
  <c r="I30"/>
  <c r="L30"/>
  <c r="O30"/>
  <c r="R30"/>
  <c r="U30"/>
  <c r="E30"/>
  <c r="H30"/>
  <c r="K30"/>
  <c r="N30"/>
  <c r="Q30"/>
  <c r="T30"/>
  <c r="F29"/>
  <c r="I29"/>
  <c r="L29"/>
  <c r="O29"/>
  <c r="R29"/>
  <c r="U29"/>
  <c r="E29"/>
  <c r="H29"/>
  <c r="K29"/>
  <c r="N29"/>
  <c r="Q29"/>
  <c r="T29"/>
  <c r="F28"/>
  <c r="I28"/>
  <c r="L28"/>
  <c r="O28"/>
  <c r="R28"/>
  <c r="U28"/>
  <c r="E28"/>
  <c r="H28"/>
  <c r="K28"/>
  <c r="N28"/>
  <c r="Q28"/>
  <c r="T28"/>
  <c r="F27"/>
  <c r="I27"/>
  <c r="L27"/>
  <c r="O27"/>
  <c r="R27"/>
  <c r="U27"/>
  <c r="E27"/>
  <c r="H27"/>
  <c r="K27"/>
  <c r="N27"/>
  <c r="Q27"/>
  <c r="T27"/>
  <c r="F22"/>
  <c r="I22"/>
  <c r="L22"/>
  <c r="O22"/>
  <c r="R22"/>
  <c r="U22"/>
  <c r="E22"/>
  <c r="H22"/>
  <c r="K22"/>
  <c r="N22"/>
  <c r="Q22"/>
  <c r="T22"/>
  <c r="F21"/>
  <c r="I21"/>
  <c r="L21"/>
  <c r="O21"/>
  <c r="R21"/>
  <c r="U21"/>
  <c r="E21"/>
  <c r="H21"/>
  <c r="K21"/>
  <c r="N21"/>
  <c r="Q21"/>
  <c r="T21"/>
  <c r="F20"/>
  <c r="I20"/>
  <c r="L20"/>
  <c r="O20"/>
  <c r="R20"/>
  <c r="U20"/>
  <c r="E20"/>
  <c r="H20"/>
  <c r="K20"/>
  <c r="N20"/>
  <c r="Q20"/>
  <c r="T20"/>
  <c r="F19"/>
  <c r="I19"/>
  <c r="L19"/>
  <c r="O19"/>
  <c r="R19"/>
  <c r="U19"/>
  <c r="E19"/>
  <c r="H19"/>
  <c r="K19"/>
  <c r="N19"/>
  <c r="Q19"/>
  <c r="T19"/>
  <c r="F24"/>
  <c r="I24"/>
  <c r="L24"/>
  <c r="O24"/>
  <c r="R24"/>
  <c r="U24"/>
  <c r="E24"/>
  <c r="H24"/>
  <c r="K24"/>
  <c r="N24"/>
  <c r="Q24"/>
  <c r="T24"/>
  <c r="F16"/>
  <c r="I16"/>
  <c r="L16"/>
  <c r="O16"/>
  <c r="R16"/>
  <c r="U16"/>
  <c r="E16"/>
  <c r="H16"/>
  <c r="K16"/>
  <c r="N16"/>
  <c r="Q16"/>
  <c r="T16"/>
  <c r="U14"/>
  <c r="T14"/>
  <c r="U13"/>
  <c r="T13"/>
  <c r="U12"/>
  <c r="T12"/>
  <c r="U11"/>
  <c r="T11"/>
  <c r="U7"/>
  <c r="T7"/>
  <c r="R14"/>
  <c r="Q14"/>
  <c r="R13"/>
  <c r="Q13"/>
  <c r="R12"/>
  <c r="Q12"/>
  <c r="R11"/>
  <c r="Q11"/>
  <c r="R7"/>
  <c r="Q7"/>
  <c r="O14"/>
  <c r="N14"/>
  <c r="O13"/>
  <c r="N13"/>
  <c r="O12"/>
  <c r="N12"/>
  <c r="O11"/>
  <c r="N11"/>
  <c r="O7"/>
  <c r="N7"/>
  <c r="L14"/>
  <c r="K14"/>
  <c r="L13"/>
  <c r="K13"/>
  <c r="L12"/>
  <c r="K12"/>
  <c r="L11"/>
  <c r="K11"/>
  <c r="L7"/>
  <c r="K7"/>
  <c r="I14"/>
  <c r="H14"/>
  <c r="I13"/>
  <c r="H13"/>
  <c r="I12"/>
  <c r="H12"/>
  <c r="I11"/>
  <c r="H11"/>
  <c r="I7"/>
  <c r="H7"/>
  <c r="F14"/>
  <c r="E14"/>
  <c r="F13"/>
  <c r="E13"/>
  <c r="F12"/>
  <c r="E12"/>
  <c r="F11"/>
  <c r="E11"/>
  <c r="F7"/>
  <c r="E7"/>
  <c r="U26"/>
  <c r="T26"/>
  <c r="U18"/>
  <c r="T18"/>
  <c r="U10"/>
  <c r="T10"/>
  <c r="R26"/>
  <c r="Q26"/>
  <c r="R18"/>
  <c r="Q18"/>
  <c r="R10"/>
  <c r="Q10"/>
  <c r="O26"/>
  <c r="N26"/>
  <c r="O18"/>
  <c r="N18"/>
  <c r="O10"/>
  <c r="N10"/>
  <c r="L26"/>
  <c r="K26"/>
  <c r="L18"/>
  <c r="K18"/>
  <c r="L10"/>
  <c r="K10"/>
  <c r="I26"/>
  <c r="H26"/>
  <c r="I18"/>
  <c r="H18"/>
  <c r="I10"/>
  <c r="H10"/>
  <c r="F26"/>
  <c r="E26"/>
  <c r="F18"/>
  <c r="E18"/>
  <c r="F10"/>
  <c r="E10"/>
  <c r="K29" i="2"/>
  <c r="F29"/>
  <c r="J29"/>
  <c r="E29"/>
  <c r="I29"/>
  <c r="D29"/>
  <c r="H29"/>
  <c r="C29"/>
  <c r="B29"/>
  <c r="K28"/>
  <c r="F28"/>
  <c r="J28"/>
  <c r="E28"/>
  <c r="I28"/>
  <c r="D28"/>
  <c r="H28"/>
  <c r="C28"/>
  <c r="B28"/>
  <c r="K27"/>
  <c r="F27"/>
  <c r="J27"/>
  <c r="E27"/>
  <c r="I27"/>
  <c r="D27"/>
  <c r="H27"/>
  <c r="C27"/>
  <c r="B27"/>
  <c r="K26"/>
  <c r="F26"/>
  <c r="J26"/>
  <c r="E26"/>
  <c r="I26"/>
  <c r="D26"/>
  <c r="H26"/>
  <c r="C26"/>
  <c r="B26"/>
  <c r="K25"/>
  <c r="F25"/>
  <c r="J25"/>
  <c r="E25"/>
  <c r="I25"/>
  <c r="D25"/>
  <c r="H25"/>
  <c r="C25"/>
  <c r="B25"/>
  <c r="K23"/>
  <c r="F23"/>
  <c r="J23"/>
  <c r="E23"/>
  <c r="I23"/>
  <c r="D23"/>
  <c r="H23"/>
  <c r="C23"/>
  <c r="B23"/>
  <c r="K21"/>
  <c r="F21"/>
  <c r="J21"/>
  <c r="E21"/>
  <c r="I21"/>
  <c r="D21"/>
  <c r="H21"/>
  <c r="C21"/>
  <c r="B21"/>
  <c r="K20"/>
  <c r="F20"/>
  <c r="J20"/>
  <c r="E20"/>
  <c r="I20"/>
  <c r="D20"/>
  <c r="H20"/>
  <c r="C20"/>
  <c r="B20"/>
  <c r="K19"/>
  <c r="F19"/>
  <c r="J19"/>
  <c r="E19"/>
  <c r="I19"/>
  <c r="D19"/>
  <c r="H19"/>
  <c r="C19"/>
  <c r="B19"/>
  <c r="K18"/>
  <c r="F18"/>
  <c r="J18"/>
  <c r="E18"/>
  <c r="I18"/>
  <c r="D18"/>
  <c r="H18"/>
  <c r="C18"/>
  <c r="B18"/>
  <c r="K17"/>
  <c r="F17"/>
  <c r="J17"/>
  <c r="E17"/>
  <c r="I17"/>
  <c r="D17"/>
  <c r="H17"/>
  <c r="C17"/>
  <c r="B17"/>
  <c r="K15"/>
  <c r="F15"/>
  <c r="J15"/>
  <c r="E15"/>
  <c r="I15"/>
  <c r="D15"/>
  <c r="H15"/>
  <c r="C15"/>
  <c r="B15"/>
  <c r="K13"/>
  <c r="F13"/>
  <c r="J13"/>
  <c r="E13"/>
  <c r="I13"/>
  <c r="D13"/>
  <c r="H13"/>
  <c r="C13"/>
  <c r="B13"/>
  <c r="K12"/>
  <c r="F12"/>
  <c r="J12"/>
  <c r="E12"/>
  <c r="I12"/>
  <c r="D12"/>
  <c r="H12"/>
  <c r="C12"/>
  <c r="B12"/>
  <c r="K11"/>
  <c r="F11"/>
  <c r="J11"/>
  <c r="E11"/>
  <c r="I11"/>
  <c r="D11"/>
  <c r="H11"/>
  <c r="C11"/>
  <c r="B11"/>
  <c r="K10"/>
  <c r="F10"/>
  <c r="J10"/>
  <c r="E10"/>
  <c r="I10"/>
  <c r="D10"/>
  <c r="H10"/>
  <c r="C10"/>
  <c r="B10"/>
  <c r="K9"/>
  <c r="F9"/>
  <c r="J9"/>
  <c r="E9"/>
  <c r="I9"/>
  <c r="D9"/>
  <c r="H9"/>
  <c r="C9"/>
  <c r="B9"/>
  <c r="K6"/>
  <c r="F6"/>
  <c r="J6"/>
  <c r="E6"/>
  <c r="I6"/>
  <c r="D6"/>
  <c r="H6"/>
  <c r="C6"/>
  <c r="B6"/>
  <c r="B6" i="1"/>
  <c r="C6"/>
  <c r="D6"/>
  <c r="E6"/>
  <c r="F6"/>
  <c r="G6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B19"/>
  <c r="C19"/>
  <c r="D19"/>
  <c r="E19"/>
  <c r="F19"/>
  <c r="G19"/>
  <c r="B20"/>
  <c r="C20"/>
  <c r="D20"/>
  <c r="E20"/>
  <c r="F20"/>
  <c r="G20"/>
  <c r="B21"/>
  <c r="C21"/>
  <c r="D21"/>
  <c r="E21"/>
  <c r="F21"/>
  <c r="G21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3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M9" i="2" l="1"/>
  <c r="P11"/>
  <c r="O13"/>
  <c r="N17"/>
  <c r="M19"/>
  <c r="O25"/>
  <c r="F12" i="7"/>
  <c r="G12" s="1"/>
  <c r="M11" i="3"/>
  <c r="M27"/>
  <c r="M29"/>
  <c r="M16"/>
  <c r="G7"/>
  <c r="P9" i="2"/>
  <c r="O11"/>
  <c r="N13"/>
  <c r="M17"/>
  <c r="P19"/>
  <c r="O21"/>
  <c r="N25"/>
  <c r="M27"/>
  <c r="P29"/>
  <c r="P9" i="8"/>
  <c r="S12" i="3"/>
  <c r="S16"/>
  <c r="G22"/>
  <c r="S27"/>
  <c r="D11" i="6"/>
  <c r="D8" s="1"/>
  <c r="M11"/>
  <c r="M8" s="1"/>
  <c r="S30" i="3"/>
  <c r="L19" i="8"/>
  <c r="P22" i="3"/>
  <c r="F11" i="7"/>
  <c r="G11" s="1"/>
  <c r="I6" i="8"/>
  <c r="J7" i="3"/>
  <c r="M22"/>
  <c r="M29" i="2"/>
  <c r="N9" i="8"/>
  <c r="L11"/>
  <c r="P10" i="3"/>
  <c r="N23" i="8"/>
  <c r="L12"/>
  <c r="P23"/>
  <c r="M18" i="2"/>
  <c r="M20" i="3"/>
  <c r="P21" i="2"/>
  <c r="J14" i="3"/>
  <c r="N15" i="8"/>
  <c r="J16" i="3"/>
  <c r="V24"/>
  <c r="J19"/>
  <c r="V20"/>
  <c r="J21"/>
  <c r="V22"/>
  <c r="J27"/>
  <c r="V28"/>
  <c r="J29"/>
  <c r="V30"/>
  <c r="F34" i="7"/>
  <c r="G34" s="1"/>
  <c r="L26" i="8"/>
  <c r="G16" i="3"/>
  <c r="S20"/>
  <c r="S22"/>
  <c r="G27"/>
  <c r="G29"/>
  <c r="H11" i="6"/>
  <c r="H8" s="1"/>
  <c r="L18" i="8"/>
  <c r="L21"/>
  <c r="P23" i="2"/>
  <c r="V10" i="3"/>
  <c r="F6" i="8"/>
  <c r="J18" i="3"/>
  <c r="N6" i="2"/>
  <c r="P12"/>
  <c r="N18"/>
  <c r="N28"/>
  <c r="B26" i="3"/>
  <c r="V16"/>
  <c r="V19"/>
  <c r="P21"/>
  <c r="J22"/>
  <c r="V27"/>
  <c r="V29"/>
  <c r="K11" i="6"/>
  <c r="K8" s="1"/>
  <c r="L29" i="8"/>
  <c r="L20"/>
  <c r="L13"/>
  <c r="O15" i="2"/>
  <c r="O26"/>
  <c r="M26" i="3"/>
  <c r="P30"/>
  <c r="P6" i="2"/>
  <c r="C12" i="3"/>
  <c r="B20"/>
  <c r="B28"/>
  <c r="M25" i="8"/>
  <c r="P15"/>
  <c r="J11" i="3"/>
  <c r="G9" i="2"/>
  <c r="L9" s="1"/>
  <c r="G17"/>
  <c r="L17" s="1"/>
  <c r="N21"/>
  <c r="G25"/>
  <c r="L25" s="1"/>
  <c r="N23"/>
  <c r="G26" i="3"/>
  <c r="S10"/>
  <c r="P24"/>
  <c r="P20"/>
  <c r="C28"/>
  <c r="K10" i="7"/>
  <c r="K7" s="1"/>
  <c r="O6" i="2"/>
  <c r="M12"/>
  <c r="P15"/>
  <c r="G20" i="3"/>
  <c r="B13"/>
  <c r="G13" i="2"/>
  <c r="L13" s="1"/>
  <c r="G27"/>
  <c r="L27" s="1"/>
  <c r="J13" i="3"/>
  <c r="S13"/>
  <c r="S7"/>
  <c r="M11" i="2"/>
  <c r="O17"/>
  <c r="G19"/>
  <c r="L19" s="1"/>
  <c r="G21"/>
  <c r="L21" s="1"/>
  <c r="P26"/>
  <c r="P28" i="3"/>
  <c r="B12"/>
  <c r="B7"/>
  <c r="M14"/>
  <c r="P16"/>
  <c r="P19"/>
  <c r="B27"/>
  <c r="P27"/>
  <c r="P29"/>
  <c r="C11" i="6"/>
  <c r="C8" s="1"/>
  <c r="G11"/>
  <c r="G8" s="1"/>
  <c r="E11"/>
  <c r="E8" s="1"/>
  <c r="D10" i="7"/>
  <c r="D7" s="1"/>
  <c r="F35"/>
  <c r="G35" s="1"/>
  <c r="F13"/>
  <c r="G13" s="1"/>
  <c r="N17" i="8"/>
  <c r="P18" i="3"/>
  <c r="B19"/>
  <c r="V12"/>
  <c r="C19"/>
  <c r="L11" i="6"/>
  <c r="L8" s="1"/>
  <c r="L28" i="8"/>
  <c r="N11" i="2"/>
  <c r="O29"/>
  <c r="G26"/>
  <c r="L26" s="1"/>
  <c r="P14" i="3"/>
  <c r="M12"/>
  <c r="V13"/>
  <c r="P26"/>
  <c r="B14"/>
  <c r="V7"/>
  <c r="J24"/>
  <c r="C20"/>
  <c r="V21"/>
  <c r="C22"/>
  <c r="J28"/>
  <c r="J30"/>
  <c r="I11" i="6"/>
  <c r="I8" s="1"/>
  <c r="L27" i="8"/>
  <c r="G15" i="2"/>
  <c r="L15" s="1"/>
  <c r="P7" i="3"/>
  <c r="S18"/>
  <c r="P11"/>
  <c r="S14"/>
  <c r="N25" i="8"/>
  <c r="G11" i="2"/>
  <c r="L11" s="1"/>
  <c r="B18" i="3"/>
  <c r="O25" i="8"/>
  <c r="I10" i="7"/>
  <c r="I7" s="1"/>
  <c r="B11" i="3"/>
  <c r="F36" i="7"/>
  <c r="G36" s="1"/>
  <c r="H23" i="8"/>
  <c r="M23" s="1"/>
  <c r="C24" i="3"/>
  <c r="O9" i="2"/>
  <c r="G12"/>
  <c r="L12" s="1"/>
  <c r="M13"/>
  <c r="P17"/>
  <c r="O18"/>
  <c r="O19"/>
  <c r="N20"/>
  <c r="G23"/>
  <c r="L23" s="1"/>
  <c r="M25"/>
  <c r="P27"/>
  <c r="O28"/>
  <c r="C18" i="3"/>
  <c r="V18"/>
  <c r="V26"/>
  <c r="C11"/>
  <c r="M13"/>
  <c r="P12"/>
  <c r="S11"/>
  <c r="B25" i="8"/>
  <c r="B23" s="1"/>
  <c r="P28" i="2"/>
  <c r="M7" i="3"/>
  <c r="P13"/>
  <c r="V11"/>
  <c r="O17" i="8"/>
  <c r="K6"/>
  <c r="G29" i="2"/>
  <c r="L29" s="1"/>
  <c r="N15"/>
  <c r="G18"/>
  <c r="L18" s="1"/>
  <c r="P20"/>
  <c r="O23"/>
  <c r="N26"/>
  <c r="G13" i="3"/>
  <c r="C13"/>
  <c r="D13" s="1"/>
  <c r="J20"/>
  <c r="F37" i="7"/>
  <c r="G37" s="1"/>
  <c r="M17" i="8"/>
  <c r="O10" i="2"/>
  <c r="N12"/>
  <c r="P18"/>
  <c r="O20"/>
  <c r="G12" i="3"/>
  <c r="G6" i="2"/>
  <c r="L6" s="1"/>
  <c r="P10"/>
  <c r="O12"/>
  <c r="G28"/>
  <c r="L28" s="1"/>
  <c r="B10" i="3"/>
  <c r="J12"/>
  <c r="C30"/>
  <c r="C7"/>
  <c r="N9" i="2"/>
  <c r="G10"/>
  <c r="L10" s="1"/>
  <c r="P13"/>
  <c r="N19"/>
  <c r="G20"/>
  <c r="L20" s="1"/>
  <c r="M21"/>
  <c r="P25"/>
  <c r="N29"/>
  <c r="C14" i="3"/>
  <c r="V14"/>
  <c r="J10"/>
  <c r="J26"/>
  <c r="M10"/>
  <c r="M18"/>
  <c r="S26"/>
  <c r="C10"/>
  <c r="B16"/>
  <c r="C16"/>
  <c r="B24"/>
  <c r="S24"/>
  <c r="M24"/>
  <c r="G24"/>
  <c r="S19"/>
  <c r="M19"/>
  <c r="G19"/>
  <c r="B21"/>
  <c r="S21"/>
  <c r="M21"/>
  <c r="G21"/>
  <c r="B22"/>
  <c r="C27"/>
  <c r="S28"/>
  <c r="M28"/>
  <c r="G28"/>
  <c r="B29"/>
  <c r="C29"/>
  <c r="B30"/>
  <c r="M30"/>
  <c r="G30"/>
  <c r="B11" i="6"/>
  <c r="B8" s="1"/>
  <c r="F11"/>
  <c r="F8" s="1"/>
  <c r="J11"/>
  <c r="J8" s="1"/>
  <c r="B10" i="7"/>
  <c r="B7" s="1"/>
  <c r="C25" s="1"/>
  <c r="M28" i="2"/>
  <c r="M15"/>
  <c r="M10"/>
  <c r="M23"/>
  <c r="C21" i="3"/>
  <c r="G11"/>
  <c r="G10"/>
  <c r="G14"/>
  <c r="G18"/>
  <c r="C26"/>
  <c r="H15" i="8"/>
  <c r="M15" s="1"/>
  <c r="O9"/>
  <c r="S29" i="3"/>
  <c r="M26" i="2"/>
  <c r="M6"/>
  <c r="M20"/>
  <c r="G25" i="8"/>
  <c r="G23" s="1"/>
  <c r="G9"/>
  <c r="J23"/>
  <c r="O23" s="1"/>
  <c r="J15"/>
  <c r="O15" s="1"/>
  <c r="P25"/>
  <c r="G17"/>
  <c r="G15" s="1"/>
  <c r="B17"/>
  <c r="B15" s="1"/>
  <c r="L10"/>
  <c r="B9"/>
  <c r="M9"/>
  <c r="P17"/>
  <c r="D6"/>
  <c r="E6"/>
  <c r="N10" i="2"/>
  <c r="C6" i="8"/>
  <c r="F33" i="7"/>
  <c r="G33" s="1"/>
  <c r="F30"/>
  <c r="G30" s="1"/>
  <c r="F29"/>
  <c r="G29" s="1"/>
  <c r="F28"/>
  <c r="G28" s="1"/>
  <c r="F27"/>
  <c r="G27" s="1"/>
  <c r="F26"/>
  <c r="G26" s="1"/>
  <c r="F25"/>
  <c r="G25" s="1"/>
  <c r="F22"/>
  <c r="G22" s="1"/>
  <c r="F21"/>
  <c r="G21" s="1"/>
  <c r="F20"/>
  <c r="G20" s="1"/>
  <c r="F19"/>
  <c r="G19" s="1"/>
  <c r="F18"/>
  <c r="G18" s="1"/>
  <c r="F17"/>
  <c r="G17" s="1"/>
  <c r="F14"/>
  <c r="G14" s="1"/>
  <c r="N27" i="2"/>
  <c r="O27"/>
  <c r="P6" i="8" l="1"/>
  <c r="N6"/>
  <c r="D19" i="3"/>
  <c r="D14"/>
  <c r="D26"/>
  <c r="F10" i="7"/>
  <c r="J10" s="1"/>
  <c r="D30" i="3"/>
  <c r="D18"/>
  <c r="D22"/>
  <c r="D28"/>
  <c r="D12"/>
  <c r="D21"/>
  <c r="D27"/>
  <c r="D16"/>
  <c r="D20"/>
  <c r="D10"/>
  <c r="D11"/>
  <c r="L23" i="8"/>
  <c r="L9"/>
  <c r="D7" i="3"/>
  <c r="C34" i="7"/>
  <c r="E10"/>
  <c r="C21"/>
  <c r="D24" i="3"/>
  <c r="C27" i="7"/>
  <c r="C13"/>
  <c r="C35"/>
  <c r="C29"/>
  <c r="E7"/>
  <c r="C33"/>
  <c r="C18"/>
  <c r="C11"/>
  <c r="C36"/>
  <c r="C22"/>
  <c r="C37"/>
  <c r="C19"/>
  <c r="C12"/>
  <c r="C26"/>
  <c r="C30"/>
  <c r="C28"/>
  <c r="C14"/>
  <c r="H6" i="8"/>
  <c r="M6" s="1"/>
  <c r="C10" i="7"/>
  <c r="C17"/>
  <c r="C20"/>
  <c r="G6" i="8"/>
  <c r="D29" i="3"/>
  <c r="J6" i="8"/>
  <c r="O6" s="1"/>
  <c r="L25"/>
  <c r="L17"/>
  <c r="L15"/>
  <c r="B6"/>
  <c r="F7" i="7" l="1"/>
  <c r="L7" s="1"/>
  <c r="G10"/>
  <c r="L10"/>
  <c r="L6" i="8"/>
  <c r="C7" i="7"/>
  <c r="J7" l="1"/>
  <c r="G7"/>
</calcChain>
</file>

<file path=xl/sharedStrings.xml><?xml version="1.0" encoding="utf-8"?>
<sst xmlns="http://schemas.openxmlformats.org/spreadsheetml/2006/main" count="264" uniqueCount="97">
  <si>
    <t>Sexo</t>
  </si>
  <si>
    <t>Total</t>
  </si>
  <si>
    <t>Hombre</t>
  </si>
  <si>
    <t>Mujer</t>
  </si>
  <si>
    <t>Tasa de Analf.</t>
  </si>
  <si>
    <t>AEP</t>
  </si>
  <si>
    <t>Hombres</t>
  </si>
  <si>
    <t>Rangos de Edad</t>
  </si>
  <si>
    <t>Categorias</t>
  </si>
  <si>
    <t>5 - 6 Años</t>
  </si>
  <si>
    <t>7 - 12 Años</t>
  </si>
  <si>
    <t>13 - 15 Años</t>
  </si>
  <si>
    <t>16 - 18 Años</t>
  </si>
  <si>
    <t>Poblacion</t>
  </si>
  <si>
    <t>Asistencia</t>
  </si>
  <si>
    <t>Tasa de Cobertura</t>
  </si>
  <si>
    <t>Primer Grado</t>
  </si>
  <si>
    <t>Segundo Grado</t>
  </si>
  <si>
    <t>Tercer Grado</t>
  </si>
  <si>
    <t>Cuarto Grado</t>
  </si>
  <si>
    <t>Quinto Grado</t>
  </si>
  <si>
    <t>Sexto Grado</t>
  </si>
  <si>
    <t>06 - 10 Años</t>
  </si>
  <si>
    <t>07 - 11 Años</t>
  </si>
  <si>
    <t>8 - 12 Años</t>
  </si>
  <si>
    <t>09 - 13 Años</t>
  </si>
  <si>
    <t>10 - 14 Años</t>
  </si>
  <si>
    <t>11 - 15 Años</t>
  </si>
  <si>
    <t>TR /1</t>
  </si>
  <si>
    <t>San Pedro Sula</t>
  </si>
  <si>
    <t>Resto Urbano</t>
  </si>
  <si>
    <t>Rural</t>
  </si>
  <si>
    <t>Dominio</t>
  </si>
  <si>
    <t>Asiste</t>
  </si>
  <si>
    <t>Repite</t>
  </si>
  <si>
    <t>Distrito Central</t>
  </si>
  <si>
    <t>Categorías</t>
  </si>
  <si>
    <t>Matricula año anterior</t>
  </si>
  <si>
    <t>No matriculado el año actual</t>
  </si>
  <si>
    <t>Condición laboral</t>
  </si>
  <si>
    <t>Solo Trabaja</t>
  </si>
  <si>
    <t>Ni trabaja, Ni estudia</t>
  </si>
  <si>
    <t>No.</t>
  </si>
  <si>
    <t>% /1</t>
  </si>
  <si>
    <t>Urbano</t>
  </si>
  <si>
    <t>Grado Escolar</t>
  </si>
  <si>
    <t>Quintil del Ingreso del hogar</t>
  </si>
  <si>
    <t>No declaran ingresos</t>
  </si>
  <si>
    <t>Nivel educativo del jefe</t>
  </si>
  <si>
    <t>Sin Nivel</t>
  </si>
  <si>
    <t>Primaria</t>
  </si>
  <si>
    <t>Secundaria</t>
  </si>
  <si>
    <t>Superior</t>
  </si>
  <si>
    <t>No sabe / No responde</t>
  </si>
  <si>
    <t>/1 Porcentaje por columna</t>
  </si>
  <si>
    <t>Evaluados</t>
  </si>
  <si>
    <t>Matricula</t>
  </si>
  <si>
    <t>Desertores</t>
  </si>
  <si>
    <t>Aprobaron</t>
  </si>
  <si>
    <t>No aprobaron</t>
  </si>
  <si>
    <t>% /2</t>
  </si>
  <si>
    <t>/2 Porcentaje por fila</t>
  </si>
  <si>
    <t>Cuadro No. 1. Tasa de analfabetismo y años de estudio promedio por sexo, según dominio, quintil de ingreso, rangos de edad y categoría ocupacional</t>
  </si>
  <si>
    <t>Cuadro No. 2. Población de 5 a 18 años que asiste a un centro de enseñanza y tasa de cobertura, según dominio y sexo</t>
  </si>
  <si>
    <t>Total Nacional</t>
  </si>
  <si>
    <t>Quintil del Hogar</t>
  </si>
  <si>
    <t>Quintil 1</t>
  </si>
  <si>
    <t>Quintil 2</t>
  </si>
  <si>
    <t>Quintil 3</t>
  </si>
  <si>
    <t>Quintil 4</t>
  </si>
  <si>
    <t>Quintil 5</t>
  </si>
  <si>
    <t>No Declaran Ingresos</t>
  </si>
  <si>
    <t>De 15 - 18 Años</t>
  </si>
  <si>
    <t>De 19 - 24 Años</t>
  </si>
  <si>
    <t>De 25 - 29 Años</t>
  </si>
  <si>
    <t>De 30 - 35 Años</t>
  </si>
  <si>
    <t>De 36 - 44 Años</t>
  </si>
  <si>
    <t>De 45 - 59 Años</t>
  </si>
  <si>
    <t>De 60 Años y mas</t>
  </si>
  <si>
    <t>Categoría Ocupacional</t>
  </si>
  <si>
    <t>Asalariado</t>
  </si>
  <si>
    <t>Empleado Publico</t>
  </si>
  <si>
    <t>Empleado Privado</t>
  </si>
  <si>
    <t>Empleada Domestica</t>
  </si>
  <si>
    <t>Cuenta Propia</t>
  </si>
  <si>
    <t>Trabajador no Remunerado</t>
  </si>
  <si>
    <t>Inactivos</t>
  </si>
  <si>
    <t>Cuadro No. 3. Población de 6 a 15 años que asiste, repite y tasa de repitencia en educación primaria por grado, según dominio y sexo</t>
  </si>
  <si>
    <t>AEP = Años de Estudio Promedio</t>
  </si>
  <si>
    <t>/1 TR :Tasa de Repitencia por Grados= Repitentes por grados / Poblacion que asiste por grado * 100</t>
  </si>
  <si>
    <t>3 - 5 Años</t>
  </si>
  <si>
    <t>6 - 11 Años</t>
  </si>
  <si>
    <t>12 - 14 Años</t>
  </si>
  <si>
    <t>15 - 17 Años</t>
  </si>
  <si>
    <t>Cuadro No. 4. Población total matriculada en primaria el año anterior y no matriculada en año actual, según dominio, grado escolar, quintil de ingreso y nivel educativo del jefe</t>
  </si>
  <si>
    <t>Cuadro No. 5. Población total matriculada en primaria el año anterior, por resultados obtenidos, según dominio, grado escolar, quintil de ingreso y nivel educativo del jefe</t>
  </si>
  <si>
    <t>Cuadro No. 2a. Población de 3 a 17 años que asiste a un centro de enseñanza y tasa de cobertura, según dominio y sexo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</si>
</sst>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&quot;L.&quot;\ #,##0_);\(&quot;L.&quot;\ #,##0\)"/>
    <numFmt numFmtId="166" formatCode="_(* #,##0.0_);_(* \(#,##0.0\);_(* &quot;-&quot;??_);_(@_)"/>
    <numFmt numFmtId="167" formatCode="_(* #,##0_);_(* \(#,##0\);_(* &quot;-&quot;??_);_(@_)"/>
    <numFmt numFmtId="168" formatCode="_ * #,##0.0_ ;_ * \-#,##0.0_ ;_ * &quot;-&quot;?_ ;_ @_ "/>
  </numFmts>
  <fonts count="7">
    <font>
      <sz val="10"/>
      <name val="Arial"/>
    </font>
    <font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8">
    <xf numFmtId="0" fontId="0" fillId="0" borderId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1">
    <xf numFmtId="0" fontId="0" fillId="0" borderId="0" xfId="0"/>
    <xf numFmtId="0" fontId="2" fillId="0" borderId="0" xfId="0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 vertical="center" wrapText="1"/>
    </xf>
    <xf numFmtId="166" fontId="3" fillId="0" borderId="0" xfId="1" applyNumberFormat="1" applyFont="1"/>
    <xf numFmtId="166" fontId="4" fillId="0" borderId="0" xfId="1" applyNumberFormat="1" applyFont="1"/>
    <xf numFmtId="3" fontId="4" fillId="0" borderId="0" xfId="0" applyNumberFormat="1" applyFont="1"/>
    <xf numFmtId="3" fontId="4" fillId="0" borderId="0" xfId="0" applyNumberFormat="1" applyFont="1" applyBorder="1" applyAlignment="1">
      <alignment horizontal="left" indent="1"/>
    </xf>
    <xf numFmtId="166" fontId="4" fillId="0" borderId="0" xfId="1" applyNumberFormat="1" applyFont="1" applyBorder="1"/>
    <xf numFmtId="3" fontId="4" fillId="0" borderId="2" xfId="0" applyNumberFormat="1" applyFont="1" applyBorder="1" applyAlignment="1">
      <alignment horizontal="left" indent="1"/>
    </xf>
    <xf numFmtId="166" fontId="4" fillId="0" borderId="2" xfId="1" applyNumberFormat="1" applyFont="1" applyBorder="1"/>
    <xf numFmtId="3" fontId="4" fillId="0" borderId="0" xfId="0" applyNumberFormat="1" applyFont="1" applyAlignment="1">
      <alignment horizontal="center"/>
    </xf>
    <xf numFmtId="0" fontId="4" fillId="0" borderId="0" xfId="0" applyFont="1"/>
    <xf numFmtId="167" fontId="3" fillId="0" borderId="0" xfId="1" applyNumberFormat="1" applyFont="1"/>
    <xf numFmtId="167" fontId="4" fillId="0" borderId="0" xfId="1" applyNumberFormat="1" applyFont="1"/>
    <xf numFmtId="167" fontId="4" fillId="0" borderId="2" xfId="1" applyNumberFormat="1" applyFont="1" applyBorder="1"/>
    <xf numFmtId="166" fontId="3" fillId="0" borderId="0" xfId="1" applyNumberFormat="1" applyFont="1" applyAlignment="1"/>
    <xf numFmtId="166" fontId="4" fillId="0" borderId="0" xfId="1" applyNumberFormat="1" applyFont="1" applyAlignment="1"/>
    <xf numFmtId="166" fontId="4" fillId="0" borderId="2" xfId="1" applyNumberFormat="1" applyFont="1" applyBorder="1" applyAlignment="1"/>
    <xf numFmtId="3" fontId="3" fillId="0" borderId="0" xfId="0" applyNumberFormat="1" applyFont="1" applyBorder="1" applyAlignment="1">
      <alignment horizontal="center" vertical="center" wrapText="1"/>
    </xf>
    <xf numFmtId="167" fontId="4" fillId="0" borderId="0" xfId="0" applyNumberFormat="1" applyFont="1"/>
    <xf numFmtId="167" fontId="3" fillId="0" borderId="0" xfId="0" applyNumberFormat="1" applyFont="1"/>
    <xf numFmtId="3" fontId="3" fillId="0" borderId="2" xfId="0" applyNumberFormat="1" applyFont="1" applyBorder="1" applyAlignment="1">
      <alignment horizontal="center"/>
    </xf>
    <xf numFmtId="167" fontId="3" fillId="0" borderId="0" xfId="2" applyNumberFormat="1" applyFont="1"/>
    <xf numFmtId="166" fontId="3" fillId="0" borderId="0" xfId="2" applyNumberFormat="1" applyFont="1"/>
    <xf numFmtId="167" fontId="4" fillId="0" borderId="0" xfId="2" applyNumberFormat="1" applyFont="1"/>
    <xf numFmtId="166" fontId="4" fillId="0" borderId="0" xfId="2" applyNumberFormat="1" applyFont="1"/>
    <xf numFmtId="166" fontId="4" fillId="0" borderId="2" xfId="2" applyNumberFormat="1" applyFont="1" applyBorder="1"/>
    <xf numFmtId="0" fontId="4" fillId="0" borderId="2" xfId="0" applyFont="1" applyBorder="1"/>
    <xf numFmtId="0" fontId="2" fillId="0" borderId="0" xfId="0" applyFont="1" applyAlignment="1">
      <alignment horizontal="left" indent="1"/>
    </xf>
    <xf numFmtId="0" fontId="2" fillId="0" borderId="0" xfId="0" applyFont="1" applyFill="1" applyBorder="1" applyAlignment="1">
      <alignment horizontal="left" indent="1"/>
    </xf>
    <xf numFmtId="3" fontId="3" fillId="0" borderId="3" xfId="0" applyNumberFormat="1" applyFont="1" applyBorder="1" applyAlignment="1">
      <alignment horizontal="center" vertical="center" wrapText="1"/>
    </xf>
    <xf numFmtId="167" fontId="3" fillId="0" borderId="0" xfId="4" applyNumberFormat="1" applyFont="1"/>
    <xf numFmtId="166" fontId="3" fillId="0" borderId="0" xfId="4" applyNumberFormat="1" applyFont="1"/>
    <xf numFmtId="167" fontId="4" fillId="0" borderId="0" xfId="4" applyNumberFormat="1" applyFont="1"/>
    <xf numFmtId="166" fontId="4" fillId="0" borderId="0" xfId="4" applyNumberFormat="1" applyFont="1"/>
    <xf numFmtId="166" fontId="4" fillId="0" borderId="2" xfId="4" applyNumberFormat="1" applyFont="1" applyBorder="1"/>
    <xf numFmtId="166" fontId="4" fillId="0" borderId="0" xfId="0" applyNumberFormat="1" applyFont="1"/>
    <xf numFmtId="3" fontId="3" fillId="0" borderId="0" xfId="48" applyNumberFormat="1" applyFont="1"/>
    <xf numFmtId="3" fontId="4" fillId="0" borderId="0" xfId="48" applyNumberFormat="1" applyFont="1" applyAlignment="1">
      <alignment horizontal="left" indent="1"/>
    </xf>
    <xf numFmtId="3" fontId="4" fillId="0" borderId="0" xfId="48" applyNumberFormat="1" applyFont="1" applyAlignment="1">
      <alignment horizontal="left" indent="2"/>
    </xf>
    <xf numFmtId="3" fontId="4" fillId="0" borderId="0" xfId="48" applyNumberFormat="1" applyFont="1"/>
    <xf numFmtId="3" fontId="3" fillId="0" borderId="0" xfId="6" applyNumberFormat="1" applyFont="1"/>
    <xf numFmtId="3" fontId="4" fillId="0" borderId="0" xfId="6" applyNumberFormat="1" applyFont="1" applyAlignment="1">
      <alignment horizontal="left" indent="1"/>
    </xf>
    <xf numFmtId="3" fontId="4" fillId="0" borderId="0" xfId="6" applyNumberFormat="1" applyFont="1" applyAlignment="1">
      <alignment horizontal="left" indent="2"/>
    </xf>
    <xf numFmtId="3" fontId="4" fillId="0" borderId="0" xfId="6" applyNumberFormat="1" applyFont="1"/>
    <xf numFmtId="3" fontId="4" fillId="0" borderId="2" xfId="6" applyNumberFormat="1" applyFont="1" applyBorder="1" applyAlignment="1">
      <alignment horizontal="left" indent="1"/>
    </xf>
    <xf numFmtId="3" fontId="3" fillId="0" borderId="0" xfId="16" applyNumberFormat="1" applyFont="1"/>
    <xf numFmtId="3" fontId="4" fillId="0" borderId="0" xfId="16" applyNumberFormat="1" applyFont="1" applyAlignment="1">
      <alignment horizontal="left" indent="1"/>
    </xf>
    <xf numFmtId="3" fontId="4" fillId="0" borderId="0" xfId="16" applyNumberFormat="1" applyFont="1" applyAlignment="1">
      <alignment horizontal="left" indent="2"/>
    </xf>
    <xf numFmtId="3" fontId="4" fillId="0" borderId="0" xfId="16" applyNumberFormat="1" applyFont="1"/>
    <xf numFmtId="3" fontId="4" fillId="0" borderId="0" xfId="16" applyNumberFormat="1" applyFont="1" applyBorder="1" applyAlignment="1">
      <alignment horizontal="left" indent="1"/>
    </xf>
    <xf numFmtId="15" fontId="4" fillId="0" borderId="0" xfId="16" applyNumberFormat="1" applyFont="1"/>
    <xf numFmtId="49" fontId="4" fillId="0" borderId="0" xfId="16" applyNumberFormat="1" applyFont="1" applyAlignment="1">
      <alignment horizontal="left" indent="1"/>
    </xf>
    <xf numFmtId="15" fontId="3" fillId="0" borderId="0" xfId="21" applyNumberFormat="1" applyFont="1" applyAlignment="1">
      <alignment vertical="center" wrapText="1"/>
    </xf>
    <xf numFmtId="3" fontId="4" fillId="0" borderId="0" xfId="0" applyNumberFormat="1" applyFont="1" applyAlignment="1">
      <alignment horizontal="left" indent="1"/>
    </xf>
    <xf numFmtId="3" fontId="4" fillId="0" borderId="0" xfId="0" applyNumberFormat="1" applyFont="1" applyAlignment="1">
      <alignment horizontal="left" indent="2"/>
    </xf>
    <xf numFmtId="3" fontId="3" fillId="0" borderId="0" xfId="0" applyNumberFormat="1" applyFont="1" applyAlignment="1">
      <alignment horizontal="left" indent="1"/>
    </xf>
    <xf numFmtId="3" fontId="4" fillId="0" borderId="2" xfId="48" applyNumberFormat="1" applyFont="1" applyBorder="1" applyAlignment="1">
      <alignment horizontal="left" indent="1"/>
    </xf>
    <xf numFmtId="168" fontId="4" fillId="0" borderId="0" xfId="0" applyNumberFormat="1" applyFont="1"/>
    <xf numFmtId="167" fontId="3" fillId="0" borderId="0" xfId="2" applyNumberFormat="1" applyFont="1" applyFill="1"/>
    <xf numFmtId="166" fontId="3" fillId="0" borderId="0" xfId="2" applyNumberFormat="1" applyFont="1" applyFill="1"/>
    <xf numFmtId="167" fontId="3" fillId="0" borderId="0" xfId="4" applyNumberFormat="1" applyFont="1" applyFill="1"/>
    <xf numFmtId="166" fontId="3" fillId="0" borderId="0" xfId="4" applyNumberFormat="1" applyFont="1" applyFill="1"/>
    <xf numFmtId="0" fontId="3" fillId="0" borderId="0" xfId="0" applyFont="1" applyFill="1"/>
    <xf numFmtId="0" fontId="4" fillId="0" borderId="0" xfId="0" applyFont="1" applyFill="1"/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0" xfId="11" applyFont="1" applyBorder="1" applyAlignment="1">
      <alignment horizontal="left" wrapText="1" inden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3" fontId="3" fillId="0" borderId="0" xfId="39" applyNumberFormat="1" applyFont="1" applyAlignment="1">
      <alignment horizontal="center"/>
    </xf>
    <xf numFmtId="3" fontId="3" fillId="0" borderId="0" xfId="53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5" fontId="3" fillId="0" borderId="0" xfId="21" applyNumberFormat="1" applyFont="1" applyAlignment="1">
      <alignment horizontal="center" vertical="center" wrapText="1"/>
    </xf>
    <xf numFmtId="15" fontId="3" fillId="0" borderId="0" xfId="30" applyNumberFormat="1" applyFont="1" applyAlignment="1">
      <alignment horizontal="center" vertical="center" wrapText="1"/>
    </xf>
  </cellXfs>
  <cellStyles count="58">
    <cellStyle name="Millares" xfId="1" builtinId="3"/>
    <cellStyle name="Millares 2" xfId="2"/>
    <cellStyle name="Millares 2 2" xfId="3"/>
    <cellStyle name="Millares 3" xfId="4"/>
    <cellStyle name="Millares 3 2" xfId="5"/>
    <cellStyle name="Normal" xfId="0" builtinId="0"/>
    <cellStyle name="Normal 10" xfId="6"/>
    <cellStyle name="Normal 10 2" xfId="7"/>
    <cellStyle name="Normal 10 3" xfId="8"/>
    <cellStyle name="Normal 10 4" xfId="9"/>
    <cellStyle name="Normal 10 5" xfId="10"/>
    <cellStyle name="Normal 11" xfId="11"/>
    <cellStyle name="Normal 11 2" xfId="12"/>
    <cellStyle name="Normal 11 3" xfId="13"/>
    <cellStyle name="Normal 11 4" xfId="14"/>
    <cellStyle name="Normal 11 5" xfId="15"/>
    <cellStyle name="Normal 12" xfId="16"/>
    <cellStyle name="Normal 12 2" xfId="17"/>
    <cellStyle name="Normal 12 3" xfId="18"/>
    <cellStyle name="Normal 12 4" xfId="19"/>
    <cellStyle name="Normal 12 5" xfId="20"/>
    <cellStyle name="Normal 13" xfId="21"/>
    <cellStyle name="Normal 13 2" xfId="22"/>
    <cellStyle name="Normal 13 3" xfId="23"/>
    <cellStyle name="Normal 13 4" xfId="24"/>
    <cellStyle name="Normal 13 5" xfId="25"/>
    <cellStyle name="Normal 16 2" xfId="26"/>
    <cellStyle name="Normal 16 3" xfId="27"/>
    <cellStyle name="Normal 16 4" xfId="28"/>
    <cellStyle name="Normal 16 5" xfId="29"/>
    <cellStyle name="Normal 17" xfId="30"/>
    <cellStyle name="Normal 17 2" xfId="31"/>
    <cellStyle name="Normal 17 3" xfId="32"/>
    <cellStyle name="Normal 17 4" xfId="33"/>
    <cellStyle name="Normal 17 5" xfId="34"/>
    <cellStyle name="Normal 2 2" xfId="35"/>
    <cellStyle name="Normal 2 3" xfId="36"/>
    <cellStyle name="Normal 2 4" xfId="37"/>
    <cellStyle name="Normal 2 5" xfId="38"/>
    <cellStyle name="Normal 3" xfId="39"/>
    <cellStyle name="Normal 3 2" xfId="40"/>
    <cellStyle name="Normal 3 3" xfId="41"/>
    <cellStyle name="Normal 3 4" xfId="42"/>
    <cellStyle name="Normal 3 5" xfId="43"/>
    <cellStyle name="Normal 6 2" xfId="44"/>
    <cellStyle name="Normal 6 3" xfId="45"/>
    <cellStyle name="Normal 6 4" xfId="46"/>
    <cellStyle name="Normal 6 5" xfId="47"/>
    <cellStyle name="Normal 8" xfId="48"/>
    <cellStyle name="Normal 8 2" xfId="49"/>
    <cellStyle name="Normal 8 3" xfId="50"/>
    <cellStyle name="Normal 8 4" xfId="51"/>
    <cellStyle name="Normal 8 5" xfId="52"/>
    <cellStyle name="Normal 9" xfId="53"/>
    <cellStyle name="Normal 9 2" xfId="54"/>
    <cellStyle name="Normal 9 3" xfId="55"/>
    <cellStyle name="Normal 9 4" xfId="56"/>
    <cellStyle name="Normal 9 5" xfId="5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676275</xdr:colOff>
      <xdr:row>6</xdr:row>
      <xdr:rowOff>1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1"/>
          <a:ext cx="6772275" cy="9525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4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EDUCACION</a:t>
          </a:r>
          <a:endParaRPr lang="es-ES" sz="4800" b="0" i="0" u="none" strike="noStrike" baseline="0">
            <a:solidFill>
              <a:srgbClr val="000000"/>
            </a:solidFill>
            <a:latin typeface="Comic Sans MS"/>
          </a:endParaRPr>
        </a:p>
        <a:p>
          <a:pPr algn="ctr" rtl="0">
            <a:defRPr sz="1000"/>
          </a:pPr>
          <a:endParaRPr lang="es-ES" sz="4800" b="0" i="0" u="none" strike="noStrike" baseline="0">
            <a:solidFill>
              <a:srgbClr val="000000"/>
            </a:solidFill>
            <a:latin typeface="Comic Sans M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5.%20Educac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Educacion%20sept20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</sheetNames>
    <sheetDataSet>
      <sheetData sheetId="0">
        <row r="7">
          <cell r="D7">
            <v>12.093170369516898</v>
          </cell>
          <cell r="E7">
            <v>7.7864920238325475</v>
          </cell>
          <cell r="G7">
            <v>12.077918390407827</v>
          </cell>
          <cell r="H7">
            <v>7.5424887308199926</v>
          </cell>
          <cell r="J7">
            <v>12.106304838112797</v>
          </cell>
          <cell r="K7">
            <v>7.995870704359306</v>
          </cell>
        </row>
        <row r="8">
          <cell r="D8">
            <v>6.8098048607398205</v>
          </cell>
          <cell r="E8">
            <v>8.9407393834419633</v>
          </cell>
          <cell r="G8">
            <v>5.9619719313903055</v>
          </cell>
          <cell r="H8">
            <v>8.7866222533845946</v>
          </cell>
          <cell r="J8">
            <v>7.470496518696673</v>
          </cell>
          <cell r="K8">
            <v>9.0619771125287851</v>
          </cell>
        </row>
        <row r="9">
          <cell r="D9">
            <v>4.3491537253533954</v>
          </cell>
          <cell r="E9">
            <v>10.115414478191376</v>
          </cell>
          <cell r="G9">
            <v>3.4855889099431576</v>
          </cell>
          <cell r="H9">
            <v>10.058303427471792</v>
          </cell>
          <cell r="J9">
            <v>5.020547414127364</v>
          </cell>
          <cell r="K9">
            <v>10.16011887798725</v>
          </cell>
        </row>
        <row r="10">
          <cell r="D10">
            <v>5.5068245289700517</v>
          </cell>
          <cell r="E10">
            <v>9.3769620359131043</v>
          </cell>
          <cell r="G10">
            <v>3.7785821488478581</v>
          </cell>
          <cell r="H10">
            <v>9.3953207687308389</v>
          </cell>
          <cell r="J10">
            <v>6.8955732122587747</v>
          </cell>
          <cell r="K10">
            <v>9.3618902439024421</v>
          </cell>
        </row>
        <row r="11">
          <cell r="D11">
            <v>8.1576271511615221</v>
          </cell>
          <cell r="E11">
            <v>8.324747643280233</v>
          </cell>
          <cell r="G11">
            <v>7.5600316650542414</v>
          </cell>
          <cell r="H11">
            <v>8.0774688124940663</v>
          </cell>
          <cell r="J11">
            <v>8.6200442402588315</v>
          </cell>
          <cell r="K11">
            <v>8.5174794032509311</v>
          </cell>
        </row>
        <row r="12">
          <cell r="D12">
            <v>18.84860583424723</v>
          </cell>
          <cell r="E12">
            <v>6.1292930599572912</v>
          </cell>
          <cell r="G12">
            <v>19.006470102914026</v>
          </cell>
          <cell r="H12">
            <v>5.9462574496573781</v>
          </cell>
          <cell r="J12">
            <v>18.694286441973389</v>
          </cell>
          <cell r="K12">
            <v>6.3070685434516456</v>
          </cell>
        </row>
        <row r="13">
          <cell r="D13">
            <v>23.202352491573862</v>
          </cell>
          <cell r="E13">
            <v>5.6339046014269245</v>
          </cell>
          <cell r="G13">
            <v>22.683214909864876</v>
          </cell>
          <cell r="H13">
            <v>5.3552237755043279</v>
          </cell>
          <cell r="J13">
            <v>23.654046108735859</v>
          </cell>
          <cell r="K13">
            <v>5.8798170758838122</v>
          </cell>
        </row>
        <row r="14">
          <cell r="D14">
            <v>16.180864588859937</v>
          </cell>
          <cell r="E14">
            <v>6.3655397354266015</v>
          </cell>
          <cell r="G14">
            <v>16.736758015693344</v>
          </cell>
          <cell r="H14">
            <v>6.1016112936641811</v>
          </cell>
          <cell r="J14">
            <v>15.692756306325526</v>
          </cell>
          <cell r="K14">
            <v>6.5935676963576686</v>
          </cell>
        </row>
        <row r="15">
          <cell r="D15">
            <v>11.202573771330691</v>
          </cell>
          <cell r="E15">
            <v>7.2278467494894194</v>
          </cell>
          <cell r="G15">
            <v>10.861882897051627</v>
          </cell>
          <cell r="H15">
            <v>6.8881357490770467</v>
          </cell>
          <cell r="J15">
            <v>11.496049671891546</v>
          </cell>
          <cell r="K15">
            <v>7.5232996787558273</v>
          </cell>
        </row>
        <row r="16">
          <cell r="D16">
            <v>6.8246134701613625</v>
          </cell>
          <cell r="E16">
            <v>8.3877570902246266</v>
          </cell>
          <cell r="G16">
            <v>7.2281006254861806</v>
          </cell>
          <cell r="H16">
            <v>8.1889392726648715</v>
          </cell>
          <cell r="J16">
            <v>6.4798779237297861</v>
          </cell>
          <cell r="K16">
            <v>8.5553830545449721</v>
          </cell>
        </row>
        <row r="17">
          <cell r="D17">
            <v>2.9408644032582067</v>
          </cell>
          <cell r="E17">
            <v>10.804848150430029</v>
          </cell>
          <cell r="G17">
            <v>2.4499346510570073</v>
          </cell>
          <cell r="H17">
            <v>10.737954333196305</v>
          </cell>
          <cell r="J17">
            <v>3.3554324375106233</v>
          </cell>
          <cell r="K17">
            <v>10.861115256053905</v>
          </cell>
        </row>
        <row r="18">
          <cell r="D18">
            <v>5.7407011124014256</v>
          </cell>
          <cell r="E18">
            <v>10.476045447432318</v>
          </cell>
          <cell r="G18">
            <v>6.9986321708122388</v>
          </cell>
          <cell r="H18">
            <v>10.300306638123999</v>
          </cell>
          <cell r="J18">
            <v>4.8051775430985471</v>
          </cell>
          <cell r="K18">
            <v>10.598444920303331</v>
          </cell>
        </row>
        <row r="19">
          <cell r="D19">
            <v>3.7769241030917411</v>
          </cell>
          <cell r="E19">
            <v>7.7279299081652537</v>
          </cell>
          <cell r="G19">
            <v>4.4415623422680071</v>
          </cell>
          <cell r="H19">
            <v>7.4354789827286734</v>
          </cell>
          <cell r="J19">
            <v>3.05002471506489</v>
          </cell>
          <cell r="K19">
            <v>8.0452754181907888</v>
          </cell>
        </row>
        <row r="20">
          <cell r="D20">
            <v>4.1737347012000381</v>
          </cell>
          <cell r="E20">
            <v>9.1120146072121049</v>
          </cell>
          <cell r="G20">
            <v>5.5337492174883831</v>
          </cell>
          <cell r="H20">
            <v>8.6871020602167004</v>
          </cell>
          <cell r="J20">
            <v>2.9627154169499113</v>
          </cell>
          <cell r="K20">
            <v>9.4839105365947685</v>
          </cell>
        </row>
        <row r="21">
          <cell r="D21">
            <v>6.8599989610834413</v>
          </cell>
          <cell r="E21">
            <v>8.9220656125484723</v>
          </cell>
          <cell r="G21">
            <v>9.1318783180388419</v>
          </cell>
          <cell r="H21">
            <v>8.5008117535044168</v>
          </cell>
          <cell r="J21">
            <v>4.9185810373702319</v>
          </cell>
          <cell r="K21">
            <v>9.2696889054449532</v>
          </cell>
        </row>
        <row r="22">
          <cell r="D22">
            <v>8.0843934594425093</v>
          </cell>
          <cell r="E22">
            <v>7.9403233004149296</v>
          </cell>
          <cell r="G22">
            <v>9.5800678824218384</v>
          </cell>
          <cell r="H22">
            <v>7.4235699890009714</v>
          </cell>
          <cell r="J22">
            <v>6.9970817722763892</v>
          </cell>
          <cell r="K22">
            <v>8.300231097543449</v>
          </cell>
        </row>
        <row r="23">
          <cell r="D23">
            <v>11.680411675825654</v>
          </cell>
          <cell r="E23">
            <v>7.2709831714367139</v>
          </cell>
          <cell r="G23">
            <v>12.663727430522773</v>
          </cell>
          <cell r="H23">
            <v>6.9530010941519462</v>
          </cell>
          <cell r="J23">
            <v>10.900296844538152</v>
          </cell>
          <cell r="K23">
            <v>7.5196461576309881</v>
          </cell>
        </row>
        <row r="24">
          <cell r="D24">
            <v>16.019315895683807</v>
          </cell>
          <cell r="E24">
            <v>6.8155000827731662</v>
          </cell>
          <cell r="G24">
            <v>14.804260647554743</v>
          </cell>
          <cell r="H24">
            <v>6.9819898459026035</v>
          </cell>
          <cell r="J24">
            <v>17.010436328097231</v>
          </cell>
          <cell r="K24">
            <v>6.6786926076898565</v>
          </cell>
        </row>
        <row r="25">
          <cell r="D25">
            <v>35.569779672226971</v>
          </cell>
          <cell r="E25">
            <v>6.0224511763279445</v>
          </cell>
          <cell r="G25">
            <v>31.391092038636849</v>
          </cell>
          <cell r="H25">
            <v>6.2129737936062099</v>
          </cell>
          <cell r="J25">
            <v>39.14848075485186</v>
          </cell>
          <cell r="K25">
            <v>5.8456838588880569</v>
          </cell>
        </row>
        <row r="26">
          <cell r="D26">
            <v>7.1221038284499754</v>
          </cell>
          <cell r="E26">
            <v>8.727436634221224</v>
          </cell>
          <cell r="G26">
            <v>9.2997551210389933</v>
          </cell>
          <cell r="H26">
            <v>7.9075245367037992</v>
          </cell>
          <cell r="J26">
            <v>3.0540797504746848</v>
          </cell>
          <cell r="K26">
            <v>10.17576128561954</v>
          </cell>
        </row>
        <row r="27">
          <cell r="D27">
            <v>1.9206432503932316</v>
          </cell>
          <cell r="E27">
            <v>12.4938748655286</v>
          </cell>
          <cell r="G27">
            <v>3.3827515167748761</v>
          </cell>
          <cell r="H27">
            <v>11.751738800876222</v>
          </cell>
          <cell r="J27">
            <v>0.66640592748324889</v>
          </cell>
          <cell r="K27">
            <v>13.111787233074621</v>
          </cell>
        </row>
        <row r="28">
          <cell r="D28">
            <v>7.7833825372089755</v>
          </cell>
          <cell r="E28">
            <v>8.1987102705928514</v>
          </cell>
          <cell r="G28">
            <v>9.8268553509896837</v>
          </cell>
          <cell r="H28">
            <v>7.4730451713879225</v>
          </cell>
          <cell r="J28">
            <v>2.3838726181600092</v>
          </cell>
          <cell r="K28">
            <v>9.9997310896870673</v>
          </cell>
        </row>
        <row r="29">
          <cell r="D29">
            <v>10.4368014949941</v>
          </cell>
          <cell r="E29">
            <v>6.4368578740332403</v>
          </cell>
          <cell r="G29">
            <v>24.833819422810858</v>
          </cell>
          <cell r="H29">
            <v>5.4560443271427266</v>
          </cell>
          <cell r="J29">
            <v>9.1695877753979271</v>
          </cell>
          <cell r="K29">
            <v>6.4944350711949435</v>
          </cell>
        </row>
        <row r="30">
          <cell r="D30">
            <v>16.114460871651183</v>
          </cell>
          <cell r="E30">
            <v>6.4345150860982541</v>
          </cell>
          <cell r="G30">
            <v>16.73612399119995</v>
          </cell>
          <cell r="H30">
            <v>6.2796856437884179</v>
          </cell>
          <cell r="J30">
            <v>15.235564540815243</v>
          </cell>
          <cell r="K30">
            <v>6.6499491225563476</v>
          </cell>
        </row>
        <row r="31">
          <cell r="D31">
            <v>7.6729929079947299</v>
          </cell>
          <cell r="E31">
            <v>7.5621572680857323</v>
          </cell>
          <cell r="G31">
            <v>8.3051455771094691</v>
          </cell>
          <cell r="H31">
            <v>7.1388893038402728</v>
          </cell>
          <cell r="J31">
            <v>6.9243735451742383</v>
          </cell>
          <cell r="K31">
            <v>8.0631096591753337</v>
          </cell>
        </row>
        <row r="32">
          <cell r="D32">
            <v>15.033245033784118</v>
          </cell>
          <cell r="E32">
            <v>7.7198595543057058</v>
          </cell>
          <cell r="G32">
            <v>13.150807146971182</v>
          </cell>
          <cell r="H32">
            <v>8.7453539648895919</v>
          </cell>
          <cell r="J32">
            <v>15.565236126293449</v>
          </cell>
          <cell r="K32">
            <v>7.4286026240580849</v>
          </cell>
        </row>
        <row r="40">
          <cell r="C40">
            <v>2734114.3876267672</v>
          </cell>
          <cell r="D40">
            <v>357424.17531014147</v>
          </cell>
          <cell r="E40">
            <v>1103146.2717030749</v>
          </cell>
          <cell r="F40">
            <v>645849.9459479322</v>
          </cell>
          <cell r="G40">
            <v>627693.99466563237</v>
          </cell>
          <cell r="H40">
            <v>140964.38894873988</v>
          </cell>
          <cell r="I40">
            <v>988535.52137950598</v>
          </cell>
          <cell r="J40">
            <v>187498.17455656236</v>
          </cell>
          <cell r="K40">
            <v>192507.88524485118</v>
          </cell>
        </row>
        <row r="41">
          <cell r="C41">
            <v>1358759.2840284971</v>
          </cell>
          <cell r="D41">
            <v>177930.6164864267</v>
          </cell>
          <cell r="E41">
            <v>541391.8626274087</v>
          </cell>
          <cell r="F41">
            <v>316125.12368046446</v>
          </cell>
          <cell r="G41">
            <v>323311.68123421009</v>
          </cell>
          <cell r="H41">
            <v>72422.565909899698</v>
          </cell>
          <cell r="I41">
            <v>478473.29735178454</v>
          </cell>
          <cell r="J41">
            <v>137330.35094235296</v>
          </cell>
          <cell r="K41">
            <v>143156.68382729203</v>
          </cell>
        </row>
        <row r="42">
          <cell r="C42">
            <v>279330.34432831994</v>
          </cell>
          <cell r="D42">
            <v>41487.111756316481</v>
          </cell>
          <cell r="E42">
            <v>111141.69746355162</v>
          </cell>
          <cell r="F42">
            <v>56664.899816182762</v>
          </cell>
          <cell r="G42">
            <v>70036.635292266306</v>
          </cell>
          <cell r="H42">
            <v>17852.135155083037</v>
          </cell>
          <cell r="I42">
            <v>97301.082951293865</v>
          </cell>
          <cell r="J42">
            <v>28202.205731376307</v>
          </cell>
          <cell r="K42">
            <v>31241.236521395302</v>
          </cell>
        </row>
        <row r="43">
          <cell r="C43">
            <v>200699.22181868297</v>
          </cell>
          <cell r="D43">
            <v>30271.735357449605</v>
          </cell>
          <cell r="E43">
            <v>78281.436380386294</v>
          </cell>
          <cell r="F43">
            <v>43838.398906752744</v>
          </cell>
          <cell r="G43">
            <v>48307.651174092745</v>
          </cell>
          <cell r="H43">
            <v>12176.229510575198</v>
          </cell>
          <cell r="I43">
            <v>70554.595793740649</v>
          </cell>
          <cell r="J43">
            <v>15771.494667857605</v>
          </cell>
          <cell r="K43">
            <v>22544.894770804014</v>
          </cell>
        </row>
        <row r="44">
          <cell r="C44">
            <v>878729.71788150002</v>
          </cell>
          <cell r="D44">
            <v>106171.76937266123</v>
          </cell>
          <cell r="E44">
            <v>351968.72878347157</v>
          </cell>
          <cell r="F44">
            <v>215621.82495752993</v>
          </cell>
          <cell r="G44">
            <v>204967.39476785247</v>
          </cell>
          <cell r="H44">
            <v>42394.201244241463</v>
          </cell>
          <cell r="I44">
            <v>310617.61860675149</v>
          </cell>
          <cell r="J44">
            <v>93356.650543118871</v>
          </cell>
          <cell r="K44">
            <v>89370.552535092633</v>
          </cell>
        </row>
        <row r="45">
          <cell r="C45">
            <v>1375355.1035982023</v>
          </cell>
          <cell r="D45">
            <v>179493.55882371342</v>
          </cell>
          <cell r="E45">
            <v>561754.40907567821</v>
          </cell>
          <cell r="F45">
            <v>329724.82226745912</v>
          </cell>
          <cell r="G45">
            <v>304382.31343141483</v>
          </cell>
          <cell r="H45">
            <v>68541.823038840361</v>
          </cell>
          <cell r="I45">
            <v>510062.2240277197</v>
          </cell>
          <cell r="J45">
            <v>50167.823614210771</v>
          </cell>
          <cell r="K45">
            <v>49351.20141756058</v>
          </cell>
        </row>
        <row r="46">
          <cell r="C46">
            <v>1405295.6996610295</v>
          </cell>
          <cell r="D46">
            <v>184409.40388397255</v>
          </cell>
          <cell r="E46">
            <v>560993.39918735961</v>
          </cell>
          <cell r="F46">
            <v>335231.98226893076</v>
          </cell>
          <cell r="G46">
            <v>324660.91432086885</v>
          </cell>
          <cell r="H46">
            <v>69112.912100149988</v>
          </cell>
          <cell r="I46">
            <v>501154.03609607124</v>
          </cell>
          <cell r="J46">
            <v>92799.926657923104</v>
          </cell>
          <cell r="K46">
            <v>89521.991186395579</v>
          </cell>
        </row>
        <row r="47">
          <cell r="C47">
            <v>695297.14115354989</v>
          </cell>
          <cell r="D47">
            <v>90688.396448419415</v>
          </cell>
          <cell r="E47">
            <v>285873.38113590184</v>
          </cell>
          <cell r="F47">
            <v>157916.08263628528</v>
          </cell>
          <cell r="G47">
            <v>160819.28093295201</v>
          </cell>
          <cell r="H47">
            <v>34651.455401511332</v>
          </cell>
          <cell r="I47">
            <v>252764.78461496267</v>
          </cell>
          <cell r="J47">
            <v>68981.779255625501</v>
          </cell>
          <cell r="K47">
            <v>68371.476293155312</v>
          </cell>
        </row>
        <row r="48">
          <cell r="C48">
            <v>137780.97307434664</v>
          </cell>
          <cell r="D48">
            <v>19328.235824520831</v>
          </cell>
          <cell r="E48">
            <v>53730.064367535851</v>
          </cell>
          <cell r="F48">
            <v>29018.402572124265</v>
          </cell>
          <cell r="G48">
            <v>35704.270310166045</v>
          </cell>
          <cell r="H48">
            <v>8943.4334677702045</v>
          </cell>
          <cell r="I48">
            <v>48068.784152986183</v>
          </cell>
          <cell r="J48">
            <v>15195.153950094997</v>
          </cell>
          <cell r="K48">
            <v>16063.448461529008</v>
          </cell>
        </row>
        <row r="49">
          <cell r="C49">
            <v>111631.9899664479</v>
          </cell>
          <cell r="D49">
            <v>18274.275937568</v>
          </cell>
          <cell r="E49">
            <v>45169.242915249546</v>
          </cell>
          <cell r="F49">
            <v>23657.242001786413</v>
          </cell>
          <cell r="G49">
            <v>24531.229111844015</v>
          </cell>
          <cell r="H49">
            <v>6634.3566990736008</v>
          </cell>
          <cell r="I49">
            <v>41713.021161839955</v>
          </cell>
          <cell r="J49">
            <v>8263.1508587263997</v>
          </cell>
          <cell r="K49">
            <v>11739.235955546399</v>
          </cell>
        </row>
        <row r="50">
          <cell r="C50">
            <v>445884.17811276123</v>
          </cell>
          <cell r="D50">
            <v>53085.884686330479</v>
          </cell>
          <cell r="E50">
            <v>186974.07385311762</v>
          </cell>
          <cell r="F50">
            <v>105240.43806237468</v>
          </cell>
          <cell r="G50">
            <v>100583.78151094218</v>
          </cell>
          <cell r="H50">
            <v>19073.665234667515</v>
          </cell>
          <cell r="I50">
            <v>162982.97930013755</v>
          </cell>
          <cell r="J50">
            <v>45523.474446804103</v>
          </cell>
          <cell r="K50">
            <v>40568.791876079922</v>
          </cell>
        </row>
        <row r="51">
          <cell r="C51">
            <v>709998.55850757996</v>
          </cell>
          <cell r="D51">
            <v>93721.007435554944</v>
          </cell>
          <cell r="E51">
            <v>275120.01805144915</v>
          </cell>
          <cell r="F51">
            <v>177315.89963264629</v>
          </cell>
          <cell r="G51">
            <v>163841.63338791823</v>
          </cell>
          <cell r="H51">
            <v>34461.456698638511</v>
          </cell>
          <cell r="I51">
            <v>248389.25148109926</v>
          </cell>
          <cell r="J51">
            <v>23818.147402297524</v>
          </cell>
          <cell r="K51">
            <v>21150.514893240193</v>
          </cell>
        </row>
        <row r="52">
          <cell r="C52">
            <v>1328818.687965574</v>
          </cell>
          <cell r="D52">
            <v>173014.7714261662</v>
          </cell>
          <cell r="E52">
            <v>542152.87251573475</v>
          </cell>
          <cell r="F52">
            <v>310617.96367899515</v>
          </cell>
          <cell r="G52">
            <v>303033.08034475765</v>
          </cell>
          <cell r="H52">
            <v>71851.47684859026</v>
          </cell>
          <cell r="I52">
            <v>487381.48528344138</v>
          </cell>
          <cell r="J52">
            <v>94698.247898640358</v>
          </cell>
          <cell r="K52">
            <v>102985.89405845689</v>
          </cell>
        </row>
        <row r="53">
          <cell r="C53">
            <v>663462.14287494903</v>
          </cell>
          <cell r="D53">
            <v>87242.220038007872</v>
          </cell>
          <cell r="E53">
            <v>255518.48149150802</v>
          </cell>
          <cell r="F53">
            <v>158209.04104418104</v>
          </cell>
          <cell r="G53">
            <v>162492.40030126023</v>
          </cell>
          <cell r="H53">
            <v>37771.110508388381</v>
          </cell>
          <cell r="I53">
            <v>225708.51273682367</v>
          </cell>
          <cell r="J53">
            <v>68348.571686727126</v>
          </cell>
          <cell r="K53">
            <v>74785.207534136513</v>
          </cell>
        </row>
        <row r="54">
          <cell r="C54">
            <v>141549.37125397043</v>
          </cell>
          <cell r="D54">
            <v>22158.875931795676</v>
          </cell>
          <cell r="E54">
            <v>57411.633096016005</v>
          </cell>
          <cell r="F54">
            <v>27646.497244058541</v>
          </cell>
          <cell r="G54">
            <v>34332.364982100342</v>
          </cell>
          <cell r="H54">
            <v>8908.7016873128414</v>
          </cell>
          <cell r="I54">
            <v>49232.298798307747</v>
          </cell>
          <cell r="J54">
            <v>13007.051781281316</v>
          </cell>
          <cell r="K54">
            <v>15177.78805986632</v>
          </cell>
        </row>
        <row r="55">
          <cell r="C55">
            <v>89067.231852233439</v>
          </cell>
          <cell r="D55">
            <v>11997.459419881598</v>
          </cell>
          <cell r="E55">
            <v>33112.193465136748</v>
          </cell>
          <cell r="F55">
            <v>20181.156904966396</v>
          </cell>
          <cell r="G55">
            <v>23776.422062248806</v>
          </cell>
          <cell r="H55">
            <v>5541.8728115016011</v>
          </cell>
          <cell r="I55">
            <v>28841.57463190077</v>
          </cell>
          <cell r="J55">
            <v>7508.3438091312009</v>
          </cell>
          <cell r="K55">
            <v>10805.658815257601</v>
          </cell>
        </row>
        <row r="56">
          <cell r="C56">
            <v>432845.53976875008</v>
          </cell>
          <cell r="D56">
            <v>53085.884686330442</v>
          </cell>
          <cell r="E56">
            <v>164994.65493035648</v>
          </cell>
          <cell r="F56">
            <v>110381.38689515625</v>
          </cell>
          <cell r="G56">
            <v>104383.61325691108</v>
          </cell>
          <cell r="H56">
            <v>23320.536009573967</v>
          </cell>
          <cell r="I56">
            <v>147634.63930661624</v>
          </cell>
          <cell r="J56">
            <v>47833.176096314608</v>
          </cell>
          <cell r="K56">
            <v>48801.760659012602</v>
          </cell>
        </row>
        <row r="57">
          <cell r="C57">
            <v>665356.54509070341</v>
          </cell>
          <cell r="D57">
            <v>85772.551388159613</v>
          </cell>
          <cell r="E57">
            <v>286634.39102421689</v>
          </cell>
          <cell r="F57">
            <v>152408.92263481571</v>
          </cell>
          <cell r="G57">
            <v>140540.68004349971</v>
          </cell>
          <cell r="H57">
            <v>34080.366340201741</v>
          </cell>
          <cell r="I57">
            <v>261672.972546609</v>
          </cell>
          <cell r="J57">
            <v>26349.676211913156</v>
          </cell>
          <cell r="K57">
            <v>28200.686524320263</v>
          </cell>
        </row>
        <row r="65">
          <cell r="C65">
            <v>190014.87741950908</v>
          </cell>
          <cell r="D65">
            <v>10380.267288706022</v>
          </cell>
          <cell r="F65">
            <v>189061.13301920868</v>
          </cell>
          <cell r="G65">
            <v>8822.6769690041401</v>
          </cell>
          <cell r="I65">
            <v>200305.16988701688</v>
          </cell>
          <cell r="J65">
            <v>7299.0401865205595</v>
          </cell>
          <cell r="L65">
            <v>181459.55029922607</v>
          </cell>
          <cell r="M65">
            <v>8495.1650571614809</v>
          </cell>
          <cell r="O65">
            <v>174786.81039396182</v>
          </cell>
          <cell r="P65">
            <v>5160.3233093404797</v>
          </cell>
          <cell r="R65">
            <v>163004.41964060059</v>
          </cell>
          <cell r="S65">
            <v>2566.9699604457796</v>
          </cell>
        </row>
        <row r="66">
          <cell r="C66">
            <v>86902.71472247882</v>
          </cell>
          <cell r="D66">
            <v>3330.09565762596</v>
          </cell>
          <cell r="F66">
            <v>92454.727155491506</v>
          </cell>
          <cell r="G66">
            <v>3895.7230492146</v>
          </cell>
          <cell r="I66">
            <v>94144.284322492982</v>
          </cell>
          <cell r="J66">
            <v>1092.7114919790399</v>
          </cell>
          <cell r="L66">
            <v>86295.843649590868</v>
          </cell>
          <cell r="M66">
            <v>4384.8333340221407</v>
          </cell>
          <cell r="O66">
            <v>86428.288716411407</v>
          </cell>
          <cell r="P66">
            <v>2465.4700603948204</v>
          </cell>
          <cell r="R66">
            <v>81750.51107390644</v>
          </cell>
          <cell r="S66">
            <v>1641.46480424222</v>
          </cell>
        </row>
        <row r="67">
          <cell r="C67">
            <v>15976.619010385602</v>
          </cell>
          <cell r="D67">
            <v>260.48835343019999</v>
          </cell>
          <cell r="F67">
            <v>17609.012691881526</v>
          </cell>
          <cell r="G67">
            <v>468.87903617435995</v>
          </cell>
          <cell r="I67">
            <v>19536.626507264999</v>
          </cell>
          <cell r="J67">
            <v>0</v>
          </cell>
          <cell r="L67">
            <v>16810.181741362241</v>
          </cell>
          <cell r="M67">
            <v>781.46506029060015</v>
          </cell>
          <cell r="O67">
            <v>16983.84064364904</v>
          </cell>
          <cell r="P67">
            <v>590.44026777511999</v>
          </cell>
          <cell r="R67">
            <v>18112.623508513239</v>
          </cell>
          <cell r="S67">
            <v>0</v>
          </cell>
        </row>
        <row r="68">
          <cell r="C68">
            <v>16089.308162423999</v>
          </cell>
          <cell r="D68">
            <v>238.36012092479996</v>
          </cell>
          <cell r="F68">
            <v>13824.887013638396</v>
          </cell>
          <cell r="G68">
            <v>1787.7009069359997</v>
          </cell>
          <cell r="I68">
            <v>12394.726288089601</v>
          </cell>
          <cell r="J68">
            <v>198.63343410399997</v>
          </cell>
          <cell r="L68">
            <v>15989.991445371999</v>
          </cell>
          <cell r="M68">
            <v>1032.8938573408</v>
          </cell>
          <cell r="O68">
            <v>12037.186106702404</v>
          </cell>
          <cell r="P68">
            <v>198.63343410399997</v>
          </cell>
          <cell r="R68">
            <v>12116.639480343998</v>
          </cell>
          <cell r="S68">
            <v>635.62698913279996</v>
          </cell>
        </row>
        <row r="69">
          <cell r="C69">
            <v>54836.787549669083</v>
          </cell>
          <cell r="D69">
            <v>2831.2471832709598</v>
          </cell>
          <cell r="F69">
            <v>61020.827449971439</v>
          </cell>
          <cell r="G69">
            <v>1639.1431061042399</v>
          </cell>
          <cell r="I69">
            <v>62212.931527138164</v>
          </cell>
          <cell r="J69">
            <v>894.07805787503992</v>
          </cell>
          <cell r="L69">
            <v>53495.670462856528</v>
          </cell>
          <cell r="M69">
            <v>2570.4744163907399</v>
          </cell>
          <cell r="O69">
            <v>57407.261966059836</v>
          </cell>
          <cell r="P69">
            <v>1676.3963585156998</v>
          </cell>
          <cell r="R69">
            <v>51521.248085049141</v>
          </cell>
          <cell r="S69">
            <v>1005.83781510942</v>
          </cell>
        </row>
        <row r="70">
          <cell r="C70">
            <v>103112.16269703224</v>
          </cell>
          <cell r="D70">
            <v>7050.1716310800593</v>
          </cell>
          <cell r="F70">
            <v>96606.405863719017</v>
          </cell>
          <cell r="G70">
            <v>4926.9539197895401</v>
          </cell>
          <cell r="I70">
            <v>106160.88556452641</v>
          </cell>
          <cell r="J70">
            <v>6206.3286945415202</v>
          </cell>
          <cell r="L70">
            <v>95163.706649636995</v>
          </cell>
          <cell r="M70">
            <v>4110.3317231393394</v>
          </cell>
          <cell r="O70">
            <v>88358.521677551937</v>
          </cell>
          <cell r="P70">
            <v>2694.8532489456597</v>
          </cell>
          <cell r="R70">
            <v>81253.908566695172</v>
          </cell>
          <cell r="S70">
            <v>925.50515620356009</v>
          </cell>
        </row>
        <row r="71">
          <cell r="C71">
            <v>98648.928746062418</v>
          </cell>
          <cell r="D71">
            <v>7312.8815156457604</v>
          </cell>
          <cell r="F71">
            <v>99212.65337360058</v>
          </cell>
          <cell r="G71">
            <v>5734.4963360161801</v>
          </cell>
          <cell r="I71">
            <v>98512.00392635235</v>
          </cell>
          <cell r="J71">
            <v>5510.0966481687601</v>
          </cell>
          <cell r="L71">
            <v>93409.963863241603</v>
          </cell>
          <cell r="M71">
            <v>4304.6529325101001</v>
          </cell>
          <cell r="O71">
            <v>92209.649108551501</v>
          </cell>
          <cell r="P71">
            <v>3353.9771603487598</v>
          </cell>
          <cell r="R71">
            <v>82260.371161140298</v>
          </cell>
          <cell r="S71">
            <v>1288.9247464529601</v>
          </cell>
        </row>
        <row r="72">
          <cell r="C72">
            <v>45051.291905920676</v>
          </cell>
          <cell r="D72">
            <v>2957.5631335113599</v>
          </cell>
          <cell r="F72">
            <v>52501.863725208896</v>
          </cell>
          <cell r="G72">
            <v>2495.22828930372</v>
          </cell>
          <cell r="I72">
            <v>48044.752173369721</v>
          </cell>
          <cell r="J72">
            <v>447.03902893751996</v>
          </cell>
          <cell r="L72">
            <v>44085.983185569276</v>
          </cell>
          <cell r="M72">
            <v>1936.4485622245199</v>
          </cell>
          <cell r="O72">
            <v>46506.026836028403</v>
          </cell>
          <cell r="P72">
            <v>931.33131028649996</v>
          </cell>
          <cell r="R72">
            <v>44804.633074784258</v>
          </cell>
          <cell r="S72">
            <v>635.62698913279996</v>
          </cell>
        </row>
        <row r="73">
          <cell r="C73">
            <v>7120.0149937587985</v>
          </cell>
          <cell r="D73">
            <v>260.48835343019999</v>
          </cell>
          <cell r="F73">
            <v>9568.605516002679</v>
          </cell>
          <cell r="G73">
            <v>260.48835343019999</v>
          </cell>
          <cell r="I73">
            <v>9238.6536016577611</v>
          </cell>
          <cell r="J73">
            <v>0</v>
          </cell>
          <cell r="L73">
            <v>8821.8722361694399</v>
          </cell>
          <cell r="M73">
            <v>520.9767068604001</v>
          </cell>
          <cell r="O73">
            <v>8387.7249804524399</v>
          </cell>
          <cell r="P73">
            <v>0</v>
          </cell>
          <cell r="R73">
            <v>8248.797858623002</v>
          </cell>
          <cell r="S73">
            <v>0</v>
          </cell>
        </row>
        <row r="74">
          <cell r="C74">
            <v>9693.3115842751995</v>
          </cell>
          <cell r="D74">
            <v>238.36012092479996</v>
          </cell>
          <cell r="F74">
            <v>9256.3180292464021</v>
          </cell>
          <cell r="G74">
            <v>1787.7009069359997</v>
          </cell>
          <cell r="I74">
            <v>7289.8470316168014</v>
          </cell>
          <cell r="J74">
            <v>0</v>
          </cell>
          <cell r="L74">
            <v>9037.8212517320007</v>
          </cell>
          <cell r="M74">
            <v>595.90030231199989</v>
          </cell>
          <cell r="O74">
            <v>6713.8100727152005</v>
          </cell>
          <cell r="P74">
            <v>0</v>
          </cell>
          <cell r="R74">
            <v>7945.337364160001</v>
          </cell>
          <cell r="S74">
            <v>635.62698913279996</v>
          </cell>
        </row>
        <row r="75">
          <cell r="C75">
            <v>28237.965327886675</v>
          </cell>
          <cell r="D75">
            <v>2458.7146591563596</v>
          </cell>
          <cell r="F75">
            <v>33676.940179959834</v>
          </cell>
          <cell r="G75">
            <v>447.03902893751996</v>
          </cell>
          <cell r="I75">
            <v>31516.251540095149</v>
          </cell>
          <cell r="J75">
            <v>447.03902893751996</v>
          </cell>
          <cell r="L75">
            <v>26226.289697667831</v>
          </cell>
          <cell r="M75">
            <v>819.57155305211995</v>
          </cell>
          <cell r="O75">
            <v>31404.491782860776</v>
          </cell>
          <cell r="P75">
            <v>931.33131028649996</v>
          </cell>
          <cell r="R75">
            <v>28610.497852001274</v>
          </cell>
          <cell r="S75">
            <v>0</v>
          </cell>
        </row>
        <row r="76">
          <cell r="C76">
            <v>53597.636840141662</v>
          </cell>
          <cell r="D76">
            <v>4355.3183821344001</v>
          </cell>
          <cell r="F76">
            <v>46710.789648391583</v>
          </cell>
          <cell r="G76">
            <v>3239.2680467124596</v>
          </cell>
          <cell r="I76">
            <v>50467.251752982542</v>
          </cell>
          <cell r="J76">
            <v>5063.0576192312401</v>
          </cell>
          <cell r="L76">
            <v>49323.980677672247</v>
          </cell>
          <cell r="M76">
            <v>2368.2043702855799</v>
          </cell>
          <cell r="O76">
            <v>45703.622272523011</v>
          </cell>
          <cell r="P76">
            <v>2422.6458500622598</v>
          </cell>
          <cell r="R76">
            <v>37455.73808635593</v>
          </cell>
          <cell r="S76">
            <v>653.29775732016003</v>
          </cell>
        </row>
        <row r="77">
          <cell r="C77">
            <v>91365.948673448685</v>
          </cell>
          <cell r="D77">
            <v>3067.3857730602599</v>
          </cell>
          <cell r="F77">
            <v>89848.479645609928</v>
          </cell>
          <cell r="G77">
            <v>3088.1806329879601</v>
          </cell>
          <cell r="I77">
            <v>101793.16596066693</v>
          </cell>
          <cell r="J77">
            <v>1788.9435383517998</v>
          </cell>
          <cell r="L77">
            <v>88049.586435986304</v>
          </cell>
          <cell r="M77">
            <v>4190.51212465138</v>
          </cell>
          <cell r="O77">
            <v>82577.161285411872</v>
          </cell>
          <cell r="P77">
            <v>1806.3461489917199</v>
          </cell>
          <cell r="R77">
            <v>80744.048479461417</v>
          </cell>
          <cell r="S77">
            <v>1278.04521399282</v>
          </cell>
        </row>
        <row r="78">
          <cell r="C78">
            <v>41851.422816558028</v>
          </cell>
          <cell r="D78">
            <v>372.53252411459999</v>
          </cell>
          <cell r="F78">
            <v>39952.86343028245</v>
          </cell>
          <cell r="G78">
            <v>1400.49475991088</v>
          </cell>
          <cell r="I78">
            <v>46099.532149123042</v>
          </cell>
          <cell r="J78">
            <v>645.6724630415199</v>
          </cell>
          <cell r="L78">
            <v>42209.860464021498</v>
          </cell>
          <cell r="M78">
            <v>2448.38477179762</v>
          </cell>
          <cell r="O78">
            <v>39922.261880382859</v>
          </cell>
          <cell r="P78">
            <v>1534.13875010832</v>
          </cell>
          <cell r="R78">
            <v>36945.877999122124</v>
          </cell>
          <cell r="S78">
            <v>1005.83781510942</v>
          </cell>
        </row>
        <row r="79">
          <cell r="C79">
            <v>8856.6040166268012</v>
          </cell>
          <cell r="D79">
            <v>0</v>
          </cell>
          <cell r="F79">
            <v>8040.4071758788405</v>
          </cell>
          <cell r="G79">
            <v>208.39068274415999</v>
          </cell>
          <cell r="I79">
            <v>10297.972905607241</v>
          </cell>
          <cell r="J79">
            <v>0</v>
          </cell>
          <cell r="L79">
            <v>7988.3095051927994</v>
          </cell>
          <cell r="M79">
            <v>260.48835343019999</v>
          </cell>
          <cell r="O79">
            <v>8596.1156631966005</v>
          </cell>
          <cell r="P79">
            <v>590.44026777511999</v>
          </cell>
          <cell r="R79">
            <v>9863.8256498902392</v>
          </cell>
          <cell r="S79">
            <v>0</v>
          </cell>
        </row>
        <row r="80">
          <cell r="C80">
            <v>6395.9965781487999</v>
          </cell>
          <cell r="D80">
            <v>0</v>
          </cell>
          <cell r="F80">
            <v>4568.5689843919999</v>
          </cell>
          <cell r="G80">
            <v>0</v>
          </cell>
          <cell r="I80">
            <v>5104.879256472801</v>
          </cell>
          <cell r="J80">
            <v>198.63343410399997</v>
          </cell>
          <cell r="L80">
            <v>6952.1701936400013</v>
          </cell>
          <cell r="M80">
            <v>436.99355502879996</v>
          </cell>
          <cell r="O80">
            <v>5323.3760339872006</v>
          </cell>
          <cell r="P80">
            <v>198.63343410399997</v>
          </cell>
          <cell r="R80">
            <v>4171.3021161840006</v>
          </cell>
          <cell r="S80">
            <v>0</v>
          </cell>
        </row>
        <row r="81">
          <cell r="C81">
            <v>26598.822221782433</v>
          </cell>
          <cell r="D81">
            <v>372.53252411459999</v>
          </cell>
          <cell r="F81">
            <v>27343.887270011626</v>
          </cell>
          <cell r="G81">
            <v>1192.1040771667199</v>
          </cell>
          <cell r="I81">
            <v>30696.679987043011</v>
          </cell>
          <cell r="J81">
            <v>447.03902893751996</v>
          </cell>
          <cell r="L81">
            <v>27269.380765188722</v>
          </cell>
          <cell r="M81">
            <v>1750.9028633386201</v>
          </cell>
          <cell r="O81">
            <v>26002.770183199067</v>
          </cell>
          <cell r="P81">
            <v>745.06504822919999</v>
          </cell>
          <cell r="R81">
            <v>22910.750233047893</v>
          </cell>
          <cell r="S81">
            <v>1005.83781510942</v>
          </cell>
        </row>
        <row r="82">
          <cell r="C82">
            <v>49514.525856890636</v>
          </cell>
          <cell r="D82">
            <v>2694.8532489456597</v>
          </cell>
          <cell r="F82">
            <v>49895.616215327376</v>
          </cell>
          <cell r="G82">
            <v>1687.6858730770798</v>
          </cell>
          <cell r="I82">
            <v>55693.633811543841</v>
          </cell>
          <cell r="J82">
            <v>1143.2710753102799</v>
          </cell>
          <cell r="L82">
            <v>45839.725971964726</v>
          </cell>
          <cell r="M82">
            <v>1742.1273528537599</v>
          </cell>
          <cell r="O82">
            <v>42654.899405028911</v>
          </cell>
          <cell r="P82">
            <v>272.2073988834</v>
          </cell>
          <cell r="R82">
            <v>43798.170480339206</v>
          </cell>
          <cell r="S82">
            <v>272.2073988834</v>
          </cell>
        </row>
        <row r="116">
          <cell r="C116">
            <v>121422.30447893015</v>
          </cell>
          <cell r="D116">
            <v>9.8504813692929449</v>
          </cell>
          <cell r="E116">
            <v>4410.9361180847209</v>
          </cell>
          <cell r="F116">
            <v>5.522985934417</v>
          </cell>
          <cell r="G116">
            <v>1927.61381538348</v>
          </cell>
          <cell r="H116">
            <v>4.8329263823966961</v>
          </cell>
          <cell r="I116">
            <v>2483.32230270124</v>
          </cell>
          <cell r="J116">
            <v>6.2114055192085615</v>
          </cell>
          <cell r="M116">
            <v>2014.4432665268796</v>
          </cell>
          <cell r="N116">
            <v>5.6255600390402023</v>
          </cell>
          <cell r="Q116">
            <v>2222.8339492710397</v>
          </cell>
          <cell r="R116">
            <v>5.3447897989495665</v>
          </cell>
        </row>
        <row r="117">
          <cell r="C117">
            <v>87021.307480962292</v>
          </cell>
          <cell r="D117">
            <v>7.0596730291960323</v>
          </cell>
          <cell r="E117">
            <v>4469.2522673399999</v>
          </cell>
          <cell r="F117">
            <v>5.5960042832354642</v>
          </cell>
          <cell r="G117">
            <v>3138.4082588431997</v>
          </cell>
          <cell r="H117">
            <v>7.8686383921135752</v>
          </cell>
          <cell r="I117">
            <v>1330.8440084967997</v>
          </cell>
          <cell r="J117">
            <v>3.3287712233691362</v>
          </cell>
          <cell r="M117">
            <v>2065.7877146815999</v>
          </cell>
          <cell r="N117">
            <v>5.7689452018617695</v>
          </cell>
          <cell r="Q117">
            <v>2403.4645526584</v>
          </cell>
          <cell r="R117">
            <v>5.7791149120240162</v>
          </cell>
        </row>
        <row r="118">
          <cell r="C118">
            <v>400174.43740390002</v>
          </cell>
          <cell r="D118">
            <v>32.464470650846728</v>
          </cell>
          <cell r="E118">
            <v>17360.015623740357</v>
          </cell>
          <cell r="F118">
            <v>21.736683448684627</v>
          </cell>
          <cell r="G118">
            <v>7897.6895112295206</v>
          </cell>
          <cell r="H118">
            <v>19.801140505524693</v>
          </cell>
          <cell r="I118">
            <v>9462.3261125108402</v>
          </cell>
          <cell r="J118">
            <v>23.667626459871592</v>
          </cell>
          <cell r="M118">
            <v>5923.2671334221404</v>
          </cell>
          <cell r="N118">
            <v>16.54139157951569</v>
          </cell>
          <cell r="Q118">
            <v>10095.63140350566</v>
          </cell>
          <cell r="R118">
            <v>24.274880162374419</v>
          </cell>
        </row>
        <row r="119">
          <cell r="C119">
            <v>624035.461940201</v>
          </cell>
          <cell r="D119">
            <v>50.62537495066843</v>
          </cell>
          <cell r="E119">
            <v>53624.857580029988</v>
          </cell>
          <cell r="F119">
            <v>67.144326333662846</v>
          </cell>
          <cell r="G119">
            <v>26921.311749568282</v>
          </cell>
          <cell r="H119">
            <v>67.49729471996487</v>
          </cell>
          <cell r="I119">
            <v>26703.545830461542</v>
          </cell>
          <cell r="J119">
            <v>66.792196797550545</v>
          </cell>
          <cell r="M119">
            <v>25805.261414146345</v>
          </cell>
          <cell r="N119">
            <v>72.064103179582233</v>
          </cell>
          <cell r="Q119">
            <v>26866.870269791587</v>
          </cell>
          <cell r="R119">
            <v>64.601215126651809</v>
          </cell>
        </row>
        <row r="121">
          <cell r="C121">
            <v>219016.58171192973</v>
          </cell>
          <cell r="D121">
            <v>17.767895008893991</v>
          </cell>
          <cell r="E121">
            <v>7712.4250902941203</v>
          </cell>
          <cell r="F121">
            <v>9.6568198118531576</v>
          </cell>
          <cell r="G121">
            <v>3360.1052648653399</v>
          </cell>
          <cell r="H121">
            <v>8.4244786235707281</v>
          </cell>
          <cell r="I121">
            <v>4352.319825428779</v>
          </cell>
          <cell r="J121">
            <v>10.886232268611623</v>
          </cell>
          <cell r="M121">
            <v>3628.8670391676796</v>
          </cell>
          <cell r="N121">
            <v>10.13402052157493</v>
          </cell>
          <cell r="Q121">
            <v>3364.3116233055198</v>
          </cell>
          <cell r="R121">
            <v>8.0894654549556879</v>
          </cell>
        </row>
        <row r="122">
          <cell r="C122">
            <v>229596.72606207748</v>
          </cell>
          <cell r="D122">
            <v>18.626217664297435</v>
          </cell>
          <cell r="E122">
            <v>9113.7814779716209</v>
          </cell>
          <cell r="F122">
            <v>11.411474926107886</v>
          </cell>
          <cell r="G122">
            <v>3133.9383444282998</v>
          </cell>
          <cell r="H122">
            <v>7.8574313924902981</v>
          </cell>
          <cell r="I122">
            <v>5979.8431335433206</v>
          </cell>
          <cell r="J122">
            <v>14.957072065631497</v>
          </cell>
          <cell r="M122">
            <v>2953.1237272993999</v>
          </cell>
          <cell r="N122">
            <v>8.2469311033412946</v>
          </cell>
          <cell r="Q122">
            <v>4858.2685944720806</v>
          </cell>
          <cell r="R122">
            <v>11.681675292392804</v>
          </cell>
        </row>
        <row r="123">
          <cell r="C123">
            <v>206836.27958514591</v>
          </cell>
          <cell r="D123">
            <v>16.779758276626129</v>
          </cell>
          <cell r="E123">
            <v>5555.1733073331798</v>
          </cell>
          <cell r="F123">
            <v>6.9556990213161436</v>
          </cell>
          <cell r="G123">
            <v>2275.68892664226</v>
          </cell>
          <cell r="H123">
            <v>5.7056226532125196</v>
          </cell>
          <cell r="I123">
            <v>3279.4843806909198</v>
          </cell>
          <cell r="J123">
            <v>8.2028045091948432</v>
          </cell>
          <cell r="M123">
            <v>2470.4607917686799</v>
          </cell>
          <cell r="N123">
            <v>6.8990404143526476</v>
          </cell>
          <cell r="Q123">
            <v>3084.7125155644999</v>
          </cell>
          <cell r="R123">
            <v>7.4171712157302698</v>
          </cell>
        </row>
        <row r="124">
          <cell r="C124">
            <v>194199.12984596539</v>
          </cell>
          <cell r="D124">
            <v>15.754559417149999</v>
          </cell>
          <cell r="E124">
            <v>7816.1751345696794</v>
          </cell>
          <cell r="F124">
            <v>9.7867264846974393</v>
          </cell>
          <cell r="G124">
            <v>4720.0972528349002</v>
          </cell>
          <cell r="H124">
            <v>11.834259724978033</v>
          </cell>
          <cell r="I124">
            <v>3096.0778817347796</v>
          </cell>
          <cell r="J124">
            <v>7.7440593279367729</v>
          </cell>
          <cell r="M124">
            <v>3815.7572907239992</v>
          </cell>
          <cell r="N124">
            <v>10.655932629158912</v>
          </cell>
          <cell r="Q124">
            <v>4000.4178438456793</v>
          </cell>
          <cell r="R124">
            <v>9.6189787322323657</v>
          </cell>
        </row>
        <row r="125">
          <cell r="C125">
            <v>188158.69930610422</v>
          </cell>
          <cell r="D125">
            <v>15.264524668174076</v>
          </cell>
          <cell r="E125">
            <v>7753.5201053377605</v>
          </cell>
          <cell r="F125">
            <v>9.7082753723021327</v>
          </cell>
          <cell r="G125">
            <v>3487.4625505963395</v>
          </cell>
          <cell r="H125">
            <v>8.7437896708809664</v>
          </cell>
          <cell r="I125">
            <v>4266.0575547414192</v>
          </cell>
          <cell r="J125">
            <v>10.670468916563401</v>
          </cell>
          <cell r="M125">
            <v>3723.5740532265195</v>
          </cell>
          <cell r="N125">
            <v>10.398500540724239</v>
          </cell>
          <cell r="Q125">
            <v>3584.0797509410395</v>
          </cell>
          <cell r="R125">
            <v>8.6178964909787688</v>
          </cell>
        </row>
        <row r="126">
          <cell r="C126">
            <v>194846.09479275678</v>
          </cell>
          <cell r="D126">
            <v>15.807044964861374</v>
          </cell>
          <cell r="E126">
            <v>41913.986473688608</v>
          </cell>
          <cell r="F126">
            <v>52.481004383723061</v>
          </cell>
          <cell r="G126">
            <v>22907.73099565733</v>
          </cell>
          <cell r="H126">
            <v>57.434417934867255</v>
          </cell>
          <cell r="I126">
            <v>19006.255478031206</v>
          </cell>
          <cell r="J126">
            <v>47.539362912061698</v>
          </cell>
          <cell r="M126">
            <v>19216.976626590666</v>
          </cell>
          <cell r="N126">
            <v>53.665574790847813</v>
          </cell>
          <cell r="Q126">
            <v>22697.009847097866</v>
          </cell>
          <cell r="R126">
            <v>54.574812813709904</v>
          </cell>
        </row>
        <row r="128">
          <cell r="C128">
            <v>350783.64347346959</v>
          </cell>
          <cell r="D128">
            <v>28.457603069852034</v>
          </cell>
          <cell r="E128">
            <v>26791.462937705357</v>
          </cell>
          <cell r="F128">
            <v>33.545911572088436</v>
          </cell>
          <cell r="G128">
            <v>13269.475575717061</v>
          </cell>
          <cell r="H128">
            <v>33.269318822397757</v>
          </cell>
          <cell r="I128">
            <v>13521.987361988284</v>
          </cell>
          <cell r="J128">
            <v>33.82184698279459</v>
          </cell>
          <cell r="M128">
            <v>11399.80235774376</v>
          </cell>
          <cell r="N128">
            <v>31.835233914155932</v>
          </cell>
          <cell r="Q128">
            <v>14944.621551024065</v>
          </cell>
          <cell r="R128">
            <v>35.934245489308779</v>
          </cell>
        </row>
        <row r="129">
          <cell r="C129">
            <v>320502.16201692756</v>
          </cell>
          <cell r="D129">
            <v>26.00099371622197</v>
          </cell>
          <cell r="E129">
            <v>22745.237820573566</v>
          </cell>
          <cell r="F129">
            <v>28.479584649379085</v>
          </cell>
          <cell r="G129">
            <v>12054.207768514703</v>
          </cell>
          <cell r="H129">
            <v>30.222391164879799</v>
          </cell>
          <cell r="I129">
            <v>10691.030052058863</v>
          </cell>
          <cell r="J129">
            <v>26.740920016362502</v>
          </cell>
          <cell r="M129">
            <v>11210.748891306204</v>
          </cell>
          <cell r="N129">
            <v>31.307280785018278</v>
          </cell>
          <cell r="Q129">
            <v>11262.281530383963</v>
          </cell>
          <cell r="R129">
            <v>27.080082817807703</v>
          </cell>
        </row>
        <row r="130">
          <cell r="C130">
            <v>263318.86171498854</v>
          </cell>
          <cell r="D130">
            <v>21.361952835914206</v>
          </cell>
          <cell r="E130">
            <v>13634.807638140885</v>
          </cell>
          <cell r="F130">
            <v>17.072305920547272</v>
          </cell>
          <cell r="G130">
            <v>7016.8439797177998</v>
          </cell>
          <cell r="H130">
            <v>17.592678637236858</v>
          </cell>
          <cell r="I130">
            <v>6617.9636584230802</v>
          </cell>
          <cell r="J130">
            <v>16.553169900313268</v>
          </cell>
          <cell r="M130">
            <v>7408.2688011113196</v>
          </cell>
          <cell r="N130">
            <v>20.688426235926467</v>
          </cell>
          <cell r="Q130">
            <v>6226.5388370295605</v>
          </cell>
          <cell r="R130">
            <v>14.97167220692875</v>
          </cell>
        </row>
        <row r="131">
          <cell r="C131">
            <v>189244.80859151325</v>
          </cell>
          <cell r="D131">
            <v>15.352636150877769</v>
          </cell>
          <cell r="E131">
            <v>8353.5175716634021</v>
          </cell>
          <cell r="F131">
            <v>10.459539384858552</v>
          </cell>
          <cell r="G131">
            <v>3573.7165582020593</v>
          </cell>
          <cell r="H131">
            <v>8.9600463015495944</v>
          </cell>
          <cell r="I131">
            <v>4779.8010134613396</v>
          </cell>
          <cell r="J131">
            <v>11.955468834406975</v>
          </cell>
          <cell r="M131">
            <v>2971.0927562448596</v>
          </cell>
          <cell r="N131">
            <v>8.2971116434714798</v>
          </cell>
          <cell r="Q131">
            <v>4761.7268841942205</v>
          </cell>
          <cell r="R131">
            <v>11.449541376840783</v>
          </cell>
        </row>
        <row r="132">
          <cell r="C132">
            <v>104673.86473996544</v>
          </cell>
          <cell r="D132">
            <v>8.4917508269812085</v>
          </cell>
          <cell r="E132">
            <v>8079.5472676815007</v>
          </cell>
          <cell r="F132">
            <v>10.116497886448229</v>
          </cell>
          <cell r="G132">
            <v>3710.2910994426393</v>
          </cell>
          <cell r="H132">
            <v>9.3024669141524416</v>
          </cell>
          <cell r="I132">
            <v>4369.2561682388596</v>
          </cell>
          <cell r="J132">
            <v>10.928594266122502</v>
          </cell>
          <cell r="M132">
            <v>2818.8467223707999</v>
          </cell>
          <cell r="N132">
            <v>7.8719474214276799</v>
          </cell>
          <cell r="Q132">
            <v>4133.1430191646796</v>
          </cell>
          <cell r="R132">
            <v>9.9381155545494018</v>
          </cell>
        </row>
        <row r="133">
          <cell r="C133">
            <v>4130.1707671200002</v>
          </cell>
          <cell r="D133">
            <v>0.33506340015621794</v>
          </cell>
          <cell r="E133">
            <v>260.48835343019999</v>
          </cell>
          <cell r="F133">
            <v>0.32616058667816922</v>
          </cell>
          <cell r="G133">
            <v>260.48835343019999</v>
          </cell>
          <cell r="H133">
            <v>0.6530981597833373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Q133">
            <v>260.48835343019999</v>
          </cell>
          <cell r="R133">
            <v>0.62634255456440247</v>
          </cell>
        </row>
        <row r="135">
          <cell r="C135">
            <v>201434.48956467595</v>
          </cell>
          <cell r="D135">
            <v>16.341533749544247</v>
          </cell>
          <cell r="E135">
            <v>19315.798238222476</v>
          </cell>
          <cell r="F135">
            <v>24.185542280775874</v>
          </cell>
          <cell r="G135">
            <v>10343.58631347108</v>
          </cell>
          <cell r="H135">
            <v>25.933509494497365</v>
          </cell>
          <cell r="I135">
            <v>8972.211924751382</v>
          </cell>
          <cell r="J135">
            <v>22.441729214242191</v>
          </cell>
          <cell r="M135">
            <v>10304.329206086821</v>
          </cell>
          <cell r="N135">
            <v>28.776001575273639</v>
          </cell>
          <cell r="Q135">
            <v>7572.9761764938003</v>
          </cell>
          <cell r="R135">
            <v>18.209172047730295</v>
          </cell>
        </row>
        <row r="136">
          <cell r="C136">
            <v>751510.43176417798</v>
          </cell>
          <cell r="D136">
            <v>60.966883627273724</v>
          </cell>
          <cell r="E136">
            <v>50782.82041947906</v>
          </cell>
          <cell r="F136">
            <v>63.585777571540028</v>
          </cell>
          <cell r="G136">
            <v>24973.004014869868</v>
          </cell>
          <cell r="H136">
            <v>62.612484403237467</v>
          </cell>
          <cell r="I136">
            <v>25809.816404609068</v>
          </cell>
          <cell r="J136">
            <v>64.55675765121795</v>
          </cell>
          <cell r="M136">
            <v>23059.355188880141</v>
          </cell>
          <cell r="N136">
            <v>64.395850323575004</v>
          </cell>
          <cell r="Q136">
            <v>27102.767299374475</v>
          </cell>
          <cell r="R136">
            <v>65.168428002688088</v>
          </cell>
        </row>
        <row r="137">
          <cell r="C137">
            <v>223907.85450116012</v>
          </cell>
          <cell r="D137">
            <v>18.164703418100263</v>
          </cell>
          <cell r="E137">
            <v>7368.8529583653808</v>
          </cell>
          <cell r="F137">
            <v>9.2266290311886614</v>
          </cell>
          <cell r="G137">
            <v>3290.6760179592793</v>
          </cell>
          <cell r="H137">
            <v>8.2504051466095358</v>
          </cell>
          <cell r="I137">
            <v>4078.1769404060992</v>
          </cell>
          <cell r="J137">
            <v>10.200532862123229</v>
          </cell>
          <cell r="M137">
            <v>1651.8910280661999</v>
          </cell>
          <cell r="N137">
            <v>4.613092019394557</v>
          </cell>
          <cell r="Q137">
            <v>5308.6508319740797</v>
          </cell>
          <cell r="R137">
            <v>12.764616458294192</v>
          </cell>
        </row>
        <row r="138">
          <cell r="C138">
            <v>52197.568605607616</v>
          </cell>
          <cell r="D138">
            <v>4.2345694168664858</v>
          </cell>
          <cell r="E138">
            <v>1853.1751753613401</v>
          </cell>
          <cell r="F138">
            <v>2.3203828288439645</v>
          </cell>
          <cell r="G138">
            <v>1005.54958984086</v>
          </cell>
          <cell r="H138">
            <v>2.5211207259288448</v>
          </cell>
          <cell r="I138">
            <v>847.62558552047994</v>
          </cell>
          <cell r="J138">
            <v>2.1201219972120975</v>
          </cell>
          <cell r="M138">
            <v>520.97670686039999</v>
          </cell>
          <cell r="N138">
            <v>1.454886216993156</v>
          </cell>
          <cell r="Q138">
            <v>1332.19846850094</v>
          </cell>
          <cell r="R138">
            <v>3.2032625680182321</v>
          </cell>
        </row>
        <row r="139">
          <cell r="C139">
            <v>3603.1668683692196</v>
          </cell>
          <cell r="D139">
            <v>0.29230978821921078</v>
          </cell>
          <cell r="E139">
            <v>544.41479776680001</v>
          </cell>
          <cell r="F139">
            <v>0.68166828765139709</v>
          </cell>
          <cell r="G139">
            <v>272.2073988834</v>
          </cell>
          <cell r="H139">
            <v>0.68248022972664124</v>
          </cell>
          <cell r="I139">
            <v>272.2073988834</v>
          </cell>
          <cell r="J139">
            <v>0.6808582752043888</v>
          </cell>
          <cell r="M139">
            <v>272.2073988834</v>
          </cell>
          <cell r="N139">
            <v>0.76016986476352499</v>
          </cell>
          <cell r="Q139">
            <v>272.2073988834</v>
          </cell>
          <cell r="R139">
            <v>0.65452092326901512</v>
          </cell>
        </row>
        <row r="146">
          <cell r="C146">
            <v>121422.30447893015</v>
          </cell>
          <cell r="E146">
            <v>118157.51711593832</v>
          </cell>
          <cell r="F146">
            <v>97.311212814645316</v>
          </cell>
          <cell r="G146">
            <v>2188.1021688136798</v>
          </cell>
          <cell r="H146">
            <v>1.8020594965675116</v>
          </cell>
          <cell r="I146">
            <v>1076.6851941781601</v>
          </cell>
          <cell r="J146">
            <v>0.88672768878718844</v>
          </cell>
        </row>
        <row r="147">
          <cell r="C147">
            <v>87021.307480962292</v>
          </cell>
          <cell r="E147">
            <v>81499.298012871106</v>
          </cell>
          <cell r="F147">
            <v>93.654416799817398</v>
          </cell>
          <cell r="G147">
            <v>2502.7812697103991</v>
          </cell>
          <cell r="H147">
            <v>2.8760556950467953</v>
          </cell>
          <cell r="I147">
            <v>3019.2281983807993</v>
          </cell>
          <cell r="J147">
            <v>3.4695275051358174</v>
          </cell>
        </row>
        <row r="148">
          <cell r="C148">
            <v>400174.43740390002</v>
          </cell>
          <cell r="E148">
            <v>385086.87017725903</v>
          </cell>
          <cell r="F148">
            <v>96.229752373859654</v>
          </cell>
          <cell r="G148">
            <v>10989.7094613807</v>
          </cell>
          <cell r="H148">
            <v>2.7462297523738823</v>
          </cell>
          <cell r="I148">
            <v>4097.8577652606</v>
          </cell>
          <cell r="J148">
            <v>1.0240178737665324</v>
          </cell>
        </row>
        <row r="149">
          <cell r="C149">
            <v>624035.461940201</v>
          </cell>
          <cell r="E149">
            <v>587233.02161116409</v>
          </cell>
          <cell r="F149">
            <v>94.102508178843919</v>
          </cell>
          <cell r="G149">
            <v>28282.348743985305</v>
          </cell>
          <cell r="H149">
            <v>4.5321701199563389</v>
          </cell>
          <cell r="I149">
            <v>8520.0915850504207</v>
          </cell>
          <cell r="J149">
            <v>1.3653217011995498</v>
          </cell>
        </row>
        <row r="151">
          <cell r="C151">
            <v>219016.58171192973</v>
          </cell>
          <cell r="E151">
            <v>205706.62878683096</v>
          </cell>
          <cell r="F151">
            <v>93.922856059088161</v>
          </cell>
          <cell r="G151">
            <v>10027.79978963766</v>
          </cell>
          <cell r="H151">
            <v>4.5785573454100952</v>
          </cell>
          <cell r="I151">
            <v>3282.1531354613594</v>
          </cell>
          <cell r="J151">
            <v>1.4985865955018611</v>
          </cell>
        </row>
        <row r="152">
          <cell r="C152">
            <v>229596.72606207748</v>
          </cell>
          <cell r="E152">
            <v>216521.0226053691</v>
          </cell>
          <cell r="F152">
            <v>94.304925997432122</v>
          </cell>
          <cell r="G152">
            <v>9200.8812558579011</v>
          </cell>
          <cell r="H152">
            <v>4.0074096062546651</v>
          </cell>
          <cell r="I152">
            <v>3874.8222008508396</v>
          </cell>
          <cell r="J152">
            <v>1.6876643963133777</v>
          </cell>
        </row>
        <row r="153">
          <cell r="C153">
            <v>206836.27958514591</v>
          </cell>
          <cell r="E153">
            <v>195444.23519885979</v>
          </cell>
          <cell r="F153">
            <v>94.492240718535797</v>
          </cell>
          <cell r="G153">
            <v>9529.5268831552603</v>
          </cell>
          <cell r="H153">
            <v>4.6072801649056689</v>
          </cell>
          <cell r="I153">
            <v>1862.5175031311999</v>
          </cell>
          <cell r="J153">
            <v>0.90047911655869761</v>
          </cell>
        </row>
        <row r="154">
          <cell r="C154">
            <v>194199.12984596539</v>
          </cell>
          <cell r="E154">
            <v>183829.73650549332</v>
          </cell>
          <cell r="F154">
            <v>94.660432645245706</v>
          </cell>
          <cell r="G154">
            <v>8104.9396500859602</v>
          </cell>
          <cell r="H154">
            <v>4.1735200649532391</v>
          </cell>
          <cell r="I154">
            <v>2264.45369038636</v>
          </cell>
          <cell r="J154">
            <v>1.1660472898011831</v>
          </cell>
        </row>
        <row r="155">
          <cell r="C155">
            <v>188158.69930610422</v>
          </cell>
          <cell r="E155">
            <v>181271.43301630256</v>
          </cell>
          <cell r="F155">
            <v>96.339650350900243</v>
          </cell>
          <cell r="G155">
            <v>4832.7152040861993</v>
          </cell>
          <cell r="H155">
            <v>2.5684250698524131</v>
          </cell>
          <cell r="I155">
            <v>2054.55108571562</v>
          </cell>
          <cell r="J155">
            <v>1.0919245792474326</v>
          </cell>
        </row>
        <row r="156">
          <cell r="C156">
            <v>194846.09479275678</v>
          </cell>
          <cell r="E156">
            <v>189203.6508043652</v>
          </cell>
          <cell r="F156">
            <v>97.104153411751454</v>
          </cell>
          <cell r="G156">
            <v>2267.0788610670597</v>
          </cell>
          <cell r="H156">
            <v>1.1635228632518306</v>
          </cell>
          <cell r="I156">
            <v>3375.3651273245996</v>
          </cell>
          <cell r="J156">
            <v>1.7323237249967587</v>
          </cell>
        </row>
        <row r="158">
          <cell r="C158">
            <v>350783.64347346959</v>
          </cell>
          <cell r="E158">
            <v>327557.90618980012</v>
          </cell>
          <cell r="F158">
            <v>93.378899582179045</v>
          </cell>
          <cell r="G158">
            <v>16531.800583159904</v>
          </cell>
          <cell r="H158">
            <v>4.7128196798064881</v>
          </cell>
          <cell r="I158">
            <v>6693.9367005083213</v>
          </cell>
          <cell r="J158">
            <v>1.9082807380141134</v>
          </cell>
        </row>
        <row r="159">
          <cell r="C159">
            <v>320502.16201692756</v>
          </cell>
          <cell r="E159">
            <v>302439.44950675516</v>
          </cell>
          <cell r="F159">
            <v>94.36424628261372</v>
          </cell>
          <cell r="G159">
            <v>13413.325007751642</v>
          </cell>
          <cell r="H159">
            <v>4.1850965757426648</v>
          </cell>
          <cell r="I159">
            <v>4649.3875024197596</v>
          </cell>
          <cell r="J159">
            <v>1.4506571416433063</v>
          </cell>
        </row>
        <row r="160">
          <cell r="C160">
            <v>263318.86171498854</v>
          </cell>
          <cell r="E160">
            <v>253957.74695809933</v>
          </cell>
          <cell r="F160">
            <v>96.444950925307623</v>
          </cell>
          <cell r="G160">
            <v>5880.7774205738597</v>
          </cell>
          <cell r="H160">
            <v>2.2333293491672102</v>
          </cell>
          <cell r="I160">
            <v>3480.3373363153792</v>
          </cell>
          <cell r="J160">
            <v>1.3217197255251816</v>
          </cell>
        </row>
        <row r="161">
          <cell r="C161">
            <v>189244.80859151325</v>
          </cell>
          <cell r="E161">
            <v>183450.55193230568</v>
          </cell>
          <cell r="F161">
            <v>96.93822160706425</v>
          </cell>
          <cell r="G161">
            <v>4748.3613527266798</v>
          </cell>
          <cell r="H161">
            <v>2.5091104945320133</v>
          </cell>
          <cell r="I161">
            <v>1045.895306481</v>
          </cell>
          <cell r="J161">
            <v>0.5526678984037946</v>
          </cell>
        </row>
        <row r="162">
          <cell r="C162">
            <v>104673.86473996544</v>
          </cell>
          <cell r="E162">
            <v>100440.88156314194</v>
          </cell>
          <cell r="F162">
            <v>95.956026666886501</v>
          </cell>
          <cell r="G162">
            <v>3388.6772796779596</v>
          </cell>
          <cell r="H162">
            <v>3.2373671193819327</v>
          </cell>
          <cell r="I162">
            <v>844.30589714551991</v>
          </cell>
          <cell r="J162">
            <v>0.80660621373155073</v>
          </cell>
        </row>
        <row r="163">
          <cell r="C163">
            <v>4130.1707671200002</v>
          </cell>
          <cell r="E163">
            <v>4130.1707671200002</v>
          </cell>
          <cell r="F163">
            <v>100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</row>
        <row r="165">
          <cell r="C165">
            <v>201434.48956467595</v>
          </cell>
          <cell r="E165">
            <v>184731.78908383526</v>
          </cell>
          <cell r="F165">
            <v>91.708122816039477</v>
          </cell>
          <cell r="G165">
            <v>11965.871996760881</v>
          </cell>
          <cell r="H165">
            <v>5.9403292964479739</v>
          </cell>
          <cell r="I165">
            <v>4736.8284840803399</v>
          </cell>
          <cell r="J165">
            <v>2.3515478875128051</v>
          </cell>
        </row>
        <row r="166">
          <cell r="C166">
            <v>751510.43176417798</v>
          </cell>
          <cell r="E166">
            <v>714501.76447637973</v>
          </cell>
          <cell r="F166">
            <v>95.075428666915514</v>
          </cell>
          <cell r="G166">
            <v>26872.062071906257</v>
          </cell>
          <cell r="H166">
            <v>3.5757403937592498</v>
          </cell>
          <cell r="I166">
            <v>10136.605215892645</v>
          </cell>
          <cell r="J166">
            <v>1.3488309393253355</v>
          </cell>
        </row>
        <row r="167">
          <cell r="C167">
            <v>223907.85450116012</v>
          </cell>
          <cell r="E167">
            <v>217611.89215013172</v>
          </cell>
          <cell r="F167">
            <v>97.188145826748666</v>
          </cell>
          <cell r="G167">
            <v>4455.5333081315393</v>
          </cell>
          <cell r="H167">
            <v>1.9898959409253121</v>
          </cell>
          <cell r="I167">
            <v>1840.4290428969998</v>
          </cell>
          <cell r="J167">
            <v>0.82195823232608567</v>
          </cell>
        </row>
        <row r="168">
          <cell r="C168">
            <v>52197.568605607616</v>
          </cell>
          <cell r="E168">
            <v>51800.301737399612</v>
          </cell>
          <cell r="F168">
            <v>99.238916909694282</v>
          </cell>
          <cell r="G168">
            <v>397.26686820799995</v>
          </cell>
          <cell r="H168">
            <v>0.76108309030570687</v>
          </cell>
          <cell r="I168">
            <v>0</v>
          </cell>
          <cell r="J168">
            <v>0</v>
          </cell>
        </row>
        <row r="169">
          <cell r="C169">
            <v>3603.1668683692196</v>
          </cell>
          <cell r="E169">
            <v>3330.9594694858197</v>
          </cell>
          <cell r="F169">
            <v>92.44532909999252</v>
          </cell>
          <cell r="G169">
            <v>272.2073988834</v>
          </cell>
          <cell r="H169">
            <v>7.5546709000074737</v>
          </cell>
          <cell r="I169">
            <v>0</v>
          </cell>
          <cell r="J16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L Encuesta Permanente de Hogares de Propósitos Múltiples, Junio 2015.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Hoja1"/>
      <sheetName val="Hoja2"/>
    </sheetNames>
    <sheetDataSet>
      <sheetData sheetId="0">
        <row r="5">
          <cell r="C5">
            <v>65920.919308069177</v>
          </cell>
          <cell r="D5">
            <v>109214.08364816819</v>
          </cell>
          <cell r="E5">
            <v>54077.382172109457</v>
          </cell>
          <cell r="F5">
            <v>69446.195024491186</v>
          </cell>
          <cell r="G5">
            <v>22054.680590423592</v>
          </cell>
          <cell r="H5">
            <v>100895.82222863057</v>
          </cell>
          <cell r="I5">
            <v>36034.222224510973</v>
          </cell>
          <cell r="J5">
            <v>32752.06897129045</v>
          </cell>
        </row>
        <row r="6">
          <cell r="C6">
            <v>41713.021161839948</v>
          </cell>
          <cell r="D6">
            <v>81578.751386512668</v>
          </cell>
          <cell r="E6">
            <v>39329.419952591947</v>
          </cell>
          <cell r="F6">
            <v>48843.96144617354</v>
          </cell>
          <cell r="G6">
            <v>12037.1861067024</v>
          </cell>
          <cell r="H6">
            <v>74686.171223103869</v>
          </cell>
          <cell r="I6">
            <v>23776.422062248796</v>
          </cell>
          <cell r="J6">
            <v>22783.254891728811</v>
          </cell>
        </row>
        <row r="7">
          <cell r="C7">
            <v>180268.48841905477</v>
          </cell>
          <cell r="D7">
            <v>338967.34369187226</v>
          </cell>
          <cell r="E7">
            <v>197591.25079038346</v>
          </cell>
          <cell r="F7">
            <v>222662.68966329572</v>
          </cell>
          <cell r="G7">
            <v>67167.614097862359</v>
          </cell>
          <cell r="H7">
            <v>316391.87273052777</v>
          </cell>
          <cell r="I7">
            <v>132956.85785650116</v>
          </cell>
          <cell r="J7">
            <v>96932.962774619082</v>
          </cell>
        </row>
        <row r="8">
          <cell r="C8">
            <v>293167.36859741859</v>
          </cell>
          <cell r="D8">
            <v>542808.77411339339</v>
          </cell>
          <cell r="E8">
            <v>313746.24795300385</v>
          </cell>
          <cell r="F8">
            <v>327383.83863706194</v>
          </cell>
          <cell r="G8">
            <v>91080.595666385983</v>
          </cell>
          <cell r="H8">
            <v>505570.80194614327</v>
          </cell>
          <cell r="I8">
            <v>114871.52232879524</v>
          </cell>
          <cell r="J8">
            <v>52862.67686315647</v>
          </cell>
        </row>
        <row r="10">
          <cell r="C10">
            <v>33967.681287298052</v>
          </cell>
          <cell r="D10">
            <v>51854.548222838413</v>
          </cell>
          <cell r="E10">
            <v>26986.593415368712</v>
          </cell>
          <cell r="F10">
            <v>35843.197431995475</v>
          </cell>
          <cell r="G10">
            <v>11635.146453215602</v>
          </cell>
          <cell r="H10">
            <v>48364.004286873736</v>
          </cell>
          <cell r="I10">
            <v>17383.256118908685</v>
          </cell>
          <cell r="J10">
            <v>17886.866935540402</v>
          </cell>
        </row>
        <row r="11">
          <cell r="C11">
            <v>22246.944619647998</v>
          </cell>
          <cell r="D11">
            <v>49002.868193456743</v>
          </cell>
          <cell r="E11">
            <v>21551.727600283997</v>
          </cell>
          <cell r="F11">
            <v>25842.209776930416</v>
          </cell>
          <cell r="G11">
            <v>6276.8165176864013</v>
          </cell>
          <cell r="H11">
            <v>45288.422975711946</v>
          </cell>
          <cell r="I11">
            <v>11044.018936182409</v>
          </cell>
          <cell r="J11">
            <v>12911.173216760002</v>
          </cell>
        </row>
        <row r="12">
          <cell r="C12">
            <v>90562.65661225935</v>
          </cell>
          <cell r="D12">
            <v>178331.31929365906</v>
          </cell>
          <cell r="E12">
            <v>98385.839618665996</v>
          </cell>
          <cell r="F12">
            <v>112951.86131154699</v>
          </cell>
          <cell r="G12">
            <v>33788.699937194222</v>
          </cell>
          <cell r="H12">
            <v>165776.97323099713</v>
          </cell>
          <cell r="I12">
            <v>66646.068564101908</v>
          </cell>
          <cell r="J12">
            <v>42766.733768356062</v>
          </cell>
        </row>
        <row r="13">
          <cell r="C13">
            <v>147209.76131614295</v>
          </cell>
          <cell r="D13">
            <v>268151.50864003395</v>
          </cell>
          <cell r="E13">
            <v>163242.77711037491</v>
          </cell>
          <cell r="F13">
            <v>180500.72619958184</v>
          </cell>
          <cell r="G13">
            <v>44859.779335984465</v>
          </cell>
          <cell r="H13">
            <v>247409.30484511916</v>
          </cell>
          <cell r="I13">
            <v>52998.780562598178</v>
          </cell>
          <cell r="J13">
            <v>22919.862985982294</v>
          </cell>
        </row>
        <row r="15">
          <cell r="C15">
            <v>31953.238020771179</v>
          </cell>
          <cell r="D15">
            <v>57359.535425329967</v>
          </cell>
          <cell r="E15">
            <v>27090.788756740778</v>
          </cell>
          <cell r="F15">
            <v>33602.997592495776</v>
          </cell>
          <cell r="G15">
            <v>10419.534137208002</v>
          </cell>
          <cell r="H15">
            <v>52531.817941756934</v>
          </cell>
          <cell r="I15">
            <v>18650.966105602307</v>
          </cell>
          <cell r="J15">
            <v>14865.202035750077</v>
          </cell>
        </row>
        <row r="16">
          <cell r="C16">
            <v>19466.076542192004</v>
          </cell>
          <cell r="D16">
            <v>32575.883193055979</v>
          </cell>
          <cell r="E16">
            <v>17777.692352308</v>
          </cell>
          <cell r="F16">
            <v>23001.751669243207</v>
          </cell>
          <cell r="G16">
            <v>5760.3695890160006</v>
          </cell>
          <cell r="H16">
            <v>29397.748247391984</v>
          </cell>
          <cell r="I16">
            <v>12732.403126066405</v>
          </cell>
          <cell r="J16">
            <v>9872.0816749688038</v>
          </cell>
        </row>
        <row r="17">
          <cell r="C17">
            <v>89705.831806795744</v>
          </cell>
          <cell r="D17">
            <v>160636.0243982157</v>
          </cell>
          <cell r="E17">
            <v>99205.411171718151</v>
          </cell>
          <cell r="F17">
            <v>109710.82835174989</v>
          </cell>
          <cell r="G17">
            <v>33378.914160668159</v>
          </cell>
          <cell r="H17">
            <v>150614.899499533</v>
          </cell>
          <cell r="I17">
            <v>66310.789292398738</v>
          </cell>
          <cell r="J17">
            <v>54166.229006262831</v>
          </cell>
        </row>
        <row r="18">
          <cell r="C18">
            <v>145957.60728127928</v>
          </cell>
          <cell r="D18">
            <v>274657.26547334739</v>
          </cell>
          <cell r="E18">
            <v>150503.47084263197</v>
          </cell>
          <cell r="F18">
            <v>146883.11243748281</v>
          </cell>
          <cell r="G18">
            <v>46220.816330401474</v>
          </cell>
          <cell r="H18">
            <v>258161.49710101326</v>
          </cell>
          <cell r="I18">
            <v>61872.741766197025</v>
          </cell>
          <cell r="J18">
            <v>29942.813877174034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6"/>
  <dimension ref="A1"/>
  <sheetViews>
    <sheetView tabSelected="1" workbookViewId="0">
      <selection activeCell="D19" sqref="D19"/>
    </sheetView>
  </sheetViews>
  <sheetFormatPr baseColWidth="10" defaultRowHeight="12.75"/>
  <sheetData/>
  <phoneticPr fontId="5" type="noConversion"/>
  <printOptions horizontalCentered="1" verticalCentered="1"/>
  <pageMargins left="1.3474015748031496" right="0.78740157480314965" top="0.98425196850393704" bottom="0.98425196850393704" header="0" footer="0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:G41"/>
  <sheetViews>
    <sheetView topLeftCell="A7" workbookViewId="0">
      <selection activeCell="A45" sqref="A45"/>
    </sheetView>
  </sheetViews>
  <sheetFormatPr baseColWidth="10" defaultRowHeight="12.75"/>
  <cols>
    <col min="1" max="1" width="26.5703125" customWidth="1"/>
    <col min="2" max="2" width="12" bestFit="1" customWidth="1"/>
    <col min="3" max="3" width="9.5703125" customWidth="1"/>
    <col min="4" max="4" width="12" bestFit="1" customWidth="1"/>
    <col min="5" max="5" width="7.42578125" customWidth="1"/>
    <col min="6" max="6" width="12" bestFit="1" customWidth="1"/>
    <col min="7" max="7" width="10.140625" customWidth="1"/>
  </cols>
  <sheetData>
    <row r="1" spans="1:7" ht="24.75" customHeight="1">
      <c r="A1" s="74" t="s">
        <v>62</v>
      </c>
      <c r="B1" s="74"/>
      <c r="C1" s="74"/>
      <c r="D1" s="74"/>
      <c r="E1" s="74"/>
      <c r="F1" s="74"/>
      <c r="G1" s="74"/>
    </row>
    <row r="2" spans="1:7">
      <c r="A2" s="3"/>
      <c r="B2" s="3"/>
      <c r="C2" s="3"/>
      <c r="D2" s="3"/>
      <c r="E2" s="3"/>
      <c r="F2" s="3"/>
      <c r="G2" s="3"/>
    </row>
    <row r="3" spans="1:7">
      <c r="A3" s="73" t="s">
        <v>8</v>
      </c>
      <c r="B3" s="72" t="s">
        <v>1</v>
      </c>
      <c r="C3" s="72"/>
      <c r="D3" s="72" t="s">
        <v>6</v>
      </c>
      <c r="E3" s="72"/>
      <c r="F3" s="72" t="s">
        <v>3</v>
      </c>
      <c r="G3" s="72"/>
    </row>
    <row r="4" spans="1:7">
      <c r="A4" s="73"/>
      <c r="B4" s="5" t="s">
        <v>4</v>
      </c>
      <c r="C4" s="5" t="s">
        <v>5</v>
      </c>
      <c r="D4" s="5" t="s">
        <v>4</v>
      </c>
      <c r="E4" s="5" t="s">
        <v>5</v>
      </c>
      <c r="F4" s="5" t="s">
        <v>4</v>
      </c>
      <c r="G4" s="5" t="s">
        <v>5</v>
      </c>
    </row>
    <row r="5" spans="1:7" ht="7.5" customHeight="1">
      <c r="A5" s="6"/>
      <c r="B5" s="3"/>
      <c r="C5" s="3"/>
      <c r="D5" s="3"/>
      <c r="E5" s="3"/>
      <c r="F5" s="3"/>
      <c r="G5" s="3"/>
    </row>
    <row r="6" spans="1:7">
      <c r="A6" s="3" t="s">
        <v>64</v>
      </c>
      <c r="B6" s="7">
        <f>[1]Sheet!D7</f>
        <v>12.093170369516898</v>
      </c>
      <c r="C6" s="7">
        <f>[1]Sheet!E7</f>
        <v>7.7864920238325475</v>
      </c>
      <c r="D6" s="7">
        <f>[1]Sheet!G7</f>
        <v>12.077918390407827</v>
      </c>
      <c r="E6" s="7">
        <f>[1]Sheet!H7</f>
        <v>7.5424887308199926</v>
      </c>
      <c r="F6" s="7">
        <f>[1]Sheet!J7</f>
        <v>12.106304838112797</v>
      </c>
      <c r="G6" s="7">
        <f>[1]Sheet!K7</f>
        <v>7.995870704359306</v>
      </c>
    </row>
    <row r="7" spans="1:7" ht="7.5" customHeight="1">
      <c r="A7" s="3"/>
      <c r="B7" s="7"/>
      <c r="C7" s="7"/>
      <c r="D7" s="7"/>
      <c r="E7" s="7"/>
      <c r="F7" s="7"/>
      <c r="G7" s="7"/>
    </row>
    <row r="8" spans="1:7">
      <c r="A8" s="3" t="s">
        <v>32</v>
      </c>
      <c r="B8" s="7"/>
      <c r="C8" s="7"/>
      <c r="D8" s="7"/>
      <c r="E8" s="7"/>
      <c r="F8" s="7"/>
      <c r="G8" s="7"/>
    </row>
    <row r="9" spans="1:7">
      <c r="A9" s="58" t="s">
        <v>44</v>
      </c>
      <c r="B9" s="8">
        <f>[1]Sheet!D8</f>
        <v>6.8098048607398205</v>
      </c>
      <c r="C9" s="8">
        <f>[1]Sheet!E8</f>
        <v>8.9407393834419633</v>
      </c>
      <c r="D9" s="8">
        <f>[1]Sheet!G8</f>
        <v>5.9619719313903055</v>
      </c>
      <c r="E9" s="8">
        <f>[1]Sheet!H8</f>
        <v>8.7866222533845946</v>
      </c>
      <c r="F9" s="8">
        <f>[1]Sheet!J8</f>
        <v>7.470496518696673</v>
      </c>
      <c r="G9" s="8">
        <f>[1]Sheet!K8</f>
        <v>9.0619771125287851</v>
      </c>
    </row>
    <row r="10" spans="1:7">
      <c r="A10" s="59" t="s">
        <v>35</v>
      </c>
      <c r="B10" s="8">
        <f>[1]Sheet!D9</f>
        <v>4.3491537253533954</v>
      </c>
      <c r="C10" s="8">
        <f>[1]Sheet!E9</f>
        <v>10.115414478191376</v>
      </c>
      <c r="D10" s="8">
        <f>[1]Sheet!G9</f>
        <v>3.4855889099431576</v>
      </c>
      <c r="E10" s="8">
        <f>[1]Sheet!H9</f>
        <v>10.058303427471792</v>
      </c>
      <c r="F10" s="8">
        <f>[1]Sheet!J9</f>
        <v>5.020547414127364</v>
      </c>
      <c r="G10" s="8">
        <f>[1]Sheet!K9</f>
        <v>10.16011887798725</v>
      </c>
    </row>
    <row r="11" spans="1:7">
      <c r="A11" s="59" t="s">
        <v>29</v>
      </c>
      <c r="B11" s="8">
        <f>[1]Sheet!D10</f>
        <v>5.5068245289700517</v>
      </c>
      <c r="C11" s="8">
        <f>[1]Sheet!E10</f>
        <v>9.3769620359131043</v>
      </c>
      <c r="D11" s="8">
        <f>[1]Sheet!G10</f>
        <v>3.7785821488478581</v>
      </c>
      <c r="E11" s="8">
        <f>[1]Sheet!H10</f>
        <v>9.3953207687308389</v>
      </c>
      <c r="F11" s="8">
        <f>[1]Sheet!J10</f>
        <v>6.8955732122587747</v>
      </c>
      <c r="G11" s="8">
        <f>[1]Sheet!K10</f>
        <v>9.3618902439024421</v>
      </c>
    </row>
    <row r="12" spans="1:7">
      <c r="A12" s="59" t="s">
        <v>30</v>
      </c>
      <c r="B12" s="8">
        <f>[1]Sheet!D11</f>
        <v>8.1576271511615221</v>
      </c>
      <c r="C12" s="8">
        <f>[1]Sheet!E11</f>
        <v>8.324747643280233</v>
      </c>
      <c r="D12" s="8">
        <f>[1]Sheet!G11</f>
        <v>7.5600316650542414</v>
      </c>
      <c r="E12" s="8">
        <f>[1]Sheet!H11</f>
        <v>8.0774688124940663</v>
      </c>
      <c r="F12" s="8">
        <f>[1]Sheet!J11</f>
        <v>8.6200442402588315</v>
      </c>
      <c r="G12" s="8">
        <f>[1]Sheet!K11</f>
        <v>8.5174794032509311</v>
      </c>
    </row>
    <row r="13" spans="1:7">
      <c r="A13" s="58" t="s">
        <v>31</v>
      </c>
      <c r="B13" s="8">
        <f>[1]Sheet!D12</f>
        <v>18.84860583424723</v>
      </c>
      <c r="C13" s="8">
        <f>[1]Sheet!E12</f>
        <v>6.1292930599572912</v>
      </c>
      <c r="D13" s="8">
        <f>[1]Sheet!G12</f>
        <v>19.006470102914026</v>
      </c>
      <c r="E13" s="8">
        <f>[1]Sheet!H12</f>
        <v>5.9462574496573781</v>
      </c>
      <c r="F13" s="8">
        <f>[1]Sheet!J12</f>
        <v>18.694286441973389</v>
      </c>
      <c r="G13" s="8">
        <f>[1]Sheet!K12</f>
        <v>6.3070685434516456</v>
      </c>
    </row>
    <row r="14" spans="1:7">
      <c r="A14" s="9"/>
      <c r="B14" s="8"/>
      <c r="C14" s="8"/>
      <c r="D14" s="8"/>
      <c r="E14" s="8"/>
      <c r="F14" s="8"/>
      <c r="G14" s="8"/>
    </row>
    <row r="15" spans="1:7">
      <c r="A15" s="3" t="s">
        <v>65</v>
      </c>
      <c r="B15" s="8"/>
      <c r="C15" s="8"/>
      <c r="D15" s="8"/>
      <c r="E15" s="8"/>
      <c r="F15" s="8"/>
      <c r="G15" s="8"/>
    </row>
    <row r="16" spans="1:7">
      <c r="A16" s="58" t="s">
        <v>66</v>
      </c>
      <c r="B16" s="8">
        <f>[1]Sheet!D13</f>
        <v>23.202352491573862</v>
      </c>
      <c r="C16" s="8">
        <f>[1]Sheet!E13</f>
        <v>5.6339046014269245</v>
      </c>
      <c r="D16" s="8">
        <f>[1]Sheet!G13</f>
        <v>22.683214909864876</v>
      </c>
      <c r="E16" s="8">
        <f>[1]Sheet!H13</f>
        <v>5.3552237755043279</v>
      </c>
      <c r="F16" s="8">
        <f>[1]Sheet!J13</f>
        <v>23.654046108735859</v>
      </c>
      <c r="G16" s="8">
        <f>[1]Sheet!K13</f>
        <v>5.8798170758838122</v>
      </c>
    </row>
    <row r="17" spans="1:7">
      <c r="A17" s="58" t="s">
        <v>67</v>
      </c>
      <c r="B17" s="8">
        <f>[1]Sheet!D14</f>
        <v>16.180864588859937</v>
      </c>
      <c r="C17" s="8">
        <f>[1]Sheet!E14</f>
        <v>6.3655397354266015</v>
      </c>
      <c r="D17" s="8">
        <f>[1]Sheet!G14</f>
        <v>16.736758015693344</v>
      </c>
      <c r="E17" s="8">
        <f>[1]Sheet!H14</f>
        <v>6.1016112936641811</v>
      </c>
      <c r="F17" s="8">
        <f>[1]Sheet!J14</f>
        <v>15.692756306325526</v>
      </c>
      <c r="G17" s="8">
        <f>[1]Sheet!K14</f>
        <v>6.5935676963576686</v>
      </c>
    </row>
    <row r="18" spans="1:7">
      <c r="A18" s="58" t="s">
        <v>68</v>
      </c>
      <c r="B18" s="8">
        <f>[1]Sheet!D15</f>
        <v>11.202573771330691</v>
      </c>
      <c r="C18" s="8">
        <f>[1]Sheet!E15</f>
        <v>7.2278467494894194</v>
      </c>
      <c r="D18" s="8">
        <f>[1]Sheet!G15</f>
        <v>10.861882897051627</v>
      </c>
      <c r="E18" s="8">
        <f>[1]Sheet!H15</f>
        <v>6.8881357490770467</v>
      </c>
      <c r="F18" s="8">
        <f>[1]Sheet!J15</f>
        <v>11.496049671891546</v>
      </c>
      <c r="G18" s="8">
        <f>[1]Sheet!K15</f>
        <v>7.5232996787558273</v>
      </c>
    </row>
    <row r="19" spans="1:7">
      <c r="A19" s="58" t="s">
        <v>69</v>
      </c>
      <c r="B19" s="8">
        <f>[1]Sheet!D16</f>
        <v>6.8246134701613625</v>
      </c>
      <c r="C19" s="8">
        <f>[1]Sheet!E16</f>
        <v>8.3877570902246266</v>
      </c>
      <c r="D19" s="8">
        <f>[1]Sheet!G16</f>
        <v>7.2281006254861806</v>
      </c>
      <c r="E19" s="8">
        <f>[1]Sheet!H16</f>
        <v>8.1889392726648715</v>
      </c>
      <c r="F19" s="8">
        <f>[1]Sheet!J16</f>
        <v>6.4798779237297861</v>
      </c>
      <c r="G19" s="8">
        <f>[1]Sheet!K16</f>
        <v>8.5553830545449721</v>
      </c>
    </row>
    <row r="20" spans="1:7">
      <c r="A20" s="58" t="s">
        <v>70</v>
      </c>
      <c r="B20" s="8">
        <f>[1]Sheet!D17</f>
        <v>2.9408644032582067</v>
      </c>
      <c r="C20" s="8">
        <f>[1]Sheet!E17</f>
        <v>10.804848150430029</v>
      </c>
      <c r="D20" s="8">
        <f>[1]Sheet!G17</f>
        <v>2.4499346510570073</v>
      </c>
      <c r="E20" s="8">
        <f>[1]Sheet!H17</f>
        <v>10.737954333196305</v>
      </c>
      <c r="F20" s="8">
        <f>[1]Sheet!J17</f>
        <v>3.3554324375106233</v>
      </c>
      <c r="G20" s="8">
        <f>[1]Sheet!K17</f>
        <v>10.861115256053905</v>
      </c>
    </row>
    <row r="21" spans="1:7">
      <c r="A21" s="58" t="s">
        <v>71</v>
      </c>
      <c r="B21" s="8">
        <f>[1]Sheet!D18</f>
        <v>5.7407011124014256</v>
      </c>
      <c r="C21" s="8">
        <f>[1]Sheet!E18</f>
        <v>10.476045447432318</v>
      </c>
      <c r="D21" s="8">
        <f>[1]Sheet!G18</f>
        <v>6.9986321708122388</v>
      </c>
      <c r="E21" s="8">
        <f>[1]Sheet!H18</f>
        <v>10.300306638123999</v>
      </c>
      <c r="F21" s="8">
        <f>[1]Sheet!J18</f>
        <v>4.8051775430985471</v>
      </c>
      <c r="G21" s="8">
        <f>[1]Sheet!K18</f>
        <v>10.598444920303331</v>
      </c>
    </row>
    <row r="22" spans="1:7">
      <c r="A22" s="9"/>
      <c r="B22" s="8"/>
      <c r="C22" s="8"/>
      <c r="D22" s="8"/>
      <c r="E22" s="8"/>
      <c r="F22" s="8"/>
      <c r="G22" s="8"/>
    </row>
    <row r="23" spans="1:7">
      <c r="A23" s="3" t="s">
        <v>7</v>
      </c>
      <c r="B23" s="8"/>
      <c r="C23" s="8"/>
      <c r="D23" s="8"/>
      <c r="E23" s="8"/>
      <c r="F23" s="8"/>
      <c r="G23" s="8"/>
    </row>
    <row r="24" spans="1:7">
      <c r="A24" s="58" t="s">
        <v>72</v>
      </c>
      <c r="B24" s="8">
        <f>[1]Sheet!D19</f>
        <v>3.7769241030917411</v>
      </c>
      <c r="C24" s="8">
        <f>[1]Sheet!E19</f>
        <v>7.7279299081652537</v>
      </c>
      <c r="D24" s="8">
        <f>[1]Sheet!G19</f>
        <v>4.4415623422680071</v>
      </c>
      <c r="E24" s="8">
        <f>[1]Sheet!H19</f>
        <v>7.4354789827286734</v>
      </c>
      <c r="F24" s="8">
        <f>[1]Sheet!J19</f>
        <v>3.05002471506489</v>
      </c>
      <c r="G24" s="8">
        <f>[1]Sheet!K19</f>
        <v>8.0452754181907888</v>
      </c>
    </row>
    <row r="25" spans="1:7">
      <c r="A25" s="58" t="s">
        <v>73</v>
      </c>
      <c r="B25" s="8">
        <f>[1]Sheet!D20</f>
        <v>4.1737347012000381</v>
      </c>
      <c r="C25" s="8">
        <f>[1]Sheet!E20</f>
        <v>9.1120146072121049</v>
      </c>
      <c r="D25" s="8">
        <f>[1]Sheet!G20</f>
        <v>5.5337492174883831</v>
      </c>
      <c r="E25" s="8">
        <f>[1]Sheet!H20</f>
        <v>8.6871020602167004</v>
      </c>
      <c r="F25" s="8">
        <f>[1]Sheet!J20</f>
        <v>2.9627154169499113</v>
      </c>
      <c r="G25" s="8">
        <f>[1]Sheet!K20</f>
        <v>9.4839105365947685</v>
      </c>
    </row>
    <row r="26" spans="1:7">
      <c r="A26" s="58" t="s">
        <v>74</v>
      </c>
      <c r="B26" s="8">
        <f>[1]Sheet!D21</f>
        <v>6.8599989610834413</v>
      </c>
      <c r="C26" s="8">
        <f>[1]Sheet!E21</f>
        <v>8.9220656125484723</v>
      </c>
      <c r="D26" s="8">
        <f>[1]Sheet!G21</f>
        <v>9.1318783180388419</v>
      </c>
      <c r="E26" s="8">
        <f>[1]Sheet!H21</f>
        <v>8.5008117535044168</v>
      </c>
      <c r="F26" s="8">
        <f>[1]Sheet!J21</f>
        <v>4.9185810373702319</v>
      </c>
      <c r="G26" s="8">
        <f>[1]Sheet!K21</f>
        <v>9.2696889054449532</v>
      </c>
    </row>
    <row r="27" spans="1:7">
      <c r="A27" s="58" t="s">
        <v>75</v>
      </c>
      <c r="B27" s="8">
        <f>[1]Sheet!D22</f>
        <v>8.0843934594425093</v>
      </c>
      <c r="C27" s="8">
        <f>[1]Sheet!E22</f>
        <v>7.9403233004149296</v>
      </c>
      <c r="D27" s="8">
        <f>[1]Sheet!G22</f>
        <v>9.5800678824218384</v>
      </c>
      <c r="E27" s="8">
        <f>[1]Sheet!H22</f>
        <v>7.4235699890009714</v>
      </c>
      <c r="F27" s="8">
        <f>[1]Sheet!J22</f>
        <v>6.9970817722763892</v>
      </c>
      <c r="G27" s="8">
        <f>[1]Sheet!K22</f>
        <v>8.300231097543449</v>
      </c>
    </row>
    <row r="28" spans="1:7">
      <c r="A28" s="58" t="s">
        <v>76</v>
      </c>
      <c r="B28" s="8">
        <f>[1]Sheet!D23</f>
        <v>11.680411675825654</v>
      </c>
      <c r="C28" s="8">
        <f>[1]Sheet!E23</f>
        <v>7.2709831714367139</v>
      </c>
      <c r="D28" s="8">
        <f>[1]Sheet!G23</f>
        <v>12.663727430522773</v>
      </c>
      <c r="E28" s="8">
        <f>[1]Sheet!H23</f>
        <v>6.9530010941519462</v>
      </c>
      <c r="F28" s="8">
        <f>[1]Sheet!J23</f>
        <v>10.900296844538152</v>
      </c>
      <c r="G28" s="8">
        <f>[1]Sheet!K23</f>
        <v>7.5196461576309881</v>
      </c>
    </row>
    <row r="29" spans="1:7">
      <c r="A29" s="58" t="s">
        <v>77</v>
      </c>
      <c r="B29" s="8">
        <f>[1]Sheet!D24</f>
        <v>16.019315895683807</v>
      </c>
      <c r="C29" s="8">
        <f>[1]Sheet!E24</f>
        <v>6.8155000827731662</v>
      </c>
      <c r="D29" s="8">
        <f>[1]Sheet!G24</f>
        <v>14.804260647554743</v>
      </c>
      <c r="E29" s="8">
        <f>[1]Sheet!H24</f>
        <v>6.9819898459026035</v>
      </c>
      <c r="F29" s="8">
        <f>[1]Sheet!J24</f>
        <v>17.010436328097231</v>
      </c>
      <c r="G29" s="8">
        <f>[1]Sheet!K24</f>
        <v>6.6786926076898565</v>
      </c>
    </row>
    <row r="30" spans="1:7">
      <c r="A30" s="58" t="s">
        <v>78</v>
      </c>
      <c r="B30" s="8">
        <f>[1]Sheet!D25</f>
        <v>35.569779672226971</v>
      </c>
      <c r="C30" s="8">
        <f>[1]Sheet!E25</f>
        <v>6.0224511763279445</v>
      </c>
      <c r="D30" s="8">
        <f>[1]Sheet!G25</f>
        <v>31.391092038636849</v>
      </c>
      <c r="E30" s="8">
        <f>[1]Sheet!H25</f>
        <v>6.2129737936062099</v>
      </c>
      <c r="F30" s="8">
        <f>[1]Sheet!J25</f>
        <v>39.14848075485186</v>
      </c>
      <c r="G30" s="8">
        <f>[1]Sheet!K25</f>
        <v>5.8456838588880569</v>
      </c>
    </row>
    <row r="31" spans="1:7">
      <c r="A31" s="9"/>
      <c r="B31" s="8"/>
      <c r="C31" s="8"/>
      <c r="D31" s="8"/>
      <c r="E31" s="8"/>
      <c r="F31" s="8"/>
      <c r="G31" s="8"/>
    </row>
    <row r="32" spans="1:7">
      <c r="A32" s="3" t="s">
        <v>79</v>
      </c>
      <c r="B32" s="8"/>
      <c r="C32" s="8"/>
      <c r="D32" s="8"/>
      <c r="E32" s="8"/>
      <c r="F32" s="8"/>
      <c r="G32" s="8"/>
    </row>
    <row r="33" spans="1:7">
      <c r="A33" s="60" t="s">
        <v>80</v>
      </c>
      <c r="B33" s="7">
        <f>[1]Sheet!D26</f>
        <v>7.1221038284499754</v>
      </c>
      <c r="C33" s="7">
        <f>[1]Sheet!E26</f>
        <v>8.727436634221224</v>
      </c>
      <c r="D33" s="7">
        <f>[1]Sheet!G26</f>
        <v>9.2997551210389933</v>
      </c>
      <c r="E33" s="7">
        <f>[1]Sheet!H26</f>
        <v>7.9075245367037992</v>
      </c>
      <c r="F33" s="7">
        <f>[1]Sheet!J26</f>
        <v>3.0540797504746848</v>
      </c>
      <c r="G33" s="7">
        <f>[1]Sheet!K26</f>
        <v>10.17576128561954</v>
      </c>
    </row>
    <row r="34" spans="1:7">
      <c r="A34" s="59" t="s">
        <v>81</v>
      </c>
      <c r="B34" s="8">
        <f>[1]Sheet!D27</f>
        <v>1.9206432503932316</v>
      </c>
      <c r="C34" s="8">
        <f>[1]Sheet!E27</f>
        <v>12.4938748655286</v>
      </c>
      <c r="D34" s="8">
        <f>[1]Sheet!G27</f>
        <v>3.3827515167748761</v>
      </c>
      <c r="E34" s="8">
        <f>[1]Sheet!H27</f>
        <v>11.751738800876222</v>
      </c>
      <c r="F34" s="8">
        <f>[1]Sheet!J27</f>
        <v>0.66640592748324889</v>
      </c>
      <c r="G34" s="8">
        <f>[1]Sheet!K27</f>
        <v>13.111787233074621</v>
      </c>
    </row>
    <row r="35" spans="1:7">
      <c r="A35" s="59" t="s">
        <v>82</v>
      </c>
      <c r="B35" s="8">
        <f>[1]Sheet!D28</f>
        <v>7.7833825372089755</v>
      </c>
      <c r="C35" s="8">
        <f>[1]Sheet!E28</f>
        <v>8.1987102705928514</v>
      </c>
      <c r="D35" s="8">
        <f>[1]Sheet!G28</f>
        <v>9.8268553509896837</v>
      </c>
      <c r="E35" s="8">
        <f>[1]Sheet!H28</f>
        <v>7.4730451713879225</v>
      </c>
      <c r="F35" s="8">
        <f>[1]Sheet!J28</f>
        <v>2.3838726181600092</v>
      </c>
      <c r="G35" s="8">
        <f>[1]Sheet!K28</f>
        <v>9.9997310896870673</v>
      </c>
    </row>
    <row r="36" spans="1:7">
      <c r="A36" s="59" t="s">
        <v>83</v>
      </c>
      <c r="B36" s="8">
        <f>[1]Sheet!D29</f>
        <v>10.4368014949941</v>
      </c>
      <c r="C36" s="8">
        <f>[1]Sheet!E29</f>
        <v>6.4368578740332403</v>
      </c>
      <c r="D36" s="8">
        <f>[1]Sheet!G29</f>
        <v>24.833819422810858</v>
      </c>
      <c r="E36" s="8">
        <f>[1]Sheet!H29</f>
        <v>5.4560443271427266</v>
      </c>
      <c r="F36" s="8">
        <f>[1]Sheet!J29</f>
        <v>9.1695877753979271</v>
      </c>
      <c r="G36" s="8">
        <f>[1]Sheet!K29</f>
        <v>6.4944350711949435</v>
      </c>
    </row>
    <row r="37" spans="1:7">
      <c r="A37" s="10" t="s">
        <v>84</v>
      </c>
      <c r="B37" s="11">
        <f>[1]Sheet!D30</f>
        <v>16.114460871651183</v>
      </c>
      <c r="C37" s="11">
        <f>[1]Sheet!E30</f>
        <v>6.4345150860982541</v>
      </c>
      <c r="D37" s="11">
        <f>[1]Sheet!G30</f>
        <v>16.73612399119995</v>
      </c>
      <c r="E37" s="11">
        <f>[1]Sheet!H30</f>
        <v>6.2796856437884179</v>
      </c>
      <c r="F37" s="11">
        <f>[1]Sheet!J30</f>
        <v>15.235564540815243</v>
      </c>
      <c r="G37" s="11">
        <f>[1]Sheet!K30</f>
        <v>6.6499491225563476</v>
      </c>
    </row>
    <row r="38" spans="1:7">
      <c r="A38" s="10" t="s">
        <v>85</v>
      </c>
      <c r="B38" s="11">
        <f>[1]Sheet!D31</f>
        <v>7.6729929079947299</v>
      </c>
      <c r="C38" s="11">
        <f>[1]Sheet!E31</f>
        <v>7.5621572680857323</v>
      </c>
      <c r="D38" s="11">
        <f>[1]Sheet!G31</f>
        <v>8.3051455771094691</v>
      </c>
      <c r="E38" s="11">
        <f>[1]Sheet!H31</f>
        <v>7.1388893038402728</v>
      </c>
      <c r="F38" s="11">
        <f>[1]Sheet!J31</f>
        <v>6.9243735451742383</v>
      </c>
      <c r="G38" s="11">
        <f>[1]Sheet!K31</f>
        <v>8.0631096591753337</v>
      </c>
    </row>
    <row r="39" spans="1:7">
      <c r="A39" s="12" t="s">
        <v>86</v>
      </c>
      <c r="B39" s="13">
        <f>[1]Sheet!D32</f>
        <v>15.033245033784118</v>
      </c>
      <c r="C39" s="13">
        <f>[1]Sheet!E32</f>
        <v>7.7198595543057058</v>
      </c>
      <c r="D39" s="13">
        <f>[1]Sheet!G32</f>
        <v>13.150807146971182</v>
      </c>
      <c r="E39" s="13">
        <f>[1]Sheet!H32</f>
        <v>8.7453539648895919</v>
      </c>
      <c r="F39" s="13">
        <f>[1]Sheet!J32</f>
        <v>15.565236126293449</v>
      </c>
      <c r="G39" s="13">
        <f>[1]Sheet!K32</f>
        <v>7.4286026240580849</v>
      </c>
    </row>
    <row r="40" spans="1:7">
      <c r="A40" s="1" t="str">
        <f>[2]Resumen!A49</f>
        <v>Fuente: Instituto Nacional de Estadística (INE). L Encuesta Permanente de Hogares de Propósitos Múltiples, Junio 2015.</v>
      </c>
      <c r="B40" s="11"/>
      <c r="C40" s="11"/>
      <c r="D40" s="11"/>
      <c r="E40" s="11"/>
      <c r="F40" s="11"/>
      <c r="G40" s="11"/>
    </row>
    <row r="41" spans="1:7">
      <c r="A41" s="33" t="s">
        <v>88</v>
      </c>
    </row>
  </sheetData>
  <mergeCells count="5">
    <mergeCell ref="B3:C3"/>
    <mergeCell ref="D3:E3"/>
    <mergeCell ref="F3:G3"/>
    <mergeCell ref="A3:A4"/>
    <mergeCell ref="A1:G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2"/>
  <dimension ref="A1:P30"/>
  <sheetViews>
    <sheetView workbookViewId="0">
      <selection activeCell="B32" sqref="B32"/>
    </sheetView>
  </sheetViews>
  <sheetFormatPr baseColWidth="10" defaultRowHeight="12.75"/>
  <cols>
    <col min="1" max="1" width="15.42578125" customWidth="1"/>
    <col min="2" max="2" width="9" bestFit="1" customWidth="1"/>
    <col min="3" max="3" width="8.7109375" bestFit="1" customWidth="1"/>
    <col min="4" max="4" width="9.5703125" bestFit="1" customWidth="1"/>
    <col min="5" max="6" width="10.42578125" bestFit="1" customWidth="1"/>
    <col min="7" max="7" width="9" bestFit="1" customWidth="1"/>
    <col min="8" max="8" width="7.7109375" bestFit="1" customWidth="1"/>
    <col min="9" max="9" width="9" bestFit="1" customWidth="1"/>
    <col min="10" max="11" width="7.7109375" bestFit="1" customWidth="1"/>
    <col min="12" max="14" width="5.140625" bestFit="1" customWidth="1"/>
    <col min="15" max="16" width="5.85546875" bestFit="1" customWidth="1"/>
  </cols>
  <sheetData>
    <row r="1" spans="1:16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>
      <c r="A3" s="73" t="s">
        <v>8</v>
      </c>
      <c r="B3" s="72" t="s">
        <v>13</v>
      </c>
      <c r="C3" s="72"/>
      <c r="D3" s="72"/>
      <c r="E3" s="72"/>
      <c r="F3" s="72"/>
      <c r="G3" s="72" t="s">
        <v>14</v>
      </c>
      <c r="H3" s="72"/>
      <c r="I3" s="72"/>
      <c r="J3" s="72"/>
      <c r="K3" s="72"/>
      <c r="L3" s="5"/>
      <c r="M3" s="75" t="s">
        <v>15</v>
      </c>
      <c r="N3" s="75"/>
      <c r="O3" s="75"/>
      <c r="P3" s="75"/>
    </row>
    <row r="4" spans="1:16" ht="24.75" customHeight="1">
      <c r="A4" s="73"/>
      <c r="B4" s="4" t="s">
        <v>1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</v>
      </c>
      <c r="M4" s="4" t="s">
        <v>9</v>
      </c>
      <c r="N4" s="4" t="s">
        <v>10</v>
      </c>
      <c r="O4" s="4" t="s">
        <v>11</v>
      </c>
      <c r="P4" s="4" t="s">
        <v>12</v>
      </c>
    </row>
    <row r="5" spans="1:1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>
      <c r="A6" s="41" t="s">
        <v>64</v>
      </c>
      <c r="B6" s="16">
        <f>[1]Sheet!C40</f>
        <v>2734114.3876267672</v>
      </c>
      <c r="C6" s="16">
        <f>[1]Sheet!D40</f>
        <v>357424.17531014147</v>
      </c>
      <c r="D6" s="16">
        <f>[1]Sheet!E40</f>
        <v>1103146.2717030749</v>
      </c>
      <c r="E6" s="16">
        <f>[1]Sheet!F40</f>
        <v>645849.9459479322</v>
      </c>
      <c r="F6" s="16">
        <f>[1]Sheet!G40</f>
        <v>627693.99466563237</v>
      </c>
      <c r="G6" s="16">
        <f>+H6+I6+J6+K6</f>
        <v>1509505.9701296596</v>
      </c>
      <c r="H6" s="16">
        <f>[1]Sheet!H40</f>
        <v>140964.38894873988</v>
      </c>
      <c r="I6" s="16">
        <f>[1]Sheet!I40</f>
        <v>988535.52137950598</v>
      </c>
      <c r="J6" s="16">
        <f>[1]Sheet!J40</f>
        <v>187498.17455656236</v>
      </c>
      <c r="K6" s="16">
        <f>[1]Sheet!K40</f>
        <v>192507.88524485118</v>
      </c>
      <c r="L6" s="7">
        <f>+G6/B6*100</f>
        <v>55.210051816446594</v>
      </c>
      <c r="M6" s="7">
        <f>+H6/C6*100</f>
        <v>39.438963194479868</v>
      </c>
      <c r="N6" s="7">
        <f>+I6/D6*100</f>
        <v>89.610557252155786</v>
      </c>
      <c r="O6" s="7">
        <f>+J6/E6*100</f>
        <v>29.031228651938029</v>
      </c>
      <c r="P6" s="7">
        <f>+K6/F6*100</f>
        <v>30.669065959026515</v>
      </c>
    </row>
    <row r="7" spans="1:16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>
      <c r="A8" s="41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>
      <c r="A9" s="42" t="s">
        <v>44</v>
      </c>
      <c r="B9" s="17">
        <f>[1]Sheet!C41</f>
        <v>1358759.2840284971</v>
      </c>
      <c r="C9" s="17">
        <f>[1]Sheet!D41</f>
        <v>177930.6164864267</v>
      </c>
      <c r="D9" s="17">
        <f>[1]Sheet!E41</f>
        <v>541391.8626274087</v>
      </c>
      <c r="E9" s="17">
        <f>[1]Sheet!F41</f>
        <v>316125.12368046446</v>
      </c>
      <c r="F9" s="17">
        <f>[1]Sheet!G41</f>
        <v>323311.68123421009</v>
      </c>
      <c r="G9" s="17">
        <f>+H9+I9+J9+K9</f>
        <v>831382.89803132915</v>
      </c>
      <c r="H9" s="17">
        <f>[1]Sheet!H41</f>
        <v>72422.565909899698</v>
      </c>
      <c r="I9" s="17">
        <f>[1]Sheet!I41</f>
        <v>478473.29735178454</v>
      </c>
      <c r="J9" s="17">
        <f>[1]Sheet!J41</f>
        <v>137330.35094235296</v>
      </c>
      <c r="K9" s="17">
        <f>[1]Sheet!K41</f>
        <v>143156.68382729203</v>
      </c>
      <c r="L9" s="8">
        <f t="shared" ref="L9:L29" si="0">+G9/B9*100</f>
        <v>61.186915725529843</v>
      </c>
      <c r="M9" s="8">
        <f t="shared" ref="M9:M29" si="1">+H9/C9*100</f>
        <v>40.702700490797433</v>
      </c>
      <c r="N9" s="8">
        <f t="shared" ref="N9:N29" si="2">+I9/D9*100</f>
        <v>88.37836886386205</v>
      </c>
      <c r="O9" s="8">
        <f t="shared" ref="O9:O29" si="3">+J9/E9*100</f>
        <v>43.44177056967002</v>
      </c>
      <c r="P9" s="8">
        <f t="shared" ref="P9:P29" si="4">+K9/F9*100</f>
        <v>44.278228142208057</v>
      </c>
    </row>
    <row r="10" spans="1:16">
      <c r="A10" s="43" t="s">
        <v>35</v>
      </c>
      <c r="B10" s="17">
        <f>[1]Sheet!C42</f>
        <v>279330.34432831994</v>
      </c>
      <c r="C10" s="17">
        <f>[1]Sheet!D42</f>
        <v>41487.111756316481</v>
      </c>
      <c r="D10" s="17">
        <f>[1]Sheet!E42</f>
        <v>111141.69746355162</v>
      </c>
      <c r="E10" s="17">
        <f>[1]Sheet!F42</f>
        <v>56664.899816182762</v>
      </c>
      <c r="F10" s="17">
        <f>[1]Sheet!G42</f>
        <v>70036.635292266306</v>
      </c>
      <c r="G10" s="17">
        <f>+H10+I10+J10+K10</f>
        <v>174596.66035914852</v>
      </c>
      <c r="H10" s="17">
        <f>[1]Sheet!H42</f>
        <v>17852.135155083037</v>
      </c>
      <c r="I10" s="17">
        <f>[1]Sheet!I42</f>
        <v>97301.082951293865</v>
      </c>
      <c r="J10" s="17">
        <f>[1]Sheet!J42</f>
        <v>28202.205731376307</v>
      </c>
      <c r="K10" s="17">
        <f>[1]Sheet!K42</f>
        <v>31241.236521395302</v>
      </c>
      <c r="L10" s="8">
        <f t="shared" si="0"/>
        <v>62.505439850792108</v>
      </c>
      <c r="M10" s="8">
        <f t="shared" si="1"/>
        <v>43.030556718292203</v>
      </c>
      <c r="N10" s="8">
        <f t="shared" si="2"/>
        <v>87.546875000000142</v>
      </c>
      <c r="O10" s="8">
        <f t="shared" si="3"/>
        <v>49.77015016855659</v>
      </c>
      <c r="P10" s="8">
        <f t="shared" si="4"/>
        <v>44.606992313414388</v>
      </c>
    </row>
    <row r="11" spans="1:16">
      <c r="A11" s="43" t="s">
        <v>29</v>
      </c>
      <c r="B11" s="17">
        <f>[1]Sheet!C43</f>
        <v>200699.22181868297</v>
      </c>
      <c r="C11" s="17">
        <f>[1]Sheet!D43</f>
        <v>30271.735357449605</v>
      </c>
      <c r="D11" s="17">
        <f>[1]Sheet!E43</f>
        <v>78281.436380386294</v>
      </c>
      <c r="E11" s="17">
        <f>[1]Sheet!F43</f>
        <v>43838.398906752744</v>
      </c>
      <c r="F11" s="17">
        <f>[1]Sheet!G43</f>
        <v>48307.651174092745</v>
      </c>
      <c r="G11" s="17">
        <f>+H11+I11+J11+K11</f>
        <v>121047.21474297746</v>
      </c>
      <c r="H11" s="17">
        <f>[1]Sheet!H43</f>
        <v>12176.229510575198</v>
      </c>
      <c r="I11" s="17">
        <f>[1]Sheet!I43</f>
        <v>70554.595793740649</v>
      </c>
      <c r="J11" s="17">
        <f>[1]Sheet!J43</f>
        <v>15771.494667857605</v>
      </c>
      <c r="K11" s="17">
        <f>[1]Sheet!K43</f>
        <v>22544.894770804014</v>
      </c>
      <c r="L11" s="8">
        <f t="shared" si="0"/>
        <v>60.312747426761206</v>
      </c>
      <c r="M11" s="8">
        <f t="shared" si="1"/>
        <v>40.223097112860877</v>
      </c>
      <c r="N11" s="8">
        <f t="shared" si="2"/>
        <v>90.129408779497524</v>
      </c>
      <c r="O11" s="8">
        <f t="shared" si="3"/>
        <v>35.976438604440474</v>
      </c>
      <c r="P11" s="8">
        <f t="shared" si="4"/>
        <v>46.669407894736928</v>
      </c>
    </row>
    <row r="12" spans="1:16">
      <c r="A12" s="43" t="s">
        <v>30</v>
      </c>
      <c r="B12" s="17">
        <f>[1]Sheet!C44</f>
        <v>878729.71788150002</v>
      </c>
      <c r="C12" s="17">
        <f>[1]Sheet!D44</f>
        <v>106171.76937266123</v>
      </c>
      <c r="D12" s="17">
        <f>[1]Sheet!E44</f>
        <v>351968.72878347157</v>
      </c>
      <c r="E12" s="17">
        <f>[1]Sheet!F44</f>
        <v>215621.82495752993</v>
      </c>
      <c r="F12" s="17">
        <f>[1]Sheet!G44</f>
        <v>204967.39476785247</v>
      </c>
      <c r="G12" s="17">
        <f>+H12+I12+J12+K12</f>
        <v>535739.0229292044</v>
      </c>
      <c r="H12" s="17">
        <f>[1]Sheet!H44</f>
        <v>42394.201244241463</v>
      </c>
      <c r="I12" s="17">
        <f>[1]Sheet!I44</f>
        <v>310617.61860675149</v>
      </c>
      <c r="J12" s="17">
        <f>[1]Sheet!J44</f>
        <v>93356.650543118871</v>
      </c>
      <c r="K12" s="17">
        <f>[1]Sheet!K44</f>
        <v>89370.552535092633</v>
      </c>
      <c r="L12" s="8">
        <f t="shared" si="0"/>
        <v>60.967441071732452</v>
      </c>
      <c r="M12" s="8">
        <f t="shared" si="1"/>
        <v>39.929824561403407</v>
      </c>
      <c r="N12" s="8">
        <f t="shared" si="2"/>
        <v>88.251481795088978</v>
      </c>
      <c r="O12" s="8">
        <f t="shared" si="3"/>
        <v>43.296475466482541</v>
      </c>
      <c r="P12" s="8">
        <f t="shared" si="4"/>
        <v>43.602326426754054</v>
      </c>
    </row>
    <row r="13" spans="1:16">
      <c r="A13" s="42" t="s">
        <v>31</v>
      </c>
      <c r="B13" s="17">
        <f>[1]Sheet!C45</f>
        <v>1375355.1035982023</v>
      </c>
      <c r="C13" s="17">
        <f>[1]Sheet!D45</f>
        <v>179493.55882371342</v>
      </c>
      <c r="D13" s="17">
        <f>[1]Sheet!E45</f>
        <v>561754.40907567821</v>
      </c>
      <c r="E13" s="17">
        <f>[1]Sheet!F45</f>
        <v>329724.82226745912</v>
      </c>
      <c r="F13" s="17">
        <f>[1]Sheet!G45</f>
        <v>304382.31343141483</v>
      </c>
      <c r="G13" s="17">
        <f>+H13+I13+J13+K13</f>
        <v>678123.07209833141</v>
      </c>
      <c r="H13" s="17">
        <f>[1]Sheet!H45</f>
        <v>68541.823038840361</v>
      </c>
      <c r="I13" s="17">
        <f>[1]Sheet!I45</f>
        <v>510062.2240277197</v>
      </c>
      <c r="J13" s="17">
        <f>[1]Sheet!J45</f>
        <v>50167.823614210771</v>
      </c>
      <c r="K13" s="17">
        <f>[1]Sheet!K45</f>
        <v>49351.20141756058</v>
      </c>
      <c r="L13" s="8">
        <f t="shared" si="0"/>
        <v>49.30530815817869</v>
      </c>
      <c r="M13" s="8">
        <f t="shared" si="1"/>
        <v>38.186229905975381</v>
      </c>
      <c r="N13" s="8">
        <f t="shared" si="2"/>
        <v>90.798081116441281</v>
      </c>
      <c r="O13" s="8">
        <f t="shared" si="3"/>
        <v>15.215058201932008</v>
      </c>
      <c r="P13" s="8">
        <f t="shared" si="4"/>
        <v>16.213557503130247</v>
      </c>
    </row>
    <row r="14" spans="1:16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>
      <c r="A15" s="41" t="s">
        <v>2</v>
      </c>
      <c r="B15" s="16">
        <f>[1]Sheet!C46</f>
        <v>1405295.6996610295</v>
      </c>
      <c r="C15" s="16">
        <f>[1]Sheet!D46</f>
        <v>184409.40388397255</v>
      </c>
      <c r="D15" s="16">
        <f>[1]Sheet!E46</f>
        <v>560993.39918735961</v>
      </c>
      <c r="E15" s="16">
        <f>[1]Sheet!F46</f>
        <v>335231.98226893076</v>
      </c>
      <c r="F15" s="16">
        <f>[1]Sheet!G46</f>
        <v>324660.91432086885</v>
      </c>
      <c r="G15" s="16">
        <f>+H15+I15+J15+K15</f>
        <v>752588.86604053993</v>
      </c>
      <c r="H15" s="16">
        <f>[1]Sheet!H46</f>
        <v>69112.912100149988</v>
      </c>
      <c r="I15" s="16">
        <f>[1]Sheet!I46</f>
        <v>501154.03609607124</v>
      </c>
      <c r="J15" s="16">
        <f>[1]Sheet!J46</f>
        <v>92799.926657923104</v>
      </c>
      <c r="K15" s="16">
        <f>[1]Sheet!K46</f>
        <v>89521.991186395579</v>
      </c>
      <c r="L15" s="7">
        <f t="shared" si="0"/>
        <v>53.553772791169251</v>
      </c>
      <c r="M15" s="7">
        <f t="shared" si="1"/>
        <v>37.477975984150312</v>
      </c>
      <c r="N15" s="7">
        <f t="shared" si="2"/>
        <v>89.333321358509721</v>
      </c>
      <c r="O15" s="7">
        <f t="shared" si="3"/>
        <v>27.682301082919015</v>
      </c>
      <c r="P15" s="7">
        <f t="shared" si="4"/>
        <v>27.573997126712708</v>
      </c>
    </row>
    <row r="16" spans="1:16">
      <c r="A16" s="41" t="s">
        <v>32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>
      <c r="A17" s="42" t="s">
        <v>44</v>
      </c>
      <c r="B17" s="17">
        <f>[1]Sheet!C47</f>
        <v>695297.14115354989</v>
      </c>
      <c r="C17" s="17">
        <f>[1]Sheet!D47</f>
        <v>90688.396448419415</v>
      </c>
      <c r="D17" s="17">
        <f>[1]Sheet!E47</f>
        <v>285873.38113590184</v>
      </c>
      <c r="E17" s="17">
        <f>[1]Sheet!F47</f>
        <v>157916.08263628528</v>
      </c>
      <c r="F17" s="17">
        <f>[1]Sheet!G47</f>
        <v>160819.28093295201</v>
      </c>
      <c r="G17" s="17">
        <f>+H17+I17+J17+K17</f>
        <v>424769.49556525482</v>
      </c>
      <c r="H17" s="17">
        <f>[1]Sheet!H47</f>
        <v>34651.455401511332</v>
      </c>
      <c r="I17" s="17">
        <f>[1]Sheet!I47</f>
        <v>252764.78461496267</v>
      </c>
      <c r="J17" s="17">
        <f>[1]Sheet!J47</f>
        <v>68981.779255625501</v>
      </c>
      <c r="K17" s="17">
        <f>[1]Sheet!K47</f>
        <v>68371.476293155312</v>
      </c>
      <c r="L17" s="8">
        <f t="shared" si="0"/>
        <v>61.091793770434677</v>
      </c>
      <c r="M17" s="8">
        <f t="shared" si="1"/>
        <v>38.209359475464915</v>
      </c>
      <c r="N17" s="8">
        <f t="shared" si="2"/>
        <v>88.41844022364586</v>
      </c>
      <c r="O17" s="8">
        <f t="shared" si="3"/>
        <v>43.682554749350885</v>
      </c>
      <c r="P17" s="8">
        <f t="shared" si="4"/>
        <v>42.514477055559283</v>
      </c>
    </row>
    <row r="18" spans="1:16">
      <c r="A18" s="43" t="s">
        <v>35</v>
      </c>
      <c r="B18" s="17">
        <f>[1]Sheet!C48</f>
        <v>137780.97307434664</v>
      </c>
      <c r="C18" s="17">
        <f>[1]Sheet!D48</f>
        <v>19328.235824520831</v>
      </c>
      <c r="D18" s="17">
        <f>[1]Sheet!E48</f>
        <v>53730.064367535851</v>
      </c>
      <c r="E18" s="17">
        <f>[1]Sheet!F48</f>
        <v>29018.402572124265</v>
      </c>
      <c r="F18" s="17">
        <f>[1]Sheet!G48</f>
        <v>35704.270310166045</v>
      </c>
      <c r="G18" s="17">
        <f>+H18+I18+J18+K18</f>
        <v>88270.820032380405</v>
      </c>
      <c r="H18" s="17">
        <f>[1]Sheet!H48</f>
        <v>8943.4334677702045</v>
      </c>
      <c r="I18" s="17">
        <f>[1]Sheet!I48</f>
        <v>48068.784152986183</v>
      </c>
      <c r="J18" s="17">
        <f>[1]Sheet!J48</f>
        <v>15195.153950094997</v>
      </c>
      <c r="K18" s="17">
        <f>[1]Sheet!K48</f>
        <v>16063.448461529008</v>
      </c>
      <c r="L18" s="8">
        <f t="shared" si="0"/>
        <v>64.066044870179169</v>
      </c>
      <c r="M18" s="8">
        <f t="shared" si="1"/>
        <v>46.271338724168956</v>
      </c>
      <c r="N18" s="8">
        <f t="shared" si="2"/>
        <v>89.463477698771825</v>
      </c>
      <c r="O18" s="8">
        <f t="shared" si="3"/>
        <v>52.363853979652916</v>
      </c>
      <c r="P18" s="8">
        <f t="shared" si="4"/>
        <v>44.990272373540925</v>
      </c>
    </row>
    <row r="19" spans="1:16">
      <c r="A19" s="43" t="s">
        <v>29</v>
      </c>
      <c r="B19" s="17">
        <f>[1]Sheet!C49</f>
        <v>111631.9899664479</v>
      </c>
      <c r="C19" s="17">
        <f>[1]Sheet!D49</f>
        <v>18274.275937568</v>
      </c>
      <c r="D19" s="17">
        <f>[1]Sheet!E49</f>
        <v>45169.242915249546</v>
      </c>
      <c r="E19" s="17">
        <f>[1]Sheet!F49</f>
        <v>23657.242001786413</v>
      </c>
      <c r="F19" s="17">
        <f>[1]Sheet!G49</f>
        <v>24531.229111844015</v>
      </c>
      <c r="G19" s="17">
        <f>+H19+I19+J19+K19</f>
        <v>68349.764675186365</v>
      </c>
      <c r="H19" s="17">
        <f>[1]Sheet!H49</f>
        <v>6634.3566990736008</v>
      </c>
      <c r="I19" s="17">
        <f>[1]Sheet!I49</f>
        <v>41713.021161839955</v>
      </c>
      <c r="J19" s="17">
        <f>[1]Sheet!J49</f>
        <v>8263.1508587263997</v>
      </c>
      <c r="K19" s="17">
        <f>[1]Sheet!K49</f>
        <v>11739.235955546399</v>
      </c>
      <c r="L19" s="8">
        <f t="shared" si="0"/>
        <v>61.227758007117458</v>
      </c>
      <c r="M19" s="8">
        <f t="shared" si="1"/>
        <v>36.304347826086961</v>
      </c>
      <c r="N19" s="8">
        <f t="shared" si="2"/>
        <v>92.348284960422177</v>
      </c>
      <c r="O19" s="8">
        <f t="shared" si="3"/>
        <v>34.928631402183022</v>
      </c>
      <c r="P19" s="8">
        <f t="shared" si="4"/>
        <v>47.854251012145717</v>
      </c>
    </row>
    <row r="20" spans="1:16">
      <c r="A20" s="43" t="s">
        <v>30</v>
      </c>
      <c r="B20" s="17">
        <f>[1]Sheet!C50</f>
        <v>445884.17811276123</v>
      </c>
      <c r="C20" s="17">
        <f>[1]Sheet!D50</f>
        <v>53085.884686330479</v>
      </c>
      <c r="D20" s="17">
        <f>[1]Sheet!E50</f>
        <v>186974.07385311762</v>
      </c>
      <c r="E20" s="17">
        <f>[1]Sheet!F50</f>
        <v>105240.43806237468</v>
      </c>
      <c r="F20" s="17">
        <f>[1]Sheet!G50</f>
        <v>100583.78151094218</v>
      </c>
      <c r="G20" s="17">
        <f>+H20+I20+J20+K20</f>
        <v>268148.9108576891</v>
      </c>
      <c r="H20" s="17">
        <f>[1]Sheet!H50</f>
        <v>19073.665234667515</v>
      </c>
      <c r="I20" s="17">
        <f>[1]Sheet!I50</f>
        <v>162982.97930013755</v>
      </c>
      <c r="J20" s="17">
        <f>[1]Sheet!J50</f>
        <v>45523.474446804103</v>
      </c>
      <c r="K20" s="17">
        <f>[1]Sheet!K50</f>
        <v>40568.791876079922</v>
      </c>
      <c r="L20" s="8">
        <f t="shared" si="0"/>
        <v>60.138691620018861</v>
      </c>
      <c r="M20" s="8">
        <f t="shared" si="1"/>
        <v>35.929824561403514</v>
      </c>
      <c r="N20" s="8">
        <f t="shared" si="2"/>
        <v>87.168758716875956</v>
      </c>
      <c r="O20" s="8">
        <f t="shared" si="3"/>
        <v>43.256637168141495</v>
      </c>
      <c r="P20" s="8">
        <f t="shared" si="4"/>
        <v>40.333333333333243</v>
      </c>
    </row>
    <row r="21" spans="1:16">
      <c r="A21" s="42" t="s">
        <v>31</v>
      </c>
      <c r="B21" s="17">
        <f>[1]Sheet!C51</f>
        <v>709998.55850757996</v>
      </c>
      <c r="C21" s="17">
        <f>[1]Sheet!D51</f>
        <v>93721.007435554944</v>
      </c>
      <c r="D21" s="17">
        <f>[1]Sheet!E51</f>
        <v>275120.01805144915</v>
      </c>
      <c r="E21" s="17">
        <f>[1]Sheet!F51</f>
        <v>177315.89963264629</v>
      </c>
      <c r="F21" s="17">
        <f>[1]Sheet!G51</f>
        <v>163841.63338791823</v>
      </c>
      <c r="G21" s="17">
        <f>+H21+I21+J21+K21</f>
        <v>327819.3704752755</v>
      </c>
      <c r="H21" s="17">
        <f>[1]Sheet!H51</f>
        <v>34461.456698638511</v>
      </c>
      <c r="I21" s="17">
        <f>[1]Sheet!I51</f>
        <v>248389.25148109926</v>
      </c>
      <c r="J21" s="17">
        <f>[1]Sheet!J51</f>
        <v>23818.147402297524</v>
      </c>
      <c r="K21" s="17">
        <f>[1]Sheet!K51</f>
        <v>21150.514893240193</v>
      </c>
      <c r="L21" s="8">
        <f t="shared" si="0"/>
        <v>46.171836061801763</v>
      </c>
      <c r="M21" s="8">
        <f t="shared" si="1"/>
        <v>36.770258495498062</v>
      </c>
      <c r="N21" s="8">
        <f t="shared" si="2"/>
        <v>90.283961610764692</v>
      </c>
      <c r="O21" s="8">
        <f t="shared" si="3"/>
        <v>13.432606693276069</v>
      </c>
      <c r="P21" s="8">
        <f t="shared" si="4"/>
        <v>12.909121116464556</v>
      </c>
    </row>
    <row r="22" spans="1:16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>
      <c r="A23" s="41" t="s">
        <v>3</v>
      </c>
      <c r="B23" s="16">
        <f>[1]Sheet!C52</f>
        <v>1328818.687965574</v>
      </c>
      <c r="C23" s="16">
        <f>[1]Sheet!D52</f>
        <v>173014.7714261662</v>
      </c>
      <c r="D23" s="16">
        <f>[1]Sheet!E52</f>
        <v>542152.87251573475</v>
      </c>
      <c r="E23" s="16">
        <f>[1]Sheet!F52</f>
        <v>310617.96367899515</v>
      </c>
      <c r="F23" s="16">
        <f>[1]Sheet!G52</f>
        <v>303033.08034475765</v>
      </c>
      <c r="G23" s="16">
        <f>+H23+I23+J23+K23</f>
        <v>756917.1040891289</v>
      </c>
      <c r="H23" s="16">
        <f>[1]Sheet!H52</f>
        <v>71851.47684859026</v>
      </c>
      <c r="I23" s="16">
        <f>[1]Sheet!I52</f>
        <v>487381.48528344138</v>
      </c>
      <c r="J23" s="16">
        <f>[1]Sheet!J52</f>
        <v>94698.247898640358</v>
      </c>
      <c r="K23" s="16">
        <f>[1]Sheet!K52</f>
        <v>102985.89405845689</v>
      </c>
      <c r="L23" s="7">
        <f t="shared" si="0"/>
        <v>56.961654057407308</v>
      </c>
      <c r="M23" s="7">
        <f t="shared" si="1"/>
        <v>41.529099657975024</v>
      </c>
      <c r="N23" s="7">
        <f t="shared" si="2"/>
        <v>89.89742745839574</v>
      </c>
      <c r="O23" s="7">
        <f t="shared" si="3"/>
        <v>30.487048069282064</v>
      </c>
      <c r="P23" s="7">
        <f t="shared" si="4"/>
        <v>33.98503356177843</v>
      </c>
    </row>
    <row r="24" spans="1:16">
      <c r="A24" s="41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>
      <c r="A25" s="42" t="s">
        <v>44</v>
      </c>
      <c r="B25" s="17">
        <f>[1]Sheet!C53</f>
        <v>663462.14287494903</v>
      </c>
      <c r="C25" s="17">
        <f>[1]Sheet!D53</f>
        <v>87242.220038007872</v>
      </c>
      <c r="D25" s="17">
        <f>[1]Sheet!E53</f>
        <v>255518.48149150802</v>
      </c>
      <c r="E25" s="17">
        <f>[1]Sheet!F53</f>
        <v>158209.04104418104</v>
      </c>
      <c r="F25" s="17">
        <f>[1]Sheet!G53</f>
        <v>162492.40030126023</v>
      </c>
      <c r="G25" s="17">
        <f>+H25+I25+J25+K25</f>
        <v>406613.40246607573</v>
      </c>
      <c r="H25" s="17">
        <f>[1]Sheet!H53</f>
        <v>37771.110508388381</v>
      </c>
      <c r="I25" s="17">
        <f>[1]Sheet!I53</f>
        <v>225708.51273682367</v>
      </c>
      <c r="J25" s="17">
        <f>[1]Sheet!J53</f>
        <v>68348.571686727126</v>
      </c>
      <c r="K25" s="17">
        <f>[1]Sheet!K53</f>
        <v>74785.207534136513</v>
      </c>
      <c r="L25" s="8">
        <f t="shared" si="0"/>
        <v>61.286601930913065</v>
      </c>
      <c r="M25" s="8">
        <f t="shared" si="1"/>
        <v>43.294531583369903</v>
      </c>
      <c r="N25" s="8">
        <f t="shared" si="2"/>
        <v>88.333537135678753</v>
      </c>
      <c r="O25" s="8">
        <f t="shared" si="3"/>
        <v>43.201432254203652</v>
      </c>
      <c r="P25" s="8">
        <f t="shared" si="4"/>
        <v>46.023818588121692</v>
      </c>
    </row>
    <row r="26" spans="1:16">
      <c r="A26" s="43" t="s">
        <v>35</v>
      </c>
      <c r="B26" s="17">
        <f>[1]Sheet!C54</f>
        <v>141549.37125397043</v>
      </c>
      <c r="C26" s="17">
        <f>[1]Sheet!D54</f>
        <v>22158.875931795676</v>
      </c>
      <c r="D26" s="17">
        <f>[1]Sheet!E54</f>
        <v>57411.633096016005</v>
      </c>
      <c r="E26" s="17">
        <f>[1]Sheet!F54</f>
        <v>27646.497244058541</v>
      </c>
      <c r="F26" s="17">
        <f>[1]Sheet!G54</f>
        <v>34332.364982100342</v>
      </c>
      <c r="G26" s="17">
        <f>+H26+I26+J26+K26</f>
        <v>86325.84032676823</v>
      </c>
      <c r="H26" s="17">
        <f>[1]Sheet!H54</f>
        <v>8908.7016873128414</v>
      </c>
      <c r="I26" s="17">
        <f>[1]Sheet!I54</f>
        <v>49232.298798307747</v>
      </c>
      <c r="J26" s="17">
        <f>[1]Sheet!J54</f>
        <v>13007.051781281316</v>
      </c>
      <c r="K26" s="17">
        <f>[1]Sheet!K54</f>
        <v>15177.78805986632</v>
      </c>
      <c r="L26" s="8">
        <f t="shared" si="0"/>
        <v>60.986382039013684</v>
      </c>
      <c r="M26" s="8">
        <f t="shared" si="1"/>
        <v>40.203761755485907</v>
      </c>
      <c r="N26" s="8">
        <f t="shared" si="2"/>
        <v>85.75317604355719</v>
      </c>
      <c r="O26" s="8">
        <f t="shared" si="3"/>
        <v>47.047738693467359</v>
      </c>
      <c r="P26" s="8">
        <f t="shared" si="4"/>
        <v>44.208396560445138</v>
      </c>
    </row>
    <row r="27" spans="1:16">
      <c r="A27" s="43" t="s">
        <v>29</v>
      </c>
      <c r="B27" s="17">
        <f>[1]Sheet!C55</f>
        <v>89067.231852233439</v>
      </c>
      <c r="C27" s="17">
        <f>[1]Sheet!D55</f>
        <v>11997.459419881598</v>
      </c>
      <c r="D27" s="17">
        <f>[1]Sheet!E55</f>
        <v>33112.193465136748</v>
      </c>
      <c r="E27" s="17">
        <f>[1]Sheet!F55</f>
        <v>20181.156904966396</v>
      </c>
      <c r="F27" s="17">
        <f>[1]Sheet!G55</f>
        <v>23776.422062248806</v>
      </c>
      <c r="G27" s="17">
        <f>+H27+I27+J27+K27</f>
        <v>52697.450067791171</v>
      </c>
      <c r="H27" s="17">
        <f>[1]Sheet!H55</f>
        <v>5541.8728115016011</v>
      </c>
      <c r="I27" s="17">
        <f>[1]Sheet!I55</f>
        <v>28841.57463190077</v>
      </c>
      <c r="J27" s="17">
        <f>[1]Sheet!J55</f>
        <v>7508.3438091312009</v>
      </c>
      <c r="K27" s="17">
        <f>[1]Sheet!K55</f>
        <v>10805.658815257601</v>
      </c>
      <c r="L27" s="8">
        <f t="shared" si="0"/>
        <v>59.165923282783304</v>
      </c>
      <c r="M27" s="8">
        <f t="shared" si="1"/>
        <v>46.192052980132473</v>
      </c>
      <c r="N27" s="8">
        <f t="shared" si="2"/>
        <v>87.102579484103231</v>
      </c>
      <c r="O27" s="8">
        <f t="shared" si="3"/>
        <v>37.204724409448829</v>
      </c>
      <c r="P27" s="8">
        <f t="shared" si="4"/>
        <v>45.446950710108595</v>
      </c>
    </row>
    <row r="28" spans="1:16">
      <c r="A28" s="43" t="s">
        <v>30</v>
      </c>
      <c r="B28" s="17">
        <f>[1]Sheet!C56</f>
        <v>432845.53976875008</v>
      </c>
      <c r="C28" s="17">
        <f>[1]Sheet!D56</f>
        <v>53085.884686330442</v>
      </c>
      <c r="D28" s="17">
        <f>[1]Sheet!E56</f>
        <v>164994.65493035648</v>
      </c>
      <c r="E28" s="17">
        <f>[1]Sheet!F56</f>
        <v>110381.38689515625</v>
      </c>
      <c r="F28" s="17">
        <f>[1]Sheet!G56</f>
        <v>104383.61325691108</v>
      </c>
      <c r="G28" s="17">
        <f>+H28+I28+J28+K28</f>
        <v>267590.11207151739</v>
      </c>
      <c r="H28" s="17">
        <f>[1]Sheet!H56</f>
        <v>23320.536009573967</v>
      </c>
      <c r="I28" s="17">
        <f>[1]Sheet!I56</f>
        <v>147634.63930661624</v>
      </c>
      <c r="J28" s="17">
        <f>[1]Sheet!J56</f>
        <v>47833.176096314608</v>
      </c>
      <c r="K28" s="17">
        <f>[1]Sheet!K56</f>
        <v>48801.760659012602</v>
      </c>
      <c r="L28" s="8">
        <f t="shared" si="0"/>
        <v>61.821155004734194</v>
      </c>
      <c r="M28" s="8">
        <f t="shared" si="1"/>
        <v>43.929824561403571</v>
      </c>
      <c r="N28" s="8">
        <f t="shared" si="2"/>
        <v>89.478437570557773</v>
      </c>
      <c r="O28" s="8">
        <f t="shared" si="3"/>
        <v>43.334458319270873</v>
      </c>
      <c r="P28" s="8">
        <f t="shared" si="4"/>
        <v>46.752319771591651</v>
      </c>
    </row>
    <row r="29" spans="1:16">
      <c r="A29" s="61" t="s">
        <v>31</v>
      </c>
      <c r="B29" s="18">
        <f>[1]Sheet!C57</f>
        <v>665356.54509070341</v>
      </c>
      <c r="C29" s="18">
        <f>[1]Sheet!D57</f>
        <v>85772.551388159613</v>
      </c>
      <c r="D29" s="18">
        <f>[1]Sheet!E57</f>
        <v>286634.39102421689</v>
      </c>
      <c r="E29" s="18">
        <f>[1]Sheet!F57</f>
        <v>152408.92263481571</v>
      </c>
      <c r="F29" s="18">
        <f>[1]Sheet!G57</f>
        <v>140540.68004349971</v>
      </c>
      <c r="G29" s="18">
        <f>+H29+I29+J29+K29</f>
        <v>350303.70162304421</v>
      </c>
      <c r="H29" s="18">
        <f>[1]Sheet!H57</f>
        <v>34080.366340201741</v>
      </c>
      <c r="I29" s="18">
        <f>[1]Sheet!I57</f>
        <v>261672.972546609</v>
      </c>
      <c r="J29" s="18">
        <f>[1]Sheet!J57</f>
        <v>26349.676211913156</v>
      </c>
      <c r="K29" s="18">
        <f>[1]Sheet!K57</f>
        <v>28200.686524320263</v>
      </c>
      <c r="L29" s="13">
        <f t="shared" si="0"/>
        <v>52.649020169372463</v>
      </c>
      <c r="M29" s="13">
        <f t="shared" si="1"/>
        <v>39.733417962551513</v>
      </c>
      <c r="N29" s="13">
        <f t="shared" si="2"/>
        <v>91.29154795821448</v>
      </c>
      <c r="O29" s="13">
        <f t="shared" si="3"/>
        <v>17.288801571709254</v>
      </c>
      <c r="P29" s="13">
        <f t="shared" si="4"/>
        <v>20.065853186132067</v>
      </c>
    </row>
    <row r="30" spans="1:16">
      <c r="A30" s="1" t="str">
        <f>Cuadro01!A40</f>
        <v>Fuente: Instituto Nacional de Estadística (INE). L Encuesta Permanente de Hogares de Propósitos Múltiples, Junio 2015.</v>
      </c>
    </row>
  </sheetData>
  <mergeCells count="5">
    <mergeCell ref="G3:K3"/>
    <mergeCell ref="B3:F3"/>
    <mergeCell ref="A3:A4"/>
    <mergeCell ref="M3:P3"/>
    <mergeCell ref="A1:P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P30"/>
  <sheetViews>
    <sheetView workbookViewId="0">
      <selection activeCell="G9" sqref="G9"/>
    </sheetView>
  </sheetViews>
  <sheetFormatPr baseColWidth="10" defaultRowHeight="12.75"/>
  <cols>
    <col min="1" max="1" width="15.42578125" customWidth="1"/>
    <col min="2" max="2" width="9" bestFit="1" customWidth="1"/>
    <col min="3" max="3" width="8.7109375" bestFit="1" customWidth="1"/>
    <col min="4" max="4" width="9.5703125" bestFit="1" customWidth="1"/>
    <col min="5" max="6" width="10.42578125" bestFit="1" customWidth="1"/>
    <col min="7" max="7" width="9" bestFit="1" customWidth="1"/>
    <col min="8" max="8" width="7.7109375" bestFit="1" customWidth="1"/>
    <col min="9" max="9" width="9" bestFit="1" customWidth="1"/>
    <col min="10" max="11" width="7.7109375" bestFit="1" customWidth="1"/>
    <col min="12" max="14" width="5.140625" bestFit="1" customWidth="1"/>
    <col min="15" max="16" width="5.85546875" bestFit="1" customWidth="1"/>
  </cols>
  <sheetData>
    <row r="1" spans="1:16">
      <c r="A1" s="76" t="s">
        <v>96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>
      <c r="A3" s="73" t="s">
        <v>8</v>
      </c>
      <c r="B3" s="72" t="s">
        <v>13</v>
      </c>
      <c r="C3" s="72"/>
      <c r="D3" s="72"/>
      <c r="E3" s="72"/>
      <c r="F3" s="72"/>
      <c r="G3" s="72" t="s">
        <v>14</v>
      </c>
      <c r="H3" s="72"/>
      <c r="I3" s="72"/>
      <c r="J3" s="72"/>
      <c r="K3" s="72"/>
      <c r="L3" s="69"/>
      <c r="M3" s="75" t="s">
        <v>15</v>
      </c>
      <c r="N3" s="75"/>
      <c r="O3" s="75"/>
      <c r="P3" s="75"/>
    </row>
    <row r="4" spans="1:16" ht="24.75" customHeight="1">
      <c r="A4" s="73"/>
      <c r="B4" s="70" t="s">
        <v>1</v>
      </c>
      <c r="C4" s="70" t="s">
        <v>90</v>
      </c>
      <c r="D4" s="70" t="s">
        <v>91</v>
      </c>
      <c r="E4" s="70" t="s">
        <v>92</v>
      </c>
      <c r="F4" s="70" t="s">
        <v>93</v>
      </c>
      <c r="G4" s="70" t="s">
        <v>1</v>
      </c>
      <c r="H4" s="70" t="s">
        <v>90</v>
      </c>
      <c r="I4" s="70" t="s">
        <v>91</v>
      </c>
      <c r="J4" s="70" t="s">
        <v>92</v>
      </c>
      <c r="K4" s="70" t="s">
        <v>93</v>
      </c>
      <c r="L4" s="70" t="s">
        <v>1</v>
      </c>
      <c r="M4" s="70" t="s">
        <v>90</v>
      </c>
      <c r="N4" s="70" t="s">
        <v>91</v>
      </c>
      <c r="O4" s="70" t="s">
        <v>92</v>
      </c>
      <c r="P4" s="70" t="s">
        <v>93</v>
      </c>
    </row>
    <row r="5" spans="1:1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>
      <c r="A6" s="41" t="s">
        <v>64</v>
      </c>
      <c r="B6" s="16">
        <f>+B15+B23</f>
        <v>2926719.7359654428</v>
      </c>
      <c r="C6" s="16">
        <f t="shared" ref="C6:K6" si="0">+C15+C23</f>
        <v>581069.79748638649</v>
      </c>
      <c r="D6" s="16">
        <f t="shared" si="0"/>
        <v>1072568.9528399371</v>
      </c>
      <c r="E6" s="16">
        <f t="shared" si="0"/>
        <v>604744.30086809245</v>
      </c>
      <c r="F6" s="16">
        <f t="shared" si="0"/>
        <v>668336.68477102648</v>
      </c>
      <c r="G6" s="16">
        <f t="shared" si="0"/>
        <v>1702854.7325626216</v>
      </c>
      <c r="H6" s="16">
        <f t="shared" si="0"/>
        <v>192340.07646137435</v>
      </c>
      <c r="I6" s="16">
        <f t="shared" si="0"/>
        <v>997544.66812839708</v>
      </c>
      <c r="J6" s="16">
        <f t="shared" si="0"/>
        <v>307639.02447205561</v>
      </c>
      <c r="K6" s="16">
        <f t="shared" si="0"/>
        <v>205330.96350079452</v>
      </c>
      <c r="L6" s="7">
        <f>+G6/B6*100</f>
        <v>58.183047445125368</v>
      </c>
      <c r="M6" s="7">
        <f>+H6/C6*100</f>
        <v>33.101028016497544</v>
      </c>
      <c r="N6" s="7">
        <f>+I6/D6*100</f>
        <v>93.005178407141898</v>
      </c>
      <c r="O6" s="7">
        <f>+J6/E6*100</f>
        <v>50.870925783086996</v>
      </c>
      <c r="P6" s="7">
        <f>+K6/F6*100</f>
        <v>30.722683368958165</v>
      </c>
    </row>
    <row r="7" spans="1:16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>
      <c r="A8" s="41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>
      <c r="A9" s="42" t="s">
        <v>44</v>
      </c>
      <c r="B9" s="17">
        <f>+C9+D9+E9+F9</f>
        <v>1449613.5066645623</v>
      </c>
      <c r="C9" s="17">
        <f t="shared" ref="C9:F9" si="1">+C10+C11+C12</f>
        <v>287902.42888896388</v>
      </c>
      <c r="D9" s="17">
        <f t="shared" si="1"/>
        <v>529760.1787265531</v>
      </c>
      <c r="E9" s="17">
        <f t="shared" si="1"/>
        <v>290998.05291508487</v>
      </c>
      <c r="F9" s="17">
        <f t="shared" si="1"/>
        <v>340952.84613396041</v>
      </c>
      <c r="G9" s="17">
        <f>+H9+I9+J9+K9</f>
        <v>938469.13575814979</v>
      </c>
      <c r="H9" s="17">
        <f t="shared" ref="H9" si="2">+H10+H11+H12</f>
        <v>101259.48079498835</v>
      </c>
      <c r="I9" s="17">
        <f t="shared" ref="I9" si="3">+I10+I11+I12</f>
        <v>491973.86618226219</v>
      </c>
      <c r="J9" s="17">
        <f t="shared" ref="J9" si="4">+J10+J11+J12</f>
        <v>192767.50214326091</v>
      </c>
      <c r="K9" s="17">
        <f t="shared" ref="K9" si="5">+K10+K11+K12</f>
        <v>152468.28663763835</v>
      </c>
      <c r="L9" s="8">
        <f t="shared" ref="L9:P29" si="6">+G9/B9*100</f>
        <v>64.739265427892406</v>
      </c>
      <c r="M9" s="8">
        <f t="shared" si="6"/>
        <v>35.171457630891119</v>
      </c>
      <c r="N9" s="8">
        <f t="shared" si="6"/>
        <v>92.867279561268219</v>
      </c>
      <c r="O9" s="8">
        <f t="shared" si="6"/>
        <v>66.243571120907703</v>
      </c>
      <c r="P9" s="8">
        <f t="shared" si="6"/>
        <v>44.718291214302852</v>
      </c>
    </row>
    <row r="10" spans="1:16">
      <c r="A10" s="43" t="s">
        <v>35</v>
      </c>
      <c r="B10" s="17">
        <f t="shared" ref="B10:B13" si="7">+C10+D10+E10+F10</f>
        <v>298658.58015283797</v>
      </c>
      <c r="C10" s="17">
        <f>[3]Sheet1!C5</f>
        <v>65920.919308069177</v>
      </c>
      <c r="D10" s="17">
        <f>[3]Sheet1!D5</f>
        <v>109214.08364816819</v>
      </c>
      <c r="E10" s="17">
        <f>[3]Sheet1!E5</f>
        <v>54077.382172109457</v>
      </c>
      <c r="F10" s="17">
        <f>[3]Sheet1!F5</f>
        <v>69446.195024491186</v>
      </c>
      <c r="G10" s="17">
        <f t="shared" ref="G10:G13" si="8">+H10+I10+J10+K10</f>
        <v>191736.79401485561</v>
      </c>
      <c r="H10" s="17">
        <f>[3]Sheet1!G5</f>
        <v>22054.680590423592</v>
      </c>
      <c r="I10" s="17">
        <f>[3]Sheet1!H5</f>
        <v>100895.82222863057</v>
      </c>
      <c r="J10" s="17">
        <f>[3]Sheet1!I5</f>
        <v>36034.222224510973</v>
      </c>
      <c r="K10" s="17">
        <f>[3]Sheet1!J5</f>
        <v>32752.06897129045</v>
      </c>
      <c r="L10" s="8">
        <f t="shared" si="6"/>
        <v>64.199325502965507</v>
      </c>
      <c r="M10" s="8">
        <f t="shared" si="6"/>
        <v>33.45626975763966</v>
      </c>
      <c r="N10" s="8">
        <f t="shared" si="6"/>
        <v>92.383526792812916</v>
      </c>
      <c r="O10" s="8">
        <f t="shared" si="6"/>
        <v>66.634553628773304</v>
      </c>
      <c r="P10" s="8">
        <f t="shared" si="6"/>
        <v>47.161790447611949</v>
      </c>
    </row>
    <row r="11" spans="1:16">
      <c r="A11" s="43" t="s">
        <v>29</v>
      </c>
      <c r="B11" s="17">
        <f t="shared" si="7"/>
        <v>211465.15394711812</v>
      </c>
      <c r="C11" s="17">
        <f>[3]Sheet1!C6</f>
        <v>41713.021161839948</v>
      </c>
      <c r="D11" s="17">
        <f>[3]Sheet1!D6</f>
        <v>81578.751386512668</v>
      </c>
      <c r="E11" s="17">
        <f>[3]Sheet1!E6</f>
        <v>39329.419952591947</v>
      </c>
      <c r="F11" s="17">
        <f>[3]Sheet1!F6</f>
        <v>48843.96144617354</v>
      </c>
      <c r="G11" s="17">
        <f t="shared" si="8"/>
        <v>133283.03428378387</v>
      </c>
      <c r="H11" s="17">
        <f>[3]Sheet1!G6</f>
        <v>12037.1861067024</v>
      </c>
      <c r="I11" s="17">
        <f>[3]Sheet1!H6</f>
        <v>74686.171223103869</v>
      </c>
      <c r="J11" s="17">
        <f>[3]Sheet1!I6</f>
        <v>23776.422062248796</v>
      </c>
      <c r="K11" s="17">
        <f>[3]Sheet1!J6</f>
        <v>22783.254891728811</v>
      </c>
      <c r="L11" s="8">
        <f t="shared" si="6"/>
        <v>63.028367461957572</v>
      </c>
      <c r="M11" s="8">
        <f t="shared" si="6"/>
        <v>28.857142857142893</v>
      </c>
      <c r="N11" s="8">
        <f t="shared" si="6"/>
        <v>91.551010469929366</v>
      </c>
      <c r="O11" s="8">
        <f t="shared" si="6"/>
        <v>60.454545454545524</v>
      </c>
      <c r="P11" s="8">
        <f t="shared" si="6"/>
        <v>46.644977633184304</v>
      </c>
    </row>
    <row r="12" spans="1:16">
      <c r="A12" s="43" t="s">
        <v>30</v>
      </c>
      <c r="B12" s="17">
        <f t="shared" si="7"/>
        <v>939489.77256460628</v>
      </c>
      <c r="C12" s="17">
        <f>[3]Sheet1!C7</f>
        <v>180268.48841905477</v>
      </c>
      <c r="D12" s="17">
        <f>[3]Sheet1!D7</f>
        <v>338967.34369187226</v>
      </c>
      <c r="E12" s="17">
        <f>[3]Sheet1!E7</f>
        <v>197591.25079038346</v>
      </c>
      <c r="F12" s="17">
        <f>[3]Sheet1!F7</f>
        <v>222662.68966329572</v>
      </c>
      <c r="G12" s="17">
        <f t="shared" si="8"/>
        <v>613449.3074595104</v>
      </c>
      <c r="H12" s="17">
        <f>[3]Sheet1!G7</f>
        <v>67167.614097862359</v>
      </c>
      <c r="I12" s="17">
        <f>[3]Sheet1!H7</f>
        <v>316391.87273052777</v>
      </c>
      <c r="J12" s="17">
        <f>[3]Sheet1!I7</f>
        <v>132956.85785650116</v>
      </c>
      <c r="K12" s="17">
        <f>[3]Sheet1!J7</f>
        <v>96932.962774619082</v>
      </c>
      <c r="L12" s="8">
        <f t="shared" si="6"/>
        <v>65.296006978865222</v>
      </c>
      <c r="M12" s="8">
        <f t="shared" si="6"/>
        <v>37.259764414135176</v>
      </c>
      <c r="N12" s="8">
        <f t="shared" si="6"/>
        <v>93.339927464556581</v>
      </c>
      <c r="O12" s="8">
        <f t="shared" si="6"/>
        <v>67.288838612368366</v>
      </c>
      <c r="P12" s="8">
        <f t="shared" si="6"/>
        <v>43.533545256818016</v>
      </c>
    </row>
    <row r="13" spans="1:16">
      <c r="A13" s="42" t="s">
        <v>31</v>
      </c>
      <c r="B13" s="17">
        <f t="shared" si="7"/>
        <v>1477106.2293008775</v>
      </c>
      <c r="C13" s="17">
        <f>[3]Sheet1!C8</f>
        <v>293167.36859741859</v>
      </c>
      <c r="D13" s="17">
        <f>[3]Sheet1!D8</f>
        <v>542808.77411339339</v>
      </c>
      <c r="E13" s="17">
        <f>[3]Sheet1!E8</f>
        <v>313746.24795300385</v>
      </c>
      <c r="F13" s="17">
        <f>[3]Sheet1!F8</f>
        <v>327383.83863706194</v>
      </c>
      <c r="G13" s="17">
        <f t="shared" si="8"/>
        <v>764385.596804481</v>
      </c>
      <c r="H13" s="17">
        <f>[3]Sheet1!G8</f>
        <v>91080.595666385983</v>
      </c>
      <c r="I13" s="17">
        <f>[3]Sheet1!H8</f>
        <v>505570.80194614327</v>
      </c>
      <c r="J13" s="17">
        <f>[3]Sheet1!I8</f>
        <v>114871.52232879524</v>
      </c>
      <c r="K13" s="17">
        <f>[3]Sheet1!J8</f>
        <v>52862.67686315647</v>
      </c>
      <c r="L13" s="8">
        <f t="shared" si="6"/>
        <v>51.748857437712445</v>
      </c>
      <c r="M13" s="8">
        <f t="shared" si="6"/>
        <v>31.067780872795257</v>
      </c>
      <c r="N13" s="8">
        <f t="shared" si="6"/>
        <v>93.139762298781292</v>
      </c>
      <c r="O13" s="8">
        <f t="shared" si="6"/>
        <v>36.612875238591499</v>
      </c>
      <c r="P13" s="8">
        <f t="shared" si="6"/>
        <v>16.147002577534099</v>
      </c>
    </row>
    <row r="14" spans="1:16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>
      <c r="A15" s="41" t="s">
        <v>2</v>
      </c>
      <c r="B15" s="16">
        <f>+B17+B21</f>
        <v>1506632.2206500848</v>
      </c>
      <c r="C15" s="16">
        <f>+C17+C21</f>
        <v>293987.04383534833</v>
      </c>
      <c r="D15" s="16">
        <f t="shared" ref="D15:K15" si="9">+D17+D21</f>
        <v>547340.24434998818</v>
      </c>
      <c r="E15" s="16">
        <f t="shared" si="9"/>
        <v>310166.9377446936</v>
      </c>
      <c r="F15" s="16">
        <f t="shared" si="9"/>
        <v>355137.99472005473</v>
      </c>
      <c r="G15" s="16">
        <f t="shared" si="9"/>
        <v>847955.90867121262</v>
      </c>
      <c r="H15" s="16">
        <f t="shared" si="9"/>
        <v>96560.442244080696</v>
      </c>
      <c r="I15" s="16">
        <f t="shared" si="9"/>
        <v>506838.70533870196</v>
      </c>
      <c r="J15" s="16">
        <f t="shared" si="9"/>
        <v>148072.12418179118</v>
      </c>
      <c r="K15" s="16">
        <f t="shared" si="9"/>
        <v>96484.636906638771</v>
      </c>
      <c r="L15" s="7">
        <f t="shared" si="6"/>
        <v>56.28154615632306</v>
      </c>
      <c r="M15" s="7">
        <f t="shared" si="6"/>
        <v>32.845135276832387</v>
      </c>
      <c r="N15" s="7">
        <f t="shared" si="6"/>
        <v>92.600299461007992</v>
      </c>
      <c r="O15" s="7">
        <f t="shared" si="6"/>
        <v>47.739493209193419</v>
      </c>
      <c r="P15" s="7">
        <f t="shared" si="6"/>
        <v>27.16821020028986</v>
      </c>
    </row>
    <row r="16" spans="1:16">
      <c r="A16" s="41" t="s">
        <v>32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>
      <c r="A17" s="42" t="s">
        <v>44</v>
      </c>
      <c r="B17" s="17">
        <f>+C17+D17+E17+F17</f>
        <v>747527.44738395128</v>
      </c>
      <c r="C17" s="17">
        <f t="shared" ref="C17" si="10">+C18+C19+C20</f>
        <v>146777.28251920542</v>
      </c>
      <c r="D17" s="17">
        <f t="shared" ref="D17" si="11">+D18+D19+D20</f>
        <v>279188.73570995423</v>
      </c>
      <c r="E17" s="17">
        <f t="shared" ref="E17" si="12">+E18+E19+E20</f>
        <v>146924.16063431872</v>
      </c>
      <c r="F17" s="17">
        <f t="shared" ref="F17" si="13">+F18+F19+F20</f>
        <v>174637.26852047289</v>
      </c>
      <c r="G17" s="17">
        <f>+H17+I17+J17+K17</f>
        <v>479768.18094152852</v>
      </c>
      <c r="H17" s="17">
        <f t="shared" ref="H17" si="14">+H18+H19+H20</f>
        <v>51700.66290809623</v>
      </c>
      <c r="I17" s="17">
        <f t="shared" ref="I17" si="15">+I18+I19+I20</f>
        <v>259429.40049358283</v>
      </c>
      <c r="J17" s="17">
        <f t="shared" ref="J17" si="16">+J18+J19+J20</f>
        <v>95073.343619193009</v>
      </c>
      <c r="K17" s="17">
        <f t="shared" ref="K17" si="17">+K18+K19+K20</f>
        <v>73564.773920656473</v>
      </c>
      <c r="L17" s="8">
        <f t="shared" si="6"/>
        <v>64.18067759525438</v>
      </c>
      <c r="M17" s="8">
        <f t="shared" si="6"/>
        <v>35.223886163263266</v>
      </c>
      <c r="N17" s="8">
        <f t="shared" si="6"/>
        <v>92.922588668871256</v>
      </c>
      <c r="O17" s="8">
        <f t="shared" si="6"/>
        <v>64.709128307237478</v>
      </c>
      <c r="P17" s="8">
        <f t="shared" si="6"/>
        <v>42.124326922825411</v>
      </c>
    </row>
    <row r="18" spans="1:16">
      <c r="A18" s="43" t="s">
        <v>35</v>
      </c>
      <c r="B18" s="17">
        <f t="shared" ref="B18:B21" si="18">+C18+D18+E18+F18</f>
        <v>148652.02035750065</v>
      </c>
      <c r="C18" s="17">
        <f>[3]Sheet1!C10</f>
        <v>33967.681287298052</v>
      </c>
      <c r="D18" s="17">
        <f>[3]Sheet1!D10</f>
        <v>51854.548222838413</v>
      </c>
      <c r="E18" s="17">
        <f>[3]Sheet1!E10</f>
        <v>26986.593415368712</v>
      </c>
      <c r="F18" s="17">
        <f>[3]Sheet1!F10</f>
        <v>35843.197431995475</v>
      </c>
      <c r="G18" s="17">
        <f t="shared" ref="G18:G21" si="19">+H18+I18+J18+K18</f>
        <v>95269.273794538429</v>
      </c>
      <c r="H18" s="17">
        <f>[3]Sheet1!G10</f>
        <v>11635.146453215602</v>
      </c>
      <c r="I18" s="17">
        <f>[3]Sheet1!H10</f>
        <v>48364.004286873736</v>
      </c>
      <c r="J18" s="17">
        <f>[3]Sheet1!I10</f>
        <v>17383.256118908685</v>
      </c>
      <c r="K18" s="17">
        <f>[3]Sheet1!J10</f>
        <v>17886.866935540402</v>
      </c>
      <c r="L18" s="8">
        <f t="shared" si="6"/>
        <v>64.088785046729001</v>
      </c>
      <c r="M18" s="8">
        <f t="shared" si="6"/>
        <v>34.253578732106376</v>
      </c>
      <c r="N18" s="8">
        <f t="shared" si="6"/>
        <v>93.268586738111182</v>
      </c>
      <c r="O18" s="8">
        <f t="shared" si="6"/>
        <v>64.414414414414438</v>
      </c>
      <c r="P18" s="8">
        <f t="shared" si="6"/>
        <v>49.903100775193863</v>
      </c>
    </row>
    <row r="19" spans="1:16">
      <c r="A19" s="43" t="s">
        <v>29</v>
      </c>
      <c r="B19" s="17">
        <f t="shared" si="18"/>
        <v>118643.75019031914</v>
      </c>
      <c r="C19" s="17">
        <f>[3]Sheet1!C11</f>
        <v>22246.944619647998</v>
      </c>
      <c r="D19" s="17">
        <f>[3]Sheet1!D11</f>
        <v>49002.868193456743</v>
      </c>
      <c r="E19" s="17">
        <f>[3]Sheet1!E11</f>
        <v>21551.727600283997</v>
      </c>
      <c r="F19" s="17">
        <f>[3]Sheet1!F11</f>
        <v>25842.209776930416</v>
      </c>
      <c r="G19" s="17">
        <f t="shared" si="19"/>
        <v>75520.431646340759</v>
      </c>
      <c r="H19" s="17">
        <f>[3]Sheet1!G11</f>
        <v>6276.8165176864013</v>
      </c>
      <c r="I19" s="17">
        <f>[3]Sheet1!H11</f>
        <v>45288.422975711946</v>
      </c>
      <c r="J19" s="17">
        <f>[3]Sheet1!I11</f>
        <v>11044.018936182409</v>
      </c>
      <c r="K19" s="17">
        <f>[3]Sheet1!J11</f>
        <v>12911.173216760002</v>
      </c>
      <c r="L19" s="8">
        <f t="shared" si="6"/>
        <v>63.65310564205592</v>
      </c>
      <c r="M19" s="8">
        <f t="shared" si="6"/>
        <v>28.214285714285719</v>
      </c>
      <c r="N19" s="8">
        <f t="shared" si="6"/>
        <v>92.419943250912041</v>
      </c>
      <c r="O19" s="8">
        <f t="shared" si="6"/>
        <v>51.244239631336455</v>
      </c>
      <c r="P19" s="8">
        <f t="shared" si="6"/>
        <v>49.961568024596446</v>
      </c>
    </row>
    <row r="20" spans="1:16">
      <c r="A20" s="43" t="s">
        <v>30</v>
      </c>
      <c r="B20" s="17">
        <f t="shared" si="18"/>
        <v>480231.67683613137</v>
      </c>
      <c r="C20" s="17">
        <f>[3]Sheet1!C12</f>
        <v>90562.65661225935</v>
      </c>
      <c r="D20" s="17">
        <f>[3]Sheet1!D12</f>
        <v>178331.31929365906</v>
      </c>
      <c r="E20" s="17">
        <f>[3]Sheet1!E12</f>
        <v>98385.839618665996</v>
      </c>
      <c r="F20" s="17">
        <f>[3]Sheet1!F12</f>
        <v>112951.86131154699</v>
      </c>
      <c r="G20" s="17">
        <f t="shared" si="19"/>
        <v>308978.47550064931</v>
      </c>
      <c r="H20" s="17">
        <f>[3]Sheet1!G12</f>
        <v>33788.699937194222</v>
      </c>
      <c r="I20" s="17">
        <f>[3]Sheet1!H12</f>
        <v>165776.97323099713</v>
      </c>
      <c r="J20" s="17">
        <f>[3]Sheet1!I12</f>
        <v>66646.068564101908</v>
      </c>
      <c r="K20" s="17">
        <f>[3]Sheet1!J12</f>
        <v>42766.733768356062</v>
      </c>
      <c r="L20" s="8">
        <f t="shared" si="6"/>
        <v>64.339461639903746</v>
      </c>
      <c r="M20" s="8">
        <f t="shared" si="6"/>
        <v>37.309749074454921</v>
      </c>
      <c r="N20" s="8">
        <f t="shared" si="6"/>
        <v>92.960100271568876</v>
      </c>
      <c r="O20" s="8">
        <f t="shared" si="6"/>
        <v>67.73949261643304</v>
      </c>
      <c r="P20" s="8">
        <f t="shared" si="6"/>
        <v>37.862796833772975</v>
      </c>
    </row>
    <row r="21" spans="1:16">
      <c r="A21" s="42" t="s">
        <v>31</v>
      </c>
      <c r="B21" s="17">
        <f t="shared" si="18"/>
        <v>759104.77326613362</v>
      </c>
      <c r="C21" s="17">
        <f>[3]Sheet1!C13</f>
        <v>147209.76131614295</v>
      </c>
      <c r="D21" s="17">
        <f>[3]Sheet1!D13</f>
        <v>268151.50864003395</v>
      </c>
      <c r="E21" s="17">
        <f>[3]Sheet1!E13</f>
        <v>163242.77711037491</v>
      </c>
      <c r="F21" s="17">
        <f>[3]Sheet1!F13</f>
        <v>180500.72619958184</v>
      </c>
      <c r="G21" s="17">
        <f t="shared" si="19"/>
        <v>368187.72772968409</v>
      </c>
      <c r="H21" s="17">
        <f>[3]Sheet1!G13</f>
        <v>44859.779335984465</v>
      </c>
      <c r="I21" s="17">
        <f>[3]Sheet1!H13</f>
        <v>247409.30484511916</v>
      </c>
      <c r="J21" s="17">
        <f>[3]Sheet1!I13</f>
        <v>52998.780562598178</v>
      </c>
      <c r="K21" s="17">
        <f>[3]Sheet1!J13</f>
        <v>22919.862985982294</v>
      </c>
      <c r="L21" s="8">
        <f t="shared" si="6"/>
        <v>48.502886649693295</v>
      </c>
      <c r="M21" s="8">
        <f t="shared" si="6"/>
        <v>30.473372781065137</v>
      </c>
      <c r="N21" s="8">
        <f t="shared" si="6"/>
        <v>92.264744695969952</v>
      </c>
      <c r="O21" s="8">
        <f t="shared" si="6"/>
        <v>32.466233116558413</v>
      </c>
      <c r="P21" s="8">
        <f t="shared" si="6"/>
        <v>12.697933946614445</v>
      </c>
    </row>
    <row r="22" spans="1:16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>
      <c r="A23" s="41" t="s">
        <v>3</v>
      </c>
      <c r="B23" s="16">
        <f>+B25+B29</f>
        <v>1420087.5153153578</v>
      </c>
      <c r="C23" s="16">
        <f>+C25+C29</f>
        <v>287082.75365103822</v>
      </c>
      <c r="D23" s="16">
        <f t="shared" ref="D23:K23" si="20">+D25+D29</f>
        <v>525228.708489949</v>
      </c>
      <c r="E23" s="16">
        <f t="shared" si="20"/>
        <v>294577.36312339886</v>
      </c>
      <c r="F23" s="16">
        <f t="shared" si="20"/>
        <v>313198.69005097169</v>
      </c>
      <c r="G23" s="16">
        <f t="shared" si="20"/>
        <v>854898.82389140897</v>
      </c>
      <c r="H23" s="16">
        <f t="shared" si="20"/>
        <v>95779.634217293642</v>
      </c>
      <c r="I23" s="16">
        <f t="shared" si="20"/>
        <v>490705.96278969519</v>
      </c>
      <c r="J23" s="16">
        <f t="shared" si="20"/>
        <v>159566.90029026446</v>
      </c>
      <c r="K23" s="16">
        <f t="shared" si="20"/>
        <v>108846.32659415575</v>
      </c>
      <c r="L23" s="7">
        <f t="shared" si="6"/>
        <v>60.200432344591256</v>
      </c>
      <c r="M23" s="7">
        <f t="shared" si="6"/>
        <v>33.363074931947331</v>
      </c>
      <c r="N23" s="7">
        <f t="shared" si="6"/>
        <v>93.427102299966052</v>
      </c>
      <c r="O23" s="7">
        <f t="shared" si="6"/>
        <v>54.168079515132895</v>
      </c>
      <c r="P23" s="7">
        <f t="shared" si="6"/>
        <v>34.75312319360004</v>
      </c>
    </row>
    <row r="24" spans="1:16">
      <c r="A24" s="41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>
      <c r="A25" s="42" t="s">
        <v>44</v>
      </c>
      <c r="B25" s="17">
        <f>+C25+D25+E25+F25</f>
        <v>702086.05928061635</v>
      </c>
      <c r="C25" s="17">
        <f t="shared" ref="C25" si="21">+C26+C27+C28</f>
        <v>141125.14636975894</v>
      </c>
      <c r="D25" s="17">
        <f t="shared" ref="D25" si="22">+D26+D27+D28</f>
        <v>250571.44301660164</v>
      </c>
      <c r="E25" s="17">
        <f t="shared" ref="E25" si="23">+E26+E27+E28</f>
        <v>144073.89228076692</v>
      </c>
      <c r="F25" s="17">
        <f t="shared" ref="F25" si="24">+F26+F27+F28</f>
        <v>166315.57761348889</v>
      </c>
      <c r="G25" s="17">
        <f>+H25+I25+J25+K25</f>
        <v>458700.95481662324</v>
      </c>
      <c r="H25" s="17">
        <f t="shared" ref="H25" si="25">+H26+H27+H28</f>
        <v>49558.81788689216</v>
      </c>
      <c r="I25" s="17">
        <f t="shared" ref="I25" si="26">+I26+I27+I28</f>
        <v>232544.46568868193</v>
      </c>
      <c r="J25" s="17">
        <f t="shared" ref="J25" si="27">+J26+J27+J28</f>
        <v>97694.158524067447</v>
      </c>
      <c r="K25" s="17">
        <f t="shared" ref="K25" si="28">+K26+K27+K28</f>
        <v>78903.512716981713</v>
      </c>
      <c r="L25" s="8">
        <f t="shared" si="6"/>
        <v>65.334006957298854</v>
      </c>
      <c r="M25" s="8">
        <f t="shared" si="6"/>
        <v>35.116929308292214</v>
      </c>
      <c r="N25" s="8">
        <f t="shared" si="6"/>
        <v>92.805653704630132</v>
      </c>
      <c r="O25" s="8">
        <f t="shared" si="6"/>
        <v>67.808370397659544</v>
      </c>
      <c r="P25" s="8">
        <f t="shared" si="6"/>
        <v>47.442045928103319</v>
      </c>
    </row>
    <row r="26" spans="1:16">
      <c r="A26" s="43" t="s">
        <v>35</v>
      </c>
      <c r="B26" s="17">
        <f t="shared" ref="B26:B29" si="29">+C26+D26+E26+F26</f>
        <v>150006.5597953377</v>
      </c>
      <c r="C26" s="17">
        <f>[3]Sheet1!C15</f>
        <v>31953.238020771179</v>
      </c>
      <c r="D26" s="17">
        <f>[3]Sheet1!D15</f>
        <v>57359.535425329967</v>
      </c>
      <c r="E26" s="17">
        <f>[3]Sheet1!E15</f>
        <v>27090.788756740778</v>
      </c>
      <c r="F26" s="17">
        <f>[3]Sheet1!F15</f>
        <v>33602.997592495776</v>
      </c>
      <c r="G26" s="17">
        <f t="shared" ref="G26:G29" si="30">+H26+I26+J26+K26</f>
        <v>96467.52022031731</v>
      </c>
      <c r="H26" s="17">
        <f>[3]Sheet1!G15</f>
        <v>10419.534137208002</v>
      </c>
      <c r="I26" s="17">
        <f>[3]Sheet1!H15</f>
        <v>52531.817941756934</v>
      </c>
      <c r="J26" s="17">
        <f>[3]Sheet1!I15</f>
        <v>18650.966105602307</v>
      </c>
      <c r="K26" s="17">
        <f>[3]Sheet1!J15</f>
        <v>14865.202035750077</v>
      </c>
      <c r="L26" s="8">
        <f t="shared" si="6"/>
        <v>64.308867793470711</v>
      </c>
      <c r="M26" s="8">
        <f t="shared" si="6"/>
        <v>32.608695652173942</v>
      </c>
      <c r="N26" s="8">
        <f t="shared" si="6"/>
        <v>91.583409022101122</v>
      </c>
      <c r="O26" s="8">
        <f t="shared" si="6"/>
        <v>68.846153846153854</v>
      </c>
      <c r="P26" s="8">
        <f t="shared" si="6"/>
        <v>44.237726098191239</v>
      </c>
    </row>
    <row r="27" spans="1:16">
      <c r="A27" s="43" t="s">
        <v>29</v>
      </c>
      <c r="B27" s="17">
        <f t="shared" si="29"/>
        <v>92821.403756799191</v>
      </c>
      <c r="C27" s="17">
        <f>[3]Sheet1!C16</f>
        <v>19466.076542192004</v>
      </c>
      <c r="D27" s="17">
        <f>[3]Sheet1!D16</f>
        <v>32575.883193055979</v>
      </c>
      <c r="E27" s="17">
        <f>[3]Sheet1!E16</f>
        <v>17777.692352308</v>
      </c>
      <c r="F27" s="17">
        <f>[3]Sheet1!F16</f>
        <v>23001.751669243207</v>
      </c>
      <c r="G27" s="17">
        <f t="shared" si="30"/>
        <v>57762.602637443189</v>
      </c>
      <c r="H27" s="17">
        <f>[3]Sheet1!G16</f>
        <v>5760.3695890160006</v>
      </c>
      <c r="I27" s="17">
        <f>[3]Sheet1!H16</f>
        <v>29397.748247391984</v>
      </c>
      <c r="J27" s="17">
        <f>[3]Sheet1!I16</f>
        <v>12732.403126066405</v>
      </c>
      <c r="K27" s="17">
        <f>[3]Sheet1!J16</f>
        <v>9872.0816749688038</v>
      </c>
      <c r="L27" s="8">
        <f t="shared" si="6"/>
        <v>62.229830943719236</v>
      </c>
      <c r="M27" s="8">
        <f t="shared" si="6"/>
        <v>29.591836734693878</v>
      </c>
      <c r="N27" s="8">
        <f t="shared" si="6"/>
        <v>90.24390243902441</v>
      </c>
      <c r="O27" s="8">
        <f t="shared" si="6"/>
        <v>71.620111731843608</v>
      </c>
      <c r="P27" s="8">
        <f t="shared" si="6"/>
        <v>42.918825561312616</v>
      </c>
    </row>
    <row r="28" spans="1:16">
      <c r="A28" s="43" t="s">
        <v>30</v>
      </c>
      <c r="B28" s="17">
        <f t="shared" si="29"/>
        <v>459258.09572847944</v>
      </c>
      <c r="C28" s="17">
        <f>[3]Sheet1!C17</f>
        <v>89705.831806795744</v>
      </c>
      <c r="D28" s="17">
        <f>[3]Sheet1!D17</f>
        <v>160636.0243982157</v>
      </c>
      <c r="E28" s="17">
        <f>[3]Sheet1!E17</f>
        <v>99205.411171718151</v>
      </c>
      <c r="F28" s="17">
        <f>[3]Sheet1!F17</f>
        <v>109710.82835174989</v>
      </c>
      <c r="G28" s="17">
        <f t="shared" si="30"/>
        <v>304470.83195886272</v>
      </c>
      <c r="H28" s="17">
        <f>[3]Sheet1!G17</f>
        <v>33378.914160668159</v>
      </c>
      <c r="I28" s="17">
        <f>[3]Sheet1!H17</f>
        <v>150614.899499533</v>
      </c>
      <c r="J28" s="17">
        <f>[3]Sheet1!I17</f>
        <v>66310.789292398738</v>
      </c>
      <c r="K28" s="17">
        <f>[3]Sheet1!J17</f>
        <v>54166.229006262831</v>
      </c>
      <c r="L28" s="8">
        <f t="shared" si="6"/>
        <v>66.296236210253028</v>
      </c>
      <c r="M28" s="8">
        <f t="shared" si="6"/>
        <v>37.209302325581369</v>
      </c>
      <c r="N28" s="8">
        <f t="shared" si="6"/>
        <v>93.761595547309867</v>
      </c>
      <c r="O28" s="8">
        <f t="shared" si="6"/>
        <v>66.841907622981424</v>
      </c>
      <c r="P28" s="8">
        <f t="shared" si="6"/>
        <v>49.371816638370028</v>
      </c>
    </row>
    <row r="29" spans="1:16">
      <c r="A29" s="61" t="s">
        <v>31</v>
      </c>
      <c r="B29" s="18">
        <f t="shared" si="29"/>
        <v>718001.45603474148</v>
      </c>
      <c r="C29" s="18">
        <f>[3]Sheet1!C18</f>
        <v>145957.60728127928</v>
      </c>
      <c r="D29" s="18">
        <f>[3]Sheet1!D18</f>
        <v>274657.26547334739</v>
      </c>
      <c r="E29" s="18">
        <f>[3]Sheet1!E18</f>
        <v>150503.47084263197</v>
      </c>
      <c r="F29" s="18">
        <f>[3]Sheet1!F18</f>
        <v>146883.11243748281</v>
      </c>
      <c r="G29" s="18">
        <f t="shared" si="30"/>
        <v>396197.86907478579</v>
      </c>
      <c r="H29" s="18">
        <f>[3]Sheet1!G18</f>
        <v>46220.816330401474</v>
      </c>
      <c r="I29" s="18">
        <f>[3]Sheet1!H18</f>
        <v>258161.49710101326</v>
      </c>
      <c r="J29" s="18">
        <f>[3]Sheet1!I18</f>
        <v>61872.741766197025</v>
      </c>
      <c r="K29" s="18">
        <f>[3]Sheet1!J18</f>
        <v>29942.813877174034</v>
      </c>
      <c r="L29" s="13">
        <f t="shared" si="6"/>
        <v>55.180649808545127</v>
      </c>
      <c r="M29" s="13">
        <f t="shared" si="6"/>
        <v>31.667288325251835</v>
      </c>
      <c r="N29" s="13">
        <f t="shared" si="6"/>
        <v>93.99405351833488</v>
      </c>
      <c r="O29" s="13">
        <f t="shared" si="6"/>
        <v>41.110508229336332</v>
      </c>
      <c r="P29" s="13">
        <f t="shared" si="6"/>
        <v>20.385470719051149</v>
      </c>
    </row>
    <row r="30" spans="1:16">
      <c r="A30" s="1" t="str">
        <f>Cuadro01!A40</f>
        <v>Fuente: Instituto Nacional de Estadística (INE). L Encuesta Permanente de Hogares de Propósitos Múltiples, Junio 2015.</v>
      </c>
    </row>
  </sheetData>
  <mergeCells count="5">
    <mergeCell ref="A1:P1"/>
    <mergeCell ref="A3:A4"/>
    <mergeCell ref="B3:F3"/>
    <mergeCell ref="G3:K3"/>
    <mergeCell ref="M3:P3"/>
  </mergeCells>
  <pageMargins left="0.70866141732283472" right="0.70866141732283472" top="0.74803149606299213" bottom="0.74803149606299213" header="0.31496062992125984" footer="0.31496062992125984"/>
  <pageSetup scale="90" orientation="landscape" r:id="rId1"/>
  <ignoredErrors>
    <ignoredError sqref="G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3"/>
  <dimension ref="A1:V32"/>
  <sheetViews>
    <sheetView workbookViewId="0">
      <selection activeCell="E34" sqref="E34"/>
    </sheetView>
  </sheetViews>
  <sheetFormatPr baseColWidth="10" defaultRowHeight="12.75"/>
  <cols>
    <col min="1" max="1" width="15.7109375" customWidth="1"/>
    <col min="2" max="2" width="7.85546875" bestFit="1" customWidth="1"/>
    <col min="3" max="3" width="8.42578125" bestFit="1" customWidth="1"/>
    <col min="4" max="4" width="5.85546875" customWidth="1"/>
    <col min="5" max="5" width="9.42578125" bestFit="1" customWidth="1"/>
    <col min="6" max="6" width="6.85546875" customWidth="1"/>
    <col min="7" max="7" width="6.5703125" bestFit="1" customWidth="1"/>
    <col min="8" max="8" width="7.7109375" bestFit="1" customWidth="1"/>
    <col min="9" max="9" width="6.85546875" customWidth="1"/>
    <col min="10" max="10" width="6.5703125" bestFit="1" customWidth="1"/>
    <col min="11" max="11" width="7.7109375" bestFit="1" customWidth="1"/>
    <col min="12" max="12" width="7" customWidth="1"/>
    <col min="13" max="13" width="6.5703125" bestFit="1" customWidth="1"/>
    <col min="14" max="14" width="7.7109375" bestFit="1" customWidth="1"/>
    <col min="15" max="15" width="7.5703125" bestFit="1" customWidth="1"/>
    <col min="16" max="16" width="5.5703125" bestFit="1" customWidth="1"/>
    <col min="17" max="17" width="7.7109375" bestFit="1" customWidth="1"/>
    <col min="18" max="18" width="6.42578125" customWidth="1"/>
    <col min="19" max="19" width="5.28515625" customWidth="1"/>
    <col min="20" max="20" width="7.7109375" bestFit="1" customWidth="1"/>
    <col min="21" max="21" width="6" customWidth="1"/>
    <col min="22" max="22" width="4.42578125" customWidth="1"/>
  </cols>
  <sheetData>
    <row r="1" spans="1:22">
      <c r="A1" s="77" t="s">
        <v>87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s="73" t="s">
        <v>8</v>
      </c>
      <c r="B3" s="73" t="s">
        <v>1</v>
      </c>
      <c r="C3" s="73"/>
      <c r="D3" s="73"/>
      <c r="E3" s="72" t="s">
        <v>16</v>
      </c>
      <c r="F3" s="72"/>
      <c r="G3" s="72"/>
      <c r="H3" s="72" t="s">
        <v>17</v>
      </c>
      <c r="I3" s="72"/>
      <c r="J3" s="72"/>
      <c r="K3" s="72" t="s">
        <v>18</v>
      </c>
      <c r="L3" s="72"/>
      <c r="M3" s="72"/>
      <c r="N3" s="72" t="s">
        <v>19</v>
      </c>
      <c r="O3" s="72"/>
      <c r="P3" s="72"/>
      <c r="Q3" s="72" t="s">
        <v>20</v>
      </c>
      <c r="R3" s="72"/>
      <c r="S3" s="72"/>
      <c r="T3" s="72" t="s">
        <v>21</v>
      </c>
      <c r="U3" s="72"/>
      <c r="V3" s="72"/>
    </row>
    <row r="4" spans="1:22">
      <c r="A4" s="73"/>
      <c r="B4" s="73"/>
      <c r="C4" s="73"/>
      <c r="D4" s="73"/>
      <c r="E4" s="72" t="s">
        <v>22</v>
      </c>
      <c r="F4" s="72"/>
      <c r="G4" s="72"/>
      <c r="H4" s="72" t="s">
        <v>23</v>
      </c>
      <c r="I4" s="72"/>
      <c r="J4" s="72"/>
      <c r="K4" s="72" t="s">
        <v>24</v>
      </c>
      <c r="L4" s="72"/>
      <c r="M4" s="72"/>
      <c r="N4" s="72" t="s">
        <v>25</v>
      </c>
      <c r="O4" s="72"/>
      <c r="P4" s="72"/>
      <c r="Q4" s="72" t="s">
        <v>26</v>
      </c>
      <c r="R4" s="72"/>
      <c r="S4" s="72"/>
      <c r="T4" s="72" t="s">
        <v>27</v>
      </c>
      <c r="U4" s="72"/>
      <c r="V4" s="72"/>
    </row>
    <row r="5" spans="1:22">
      <c r="A5" s="73"/>
      <c r="B5" s="5" t="s">
        <v>33</v>
      </c>
      <c r="C5" s="5" t="s">
        <v>34</v>
      </c>
      <c r="D5" s="5" t="s">
        <v>28</v>
      </c>
      <c r="E5" s="5" t="s">
        <v>33</v>
      </c>
      <c r="F5" s="5" t="s">
        <v>34</v>
      </c>
      <c r="G5" s="5" t="s">
        <v>28</v>
      </c>
      <c r="H5" s="5" t="s">
        <v>33</v>
      </c>
      <c r="I5" s="5" t="s">
        <v>34</v>
      </c>
      <c r="J5" s="5" t="s">
        <v>28</v>
      </c>
      <c r="K5" s="5" t="s">
        <v>33</v>
      </c>
      <c r="L5" s="5" t="s">
        <v>34</v>
      </c>
      <c r="M5" s="5" t="s">
        <v>28</v>
      </c>
      <c r="N5" s="5" t="s">
        <v>33</v>
      </c>
      <c r="O5" s="5" t="s">
        <v>34</v>
      </c>
      <c r="P5" s="5" t="s">
        <v>28</v>
      </c>
      <c r="Q5" s="5" t="s">
        <v>33</v>
      </c>
      <c r="R5" s="5" t="s">
        <v>34</v>
      </c>
      <c r="S5" s="5" t="s">
        <v>28</v>
      </c>
      <c r="T5" s="5" t="s">
        <v>33</v>
      </c>
      <c r="U5" s="5" t="s">
        <v>34</v>
      </c>
      <c r="V5" s="5" t="s">
        <v>28</v>
      </c>
    </row>
    <row r="6" spans="1:2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>
      <c r="A7" s="45" t="s">
        <v>64</v>
      </c>
      <c r="B7" s="3">
        <f>+E7+H7+K7+N7+Q7+T7</f>
        <v>1098631.9606595233</v>
      </c>
      <c r="C7" s="3">
        <f>+F7+I7+L7+O7+R7+U7</f>
        <v>42724.442771178459</v>
      </c>
      <c r="D7" s="19">
        <f>+C7/B7*100</f>
        <v>3.888876739534358</v>
      </c>
      <c r="E7" s="3">
        <f>[1]Sheet!C65</f>
        <v>190014.87741950908</v>
      </c>
      <c r="F7" s="3">
        <f>[1]Sheet!D65</f>
        <v>10380.267288706022</v>
      </c>
      <c r="G7" s="19">
        <f>+F7/E7*100</f>
        <v>5.4628708181564027</v>
      </c>
      <c r="H7" s="3">
        <f>[1]Sheet!F65</f>
        <v>189061.13301920868</v>
      </c>
      <c r="I7" s="3">
        <f>[1]Sheet!G65</f>
        <v>8822.6769690041401</v>
      </c>
      <c r="J7" s="19">
        <f>+I7/H7*100</f>
        <v>4.6665736252134664</v>
      </c>
      <c r="K7" s="3">
        <f>[1]Sheet!I65</f>
        <v>200305.16988701688</v>
      </c>
      <c r="L7" s="3">
        <f>[1]Sheet!J65</f>
        <v>7299.0401865205595</v>
      </c>
      <c r="M7" s="19">
        <f>+L7/K7*100</f>
        <v>3.6439599590153464</v>
      </c>
      <c r="N7" s="3">
        <f>[1]Sheet!L65</f>
        <v>181459.55029922607</v>
      </c>
      <c r="O7" s="3">
        <f>[1]Sheet!M65</f>
        <v>8495.1650571614809</v>
      </c>
      <c r="P7" s="19">
        <f>+O7/N7*100</f>
        <v>4.6815750635075348</v>
      </c>
      <c r="Q7" s="3">
        <f>[1]Sheet!O65</f>
        <v>174786.81039396182</v>
      </c>
      <c r="R7" s="3">
        <f>[1]Sheet!P65</f>
        <v>5160.3233093404797</v>
      </c>
      <c r="S7" s="19">
        <f>+R7/Q7*100</f>
        <v>2.9523528106665125</v>
      </c>
      <c r="T7" s="3">
        <f>[1]Sheet!R65</f>
        <v>163004.41964060059</v>
      </c>
      <c r="U7" s="3">
        <f>[1]Sheet!S65</f>
        <v>2566.9699604457796</v>
      </c>
      <c r="V7" s="19">
        <f>+U7/T7*100</f>
        <v>1.5747854972923736</v>
      </c>
    </row>
    <row r="8" spans="1:22">
      <c r="A8" s="45"/>
      <c r="B8" s="9"/>
      <c r="C8" s="9"/>
      <c r="D8" s="20"/>
      <c r="E8" s="9"/>
      <c r="F8" s="9"/>
      <c r="G8" s="20"/>
      <c r="H8" s="9"/>
      <c r="I8" s="9"/>
      <c r="J8" s="20"/>
      <c r="K8" s="9"/>
      <c r="L8" s="9"/>
      <c r="M8" s="20"/>
      <c r="N8" s="9"/>
      <c r="O8" s="9"/>
      <c r="P8" s="20"/>
      <c r="Q8" s="9"/>
      <c r="R8" s="9"/>
      <c r="S8" s="20"/>
      <c r="T8" s="9"/>
      <c r="U8" s="9"/>
      <c r="V8" s="20"/>
    </row>
    <row r="9" spans="1:22">
      <c r="A9" s="45" t="s">
        <v>32</v>
      </c>
      <c r="B9" s="9"/>
      <c r="C9" s="9"/>
      <c r="D9" s="20"/>
      <c r="E9" s="9"/>
      <c r="F9" s="9"/>
      <c r="G9" s="20"/>
      <c r="H9" s="9"/>
      <c r="I9" s="9"/>
      <c r="J9" s="20"/>
      <c r="K9" s="9"/>
      <c r="L9" s="9"/>
      <c r="M9" s="20"/>
      <c r="N9" s="9"/>
      <c r="O9" s="9"/>
      <c r="P9" s="20"/>
      <c r="Q9" s="9"/>
      <c r="R9" s="9"/>
      <c r="S9" s="20"/>
      <c r="T9" s="9"/>
      <c r="U9" s="9"/>
      <c r="V9" s="20"/>
    </row>
    <row r="10" spans="1:22">
      <c r="A10" s="46" t="s">
        <v>44</v>
      </c>
      <c r="B10" s="17">
        <f t="shared" ref="B10:B30" si="0">+E10+H10+K10+N10+Q10+T10</f>
        <v>527976.369640372</v>
      </c>
      <c r="C10" s="17">
        <f t="shared" ref="C10:C30" si="1">+F10+I10+L10+O10+R10+U10</f>
        <v>16810.298397478782</v>
      </c>
      <c r="D10" s="20">
        <f t="shared" ref="D10:D30" si="2">+C10/B10*100</f>
        <v>3.1839111301380814</v>
      </c>
      <c r="E10" s="23">
        <f>[1]Sheet!C66</f>
        <v>86902.71472247882</v>
      </c>
      <c r="F10" s="17">
        <f>[1]Sheet!D66</f>
        <v>3330.09565762596</v>
      </c>
      <c r="G10" s="20">
        <f t="shared" ref="G10:G30" si="3">+F10/E10*100</f>
        <v>3.8319811622232045</v>
      </c>
      <c r="H10" s="23">
        <f>[1]Sheet!F66</f>
        <v>92454.727155491506</v>
      </c>
      <c r="I10" s="17">
        <f>[1]Sheet!G66</f>
        <v>3895.7230492146</v>
      </c>
      <c r="J10" s="20">
        <f t="shared" ref="J10:J30" si="4">+I10/H10*100</f>
        <v>4.213654800649322</v>
      </c>
      <c r="K10" s="23">
        <f>[1]Sheet!I66</f>
        <v>94144.284322492982</v>
      </c>
      <c r="L10" s="17">
        <f>[1]Sheet!J66</f>
        <v>1092.7114919790399</v>
      </c>
      <c r="M10" s="20">
        <f t="shared" ref="M10:M30" si="5">+L10/K10*100</f>
        <v>1.1606774642164537</v>
      </c>
      <c r="N10" s="23">
        <f>[1]Sheet!L66</f>
        <v>86295.843649590868</v>
      </c>
      <c r="O10" s="17">
        <f>[1]Sheet!M66</f>
        <v>4384.8333340221407</v>
      </c>
      <c r="P10" s="20">
        <f t="shared" ref="P10:P30" si="6">+O10/N10*100</f>
        <v>5.081163991891664</v>
      </c>
      <c r="Q10" s="23">
        <f>[1]Sheet!O66</f>
        <v>86428.288716411407</v>
      </c>
      <c r="R10" s="17">
        <f>[1]Sheet!P66</f>
        <v>2465.4700603948204</v>
      </c>
      <c r="S10" s="20">
        <f t="shared" ref="S10:S30" si="7">+R10/Q10*100</f>
        <v>2.8526193182934851</v>
      </c>
      <c r="T10" s="23">
        <f>[1]Sheet!R66</f>
        <v>81750.51107390644</v>
      </c>
      <c r="U10" s="17">
        <f>[1]Sheet!S66</f>
        <v>1641.46480424222</v>
      </c>
      <c r="V10" s="20">
        <f t="shared" ref="V10:V30" si="8">+U10/T10*100</f>
        <v>2.0078954647246863</v>
      </c>
    </row>
    <row r="11" spans="1:22">
      <c r="A11" s="47" t="s">
        <v>35</v>
      </c>
      <c r="B11" s="17">
        <f t="shared" si="0"/>
        <v>105028.90410305664</v>
      </c>
      <c r="C11" s="17">
        <f t="shared" si="1"/>
        <v>2101.2727176702801</v>
      </c>
      <c r="D11" s="20">
        <f t="shared" si="2"/>
        <v>2.0006613756613758</v>
      </c>
      <c r="E11" s="17">
        <f>[1]Sheet!C67</f>
        <v>15976.619010385602</v>
      </c>
      <c r="F11" s="23">
        <f>[1]Sheet!D67</f>
        <v>260.48835343019999</v>
      </c>
      <c r="G11" s="20">
        <f t="shared" si="3"/>
        <v>1.6304347826086953</v>
      </c>
      <c r="H11" s="17">
        <f>[1]Sheet!F67</f>
        <v>17609.012691881526</v>
      </c>
      <c r="I11" s="23">
        <f>[1]Sheet!G67</f>
        <v>468.87903617435995</v>
      </c>
      <c r="J11" s="20">
        <f t="shared" si="4"/>
        <v>2.6627218934911232</v>
      </c>
      <c r="K11" s="17">
        <f>[1]Sheet!I67</f>
        <v>19536.626507264999</v>
      </c>
      <c r="L11" s="23">
        <f>[1]Sheet!J67</f>
        <v>0</v>
      </c>
      <c r="M11" s="20">
        <f t="shared" si="5"/>
        <v>0</v>
      </c>
      <c r="N11" s="17">
        <f>[1]Sheet!L67</f>
        <v>16810.181741362241</v>
      </c>
      <c r="O11" s="23">
        <f>[1]Sheet!M67</f>
        <v>781.46506029060015</v>
      </c>
      <c r="P11" s="20">
        <f t="shared" si="6"/>
        <v>4.6487603305785132</v>
      </c>
      <c r="Q11" s="17">
        <f>[1]Sheet!O67</f>
        <v>16983.84064364904</v>
      </c>
      <c r="R11" s="23">
        <f>[1]Sheet!P67</f>
        <v>590.44026777511999</v>
      </c>
      <c r="S11" s="20">
        <f t="shared" si="7"/>
        <v>3.4764826175869117</v>
      </c>
      <c r="T11" s="17">
        <f>[1]Sheet!R67</f>
        <v>18112.623508513239</v>
      </c>
      <c r="U11" s="23">
        <f>[1]Sheet!S67</f>
        <v>0</v>
      </c>
      <c r="V11" s="20">
        <f t="shared" si="8"/>
        <v>0</v>
      </c>
    </row>
    <row r="12" spans="1:22">
      <c r="A12" s="47" t="s">
        <v>29</v>
      </c>
      <c r="B12" s="17">
        <f t="shared" si="0"/>
        <v>82452.738496570382</v>
      </c>
      <c r="C12" s="17">
        <f t="shared" si="1"/>
        <v>4091.8487425424</v>
      </c>
      <c r="D12" s="20">
        <f t="shared" si="2"/>
        <v>4.9626596000963632</v>
      </c>
      <c r="E12" s="17">
        <f>[1]Sheet!C68</f>
        <v>16089.308162423999</v>
      </c>
      <c r="F12" s="17">
        <f>[1]Sheet!D68</f>
        <v>238.36012092479996</v>
      </c>
      <c r="G12" s="20">
        <f t="shared" si="3"/>
        <v>1.4814814814814814</v>
      </c>
      <c r="H12" s="17">
        <f>[1]Sheet!F68</f>
        <v>13824.887013638396</v>
      </c>
      <c r="I12" s="17">
        <f>[1]Sheet!G68</f>
        <v>1787.7009069359997</v>
      </c>
      <c r="J12" s="20">
        <f t="shared" si="4"/>
        <v>12.931034482758621</v>
      </c>
      <c r="K12" s="17">
        <f>[1]Sheet!I68</f>
        <v>12394.726288089601</v>
      </c>
      <c r="L12" s="17">
        <f>[1]Sheet!J68</f>
        <v>198.63343410399997</v>
      </c>
      <c r="M12" s="20">
        <f t="shared" si="5"/>
        <v>1.602564102564102</v>
      </c>
      <c r="N12" s="17">
        <f>[1]Sheet!L68</f>
        <v>15989.991445371999</v>
      </c>
      <c r="O12" s="17">
        <f>[1]Sheet!M68</f>
        <v>1032.8938573408</v>
      </c>
      <c r="P12" s="20">
        <f t="shared" si="6"/>
        <v>6.4596273291925463</v>
      </c>
      <c r="Q12" s="17">
        <f>[1]Sheet!O68</f>
        <v>12037.186106702404</v>
      </c>
      <c r="R12" s="17">
        <f>[1]Sheet!P68</f>
        <v>198.63343410399997</v>
      </c>
      <c r="S12" s="20">
        <f t="shared" si="7"/>
        <v>1.6501650165016493</v>
      </c>
      <c r="T12" s="17">
        <f>[1]Sheet!R68</f>
        <v>12116.639480343998</v>
      </c>
      <c r="U12" s="17">
        <f>[1]Sheet!S68</f>
        <v>635.62698913279996</v>
      </c>
      <c r="V12" s="20">
        <f t="shared" si="8"/>
        <v>5.2459016393442628</v>
      </c>
    </row>
    <row r="13" spans="1:22">
      <c r="A13" s="47" t="s">
        <v>30</v>
      </c>
      <c r="B13" s="17">
        <f t="shared" si="0"/>
        <v>340494.72704074421</v>
      </c>
      <c r="C13" s="17">
        <f t="shared" si="1"/>
        <v>10617.1769372661</v>
      </c>
      <c r="D13" s="20">
        <f t="shared" si="2"/>
        <v>3.1181619256017523</v>
      </c>
      <c r="E13" s="17">
        <f>[1]Sheet!C69</f>
        <v>54836.787549669083</v>
      </c>
      <c r="F13" s="17">
        <f>[1]Sheet!D69</f>
        <v>2831.2471832709598</v>
      </c>
      <c r="G13" s="20">
        <f t="shared" si="3"/>
        <v>5.1630434782608727</v>
      </c>
      <c r="H13" s="17">
        <f>[1]Sheet!F69</f>
        <v>61020.827449971439</v>
      </c>
      <c r="I13" s="17">
        <f>[1]Sheet!G69</f>
        <v>1639.1431061042399</v>
      </c>
      <c r="J13" s="20">
        <f t="shared" si="4"/>
        <v>2.6862026862026878</v>
      </c>
      <c r="K13" s="17">
        <f>[1]Sheet!I69</f>
        <v>62212.931527138164</v>
      </c>
      <c r="L13" s="17">
        <f>[1]Sheet!J69</f>
        <v>894.07805787503992</v>
      </c>
      <c r="M13" s="20">
        <f t="shared" si="5"/>
        <v>1.4371257485029947</v>
      </c>
      <c r="N13" s="17">
        <f>[1]Sheet!L69</f>
        <v>53495.670462856528</v>
      </c>
      <c r="O13" s="17">
        <f>[1]Sheet!M69</f>
        <v>2570.4744163907399</v>
      </c>
      <c r="P13" s="20">
        <f t="shared" si="6"/>
        <v>4.8050139275766037</v>
      </c>
      <c r="Q13" s="17">
        <f>[1]Sheet!O69</f>
        <v>57407.261966059836</v>
      </c>
      <c r="R13" s="17">
        <f>[1]Sheet!P69</f>
        <v>1676.3963585156998</v>
      </c>
      <c r="S13" s="20">
        <f t="shared" si="7"/>
        <v>2.9201817001946799</v>
      </c>
      <c r="T13" s="17">
        <f>[1]Sheet!R69</f>
        <v>51521.248085049141</v>
      </c>
      <c r="U13" s="17">
        <f>[1]Sheet!S69</f>
        <v>1005.83781510942</v>
      </c>
      <c r="V13" s="20">
        <f t="shared" si="8"/>
        <v>1.9522776572668126</v>
      </c>
    </row>
    <row r="14" spans="1:22">
      <c r="A14" s="46" t="s">
        <v>31</v>
      </c>
      <c r="B14" s="17">
        <f t="shared" si="0"/>
        <v>570655.59101916174</v>
      </c>
      <c r="C14" s="17">
        <f t="shared" si="1"/>
        <v>25914.144373699677</v>
      </c>
      <c r="D14" s="20">
        <f t="shared" si="2"/>
        <v>4.5411181072314282</v>
      </c>
      <c r="E14" s="17">
        <f>[1]Sheet!C70</f>
        <v>103112.16269703224</v>
      </c>
      <c r="F14" s="17">
        <f>[1]Sheet!D70</f>
        <v>7050.1716310800593</v>
      </c>
      <c r="G14" s="20">
        <f t="shared" si="3"/>
        <v>6.8373812038014572</v>
      </c>
      <c r="H14" s="17">
        <f>[1]Sheet!F70</f>
        <v>96606.405863719017</v>
      </c>
      <c r="I14" s="17">
        <f>[1]Sheet!G70</f>
        <v>4926.9539197895401</v>
      </c>
      <c r="J14" s="20">
        <f t="shared" si="4"/>
        <v>5.100028176951235</v>
      </c>
      <c r="K14" s="17">
        <f>[1]Sheet!I70</f>
        <v>106160.88556452641</v>
      </c>
      <c r="L14" s="17">
        <f>[1]Sheet!J70</f>
        <v>6206.3286945415202</v>
      </c>
      <c r="M14" s="20">
        <f t="shared" si="5"/>
        <v>5.8461538461538236</v>
      </c>
      <c r="N14" s="17">
        <f>[1]Sheet!L70</f>
        <v>95163.706649636995</v>
      </c>
      <c r="O14" s="17">
        <f>[1]Sheet!M70</f>
        <v>4110.3317231393394</v>
      </c>
      <c r="P14" s="20">
        <f t="shared" si="6"/>
        <v>4.3192219679633697</v>
      </c>
      <c r="Q14" s="17">
        <f>[1]Sheet!O70</f>
        <v>88358.521677551937</v>
      </c>
      <c r="R14" s="17">
        <f>[1]Sheet!P70</f>
        <v>2694.8532489456597</v>
      </c>
      <c r="S14" s="20">
        <f t="shared" si="7"/>
        <v>3.0499075785582148</v>
      </c>
      <c r="T14" s="17">
        <f>[1]Sheet!R70</f>
        <v>81253.908566695172</v>
      </c>
      <c r="U14" s="17">
        <f>[1]Sheet!S70</f>
        <v>925.50515620356009</v>
      </c>
      <c r="V14" s="20">
        <f t="shared" si="8"/>
        <v>1.1390284757118891</v>
      </c>
    </row>
    <row r="15" spans="1:22">
      <c r="A15" s="46"/>
      <c r="B15" s="17"/>
      <c r="C15" s="17"/>
      <c r="D15" s="20"/>
      <c r="E15" s="17"/>
      <c r="F15" s="17"/>
      <c r="G15" s="20"/>
      <c r="H15" s="17"/>
      <c r="I15" s="17"/>
      <c r="J15" s="20"/>
      <c r="K15" s="17"/>
      <c r="L15" s="17"/>
      <c r="M15" s="20"/>
      <c r="N15" s="17"/>
      <c r="O15" s="17"/>
      <c r="P15" s="20"/>
      <c r="Q15" s="17"/>
      <c r="R15" s="17"/>
      <c r="S15" s="20"/>
      <c r="T15" s="17"/>
      <c r="U15" s="17"/>
      <c r="V15" s="20"/>
    </row>
    <row r="16" spans="1:22">
      <c r="A16" s="45" t="s">
        <v>2</v>
      </c>
      <c r="B16" s="16">
        <f t="shared" si="0"/>
        <v>564253.57017894881</v>
      </c>
      <c r="C16" s="16">
        <f t="shared" si="1"/>
        <v>27505.029339142522</v>
      </c>
      <c r="D16" s="19">
        <f t="shared" si="2"/>
        <v>4.8745866739344699</v>
      </c>
      <c r="E16" s="24">
        <f>[1]Sheet!C71</f>
        <v>98648.928746062418</v>
      </c>
      <c r="F16" s="24">
        <f>[1]Sheet!D71</f>
        <v>7312.8815156457604</v>
      </c>
      <c r="G16" s="19">
        <f t="shared" si="3"/>
        <v>7.4130369266048977</v>
      </c>
      <c r="H16" s="24">
        <f>[1]Sheet!F71</f>
        <v>99212.65337360058</v>
      </c>
      <c r="I16" s="24">
        <f>[1]Sheet!G71</f>
        <v>5734.4963360161801</v>
      </c>
      <c r="J16" s="19">
        <f t="shared" si="4"/>
        <v>5.7800050104718474</v>
      </c>
      <c r="K16" s="24">
        <f>[1]Sheet!I71</f>
        <v>98512.00392635235</v>
      </c>
      <c r="L16" s="24">
        <f>[1]Sheet!J71</f>
        <v>5510.0966481687601</v>
      </c>
      <c r="M16" s="19">
        <f t="shared" si="5"/>
        <v>5.5933251061343876</v>
      </c>
      <c r="N16" s="24">
        <f>[1]Sheet!L71</f>
        <v>93409.963863241603</v>
      </c>
      <c r="O16" s="24">
        <f>[1]Sheet!M71</f>
        <v>4304.6529325101001</v>
      </c>
      <c r="P16" s="19">
        <f t="shared" si="6"/>
        <v>4.6083445003922687</v>
      </c>
      <c r="Q16" s="24">
        <f>[1]Sheet!O71</f>
        <v>92209.649108551501</v>
      </c>
      <c r="R16" s="24">
        <f>[1]Sheet!P71</f>
        <v>3353.9771603487598</v>
      </c>
      <c r="S16" s="19">
        <f t="shared" si="7"/>
        <v>3.6373386004325581</v>
      </c>
      <c r="T16" s="24">
        <f>[1]Sheet!R71</f>
        <v>82260.371161140298</v>
      </c>
      <c r="U16" s="24">
        <f>[1]Sheet!S71</f>
        <v>1288.9247464529601</v>
      </c>
      <c r="V16" s="19">
        <f t="shared" si="8"/>
        <v>1.5668841852513387</v>
      </c>
    </row>
    <row r="17" spans="1:22">
      <c r="A17" s="45" t="s">
        <v>32</v>
      </c>
      <c r="B17" s="17"/>
      <c r="C17" s="17"/>
      <c r="D17" s="20"/>
      <c r="E17" s="23"/>
      <c r="F17" s="23"/>
      <c r="G17" s="20"/>
      <c r="H17" s="23"/>
      <c r="I17" s="23"/>
      <c r="J17" s="20"/>
      <c r="K17" s="23"/>
      <c r="L17" s="23"/>
      <c r="M17" s="20"/>
      <c r="N17" s="23"/>
      <c r="O17" s="23"/>
      <c r="P17" s="20"/>
      <c r="Q17" s="23"/>
      <c r="R17" s="23"/>
      <c r="S17" s="20"/>
      <c r="T17" s="23"/>
      <c r="U17" s="23"/>
      <c r="V17" s="20"/>
    </row>
    <row r="18" spans="1:22">
      <c r="A18" s="46" t="s">
        <v>44</v>
      </c>
      <c r="B18" s="17">
        <f t="shared" si="0"/>
        <v>280994.55090088124</v>
      </c>
      <c r="C18" s="17">
        <f t="shared" si="1"/>
        <v>9403.2373133964193</v>
      </c>
      <c r="D18" s="20">
        <f t="shared" si="2"/>
        <v>3.3464126913668664</v>
      </c>
      <c r="E18" s="23">
        <f>[1]Sheet!C72</f>
        <v>45051.291905920676</v>
      </c>
      <c r="F18" s="23">
        <f>[1]Sheet!D72</f>
        <v>2957.5631335113599</v>
      </c>
      <c r="G18" s="20">
        <f t="shared" si="3"/>
        <v>6.5648797368287566</v>
      </c>
      <c r="H18" s="23">
        <f>[1]Sheet!F72</f>
        <v>52501.863725208896</v>
      </c>
      <c r="I18" s="23">
        <f>[1]Sheet!G72</f>
        <v>2495.22828930372</v>
      </c>
      <c r="J18" s="20">
        <f t="shared" si="4"/>
        <v>4.7526470724231267</v>
      </c>
      <c r="K18" s="23">
        <f>[1]Sheet!I72</f>
        <v>48044.752173369721</v>
      </c>
      <c r="L18" s="23">
        <f>[1]Sheet!J72</f>
        <v>447.03902893751996</v>
      </c>
      <c r="M18" s="20">
        <f t="shared" si="5"/>
        <v>0.93046380450538591</v>
      </c>
      <c r="N18" s="23">
        <f>[1]Sheet!L72</f>
        <v>44085.983185569276</v>
      </c>
      <c r="O18" s="23">
        <f>[1]Sheet!M72</f>
        <v>1936.4485622245199</v>
      </c>
      <c r="P18" s="20">
        <f t="shared" si="6"/>
        <v>4.3924359224869916</v>
      </c>
      <c r="Q18" s="23">
        <f>[1]Sheet!O72</f>
        <v>46506.026836028403</v>
      </c>
      <c r="R18" s="23">
        <f>[1]Sheet!P72</f>
        <v>931.33131028649996</v>
      </c>
      <c r="S18" s="20">
        <f t="shared" si="7"/>
        <v>2.0026034766852927</v>
      </c>
      <c r="T18" s="23">
        <f>[1]Sheet!R72</f>
        <v>44804.633074784258</v>
      </c>
      <c r="U18" s="23">
        <f>[1]Sheet!S72</f>
        <v>635.62698913279996</v>
      </c>
      <c r="V18" s="20">
        <f t="shared" si="8"/>
        <v>1.4186635298895607</v>
      </c>
    </row>
    <row r="19" spans="1:22">
      <c r="A19" s="47" t="s">
        <v>35</v>
      </c>
      <c r="B19" s="17">
        <f t="shared" si="0"/>
        <v>51385.669186664119</v>
      </c>
      <c r="C19" s="17">
        <f t="shared" si="1"/>
        <v>1041.9534137208002</v>
      </c>
      <c r="D19" s="20">
        <f t="shared" si="2"/>
        <v>2.0277120648867863</v>
      </c>
      <c r="E19" s="17">
        <f>[1]Sheet!C73</f>
        <v>7120.0149937587985</v>
      </c>
      <c r="F19" s="17">
        <f>[1]Sheet!D73</f>
        <v>260.48835343019999</v>
      </c>
      <c r="G19" s="20">
        <f t="shared" si="3"/>
        <v>3.6585365853658542</v>
      </c>
      <c r="H19" s="17">
        <f>[1]Sheet!F73</f>
        <v>9568.605516002679</v>
      </c>
      <c r="I19" s="17">
        <f>[1]Sheet!G73</f>
        <v>260.48835343019999</v>
      </c>
      <c r="J19" s="20">
        <f t="shared" si="4"/>
        <v>2.7223230490018153</v>
      </c>
      <c r="K19" s="17">
        <f>[1]Sheet!I73</f>
        <v>9238.6536016577611</v>
      </c>
      <c r="L19" s="17">
        <f>[1]Sheet!J73</f>
        <v>0</v>
      </c>
      <c r="M19" s="20">
        <f t="shared" si="5"/>
        <v>0</v>
      </c>
      <c r="N19" s="17">
        <f>[1]Sheet!L73</f>
        <v>8821.8722361694399</v>
      </c>
      <c r="O19" s="17">
        <f>[1]Sheet!M73</f>
        <v>520.9767068604001</v>
      </c>
      <c r="P19" s="20">
        <f t="shared" si="6"/>
        <v>5.9055118110236231</v>
      </c>
      <c r="Q19" s="17">
        <f>[1]Sheet!O73</f>
        <v>8387.7249804524399</v>
      </c>
      <c r="R19" s="17">
        <f>[1]Sheet!P73</f>
        <v>0</v>
      </c>
      <c r="S19" s="20">
        <f t="shared" si="7"/>
        <v>0</v>
      </c>
      <c r="T19" s="17">
        <f>[1]Sheet!R73</f>
        <v>8248.797858623002</v>
      </c>
      <c r="U19" s="17">
        <f>[1]Sheet!S73</f>
        <v>0</v>
      </c>
      <c r="V19" s="20">
        <f t="shared" si="8"/>
        <v>0</v>
      </c>
    </row>
    <row r="20" spans="1:22">
      <c r="A20" s="47" t="s">
        <v>29</v>
      </c>
      <c r="B20" s="17">
        <f t="shared" si="0"/>
        <v>49936.445333745607</v>
      </c>
      <c r="C20" s="17">
        <f t="shared" si="1"/>
        <v>3257.5883193055997</v>
      </c>
      <c r="D20" s="20">
        <f t="shared" si="2"/>
        <v>6.5234685759745403</v>
      </c>
      <c r="E20" s="17">
        <f>[1]Sheet!C74</f>
        <v>9693.3115842751995</v>
      </c>
      <c r="F20" s="17">
        <f>[1]Sheet!D74</f>
        <v>238.36012092479996</v>
      </c>
      <c r="G20" s="20">
        <f t="shared" si="3"/>
        <v>2.4590163934426226</v>
      </c>
      <c r="H20" s="17">
        <f>[1]Sheet!F74</f>
        <v>9256.3180292464021</v>
      </c>
      <c r="I20" s="17">
        <f>[1]Sheet!G74</f>
        <v>1787.7009069359997</v>
      </c>
      <c r="J20" s="20">
        <f t="shared" si="4"/>
        <v>19.313304721030036</v>
      </c>
      <c r="K20" s="17">
        <f>[1]Sheet!I74</f>
        <v>7289.8470316168014</v>
      </c>
      <c r="L20" s="17">
        <f>[1]Sheet!J74</f>
        <v>0</v>
      </c>
      <c r="M20" s="20">
        <f t="shared" si="5"/>
        <v>0</v>
      </c>
      <c r="N20" s="17">
        <f>[1]Sheet!L74</f>
        <v>9037.8212517320007</v>
      </c>
      <c r="O20" s="17">
        <f>[1]Sheet!M74</f>
        <v>595.90030231199989</v>
      </c>
      <c r="P20" s="20">
        <f t="shared" si="6"/>
        <v>6.5934065934065922</v>
      </c>
      <c r="Q20" s="17">
        <f>[1]Sheet!O74</f>
        <v>6713.8100727152005</v>
      </c>
      <c r="R20" s="17">
        <f>[1]Sheet!P74</f>
        <v>0</v>
      </c>
      <c r="S20" s="20">
        <f t="shared" si="7"/>
        <v>0</v>
      </c>
      <c r="T20" s="17">
        <f>[1]Sheet!R74</f>
        <v>7945.337364160001</v>
      </c>
      <c r="U20" s="17">
        <f>[1]Sheet!S74</f>
        <v>635.62698913279996</v>
      </c>
      <c r="V20" s="20">
        <f t="shared" si="8"/>
        <v>7.9999999999999991</v>
      </c>
    </row>
    <row r="21" spans="1:22">
      <c r="A21" s="47" t="s">
        <v>30</v>
      </c>
      <c r="B21" s="17">
        <f t="shared" si="0"/>
        <v>179672.43638047154</v>
      </c>
      <c r="C21" s="17">
        <f t="shared" si="1"/>
        <v>5103.6955803700203</v>
      </c>
      <c r="D21" s="20">
        <f t="shared" si="2"/>
        <v>2.8405556707443509</v>
      </c>
      <c r="E21" s="17">
        <f>[1]Sheet!C75</f>
        <v>28237.965327886675</v>
      </c>
      <c r="F21" s="17">
        <f>[1]Sheet!D75</f>
        <v>2458.7146591563596</v>
      </c>
      <c r="G21" s="20">
        <f t="shared" si="3"/>
        <v>8.7071240105540895</v>
      </c>
      <c r="H21" s="17">
        <f>[1]Sheet!F75</f>
        <v>33676.940179959834</v>
      </c>
      <c r="I21" s="17">
        <f>[1]Sheet!G75</f>
        <v>447.03902893751996</v>
      </c>
      <c r="J21" s="20">
        <f t="shared" si="4"/>
        <v>1.3274336283185841</v>
      </c>
      <c r="K21" s="17">
        <f>[1]Sheet!I75</f>
        <v>31516.251540095149</v>
      </c>
      <c r="L21" s="17">
        <f>[1]Sheet!J75</f>
        <v>447.03902893751996</v>
      </c>
      <c r="M21" s="20">
        <f t="shared" si="5"/>
        <v>1.418439716312057</v>
      </c>
      <c r="N21" s="17">
        <f>[1]Sheet!L75</f>
        <v>26226.289697667831</v>
      </c>
      <c r="O21" s="17">
        <f>[1]Sheet!M75</f>
        <v>819.57155305211995</v>
      </c>
      <c r="P21" s="20">
        <f t="shared" si="6"/>
        <v>3.1250000000000009</v>
      </c>
      <c r="Q21" s="17">
        <f>[1]Sheet!O75</f>
        <v>31404.491782860776</v>
      </c>
      <c r="R21" s="17">
        <f>[1]Sheet!P75</f>
        <v>931.33131028649996</v>
      </c>
      <c r="S21" s="20">
        <f t="shared" si="7"/>
        <v>2.9655990510083039</v>
      </c>
      <c r="T21" s="17">
        <f>[1]Sheet!R75</f>
        <v>28610.497852001274</v>
      </c>
      <c r="U21" s="17">
        <f>[1]Sheet!S75</f>
        <v>0</v>
      </c>
      <c r="V21" s="20">
        <f t="shared" si="8"/>
        <v>0</v>
      </c>
    </row>
    <row r="22" spans="1:22">
      <c r="A22" s="46" t="s">
        <v>31</v>
      </c>
      <c r="B22" s="17">
        <f t="shared" si="0"/>
        <v>283259.01927806693</v>
      </c>
      <c r="C22" s="17">
        <f t="shared" si="1"/>
        <v>18101.792025746101</v>
      </c>
      <c r="D22" s="20">
        <f t="shared" si="2"/>
        <v>6.3905439169709588</v>
      </c>
      <c r="E22" s="17">
        <f>[1]Sheet!C76</f>
        <v>53597.636840141662</v>
      </c>
      <c r="F22" s="17">
        <f>[1]Sheet!D76</f>
        <v>4355.3183821344001</v>
      </c>
      <c r="G22" s="20">
        <f t="shared" si="3"/>
        <v>8.1259522600304415</v>
      </c>
      <c r="H22" s="17">
        <f>[1]Sheet!F76</f>
        <v>46710.789648391583</v>
      </c>
      <c r="I22" s="17">
        <f>[1]Sheet!G76</f>
        <v>3239.2680467124596</v>
      </c>
      <c r="J22" s="20">
        <f t="shared" si="4"/>
        <v>6.9347319347319125</v>
      </c>
      <c r="K22" s="17">
        <f>[1]Sheet!I76</f>
        <v>50467.251752982542</v>
      </c>
      <c r="L22" s="17">
        <f>[1]Sheet!J76</f>
        <v>5063.0576192312401</v>
      </c>
      <c r="M22" s="20">
        <f t="shared" si="5"/>
        <v>10.03236245954689</v>
      </c>
      <c r="N22" s="17">
        <f>[1]Sheet!L76</f>
        <v>49323.980677672247</v>
      </c>
      <c r="O22" s="17">
        <f>[1]Sheet!M76</f>
        <v>2368.2043702855799</v>
      </c>
      <c r="P22" s="20">
        <f t="shared" si="6"/>
        <v>4.8013245033112417</v>
      </c>
      <c r="Q22" s="17">
        <f>[1]Sheet!O76</f>
        <v>45703.622272523011</v>
      </c>
      <c r="R22" s="17">
        <f>[1]Sheet!P76</f>
        <v>2422.6458500622598</v>
      </c>
      <c r="S22" s="20">
        <f t="shared" si="7"/>
        <v>5.300774270399029</v>
      </c>
      <c r="T22" s="17">
        <f>[1]Sheet!R76</f>
        <v>37455.73808635593</v>
      </c>
      <c r="U22" s="17">
        <f>[1]Sheet!S76</f>
        <v>653.29775732016003</v>
      </c>
      <c r="V22" s="20">
        <f t="shared" si="8"/>
        <v>1.7441860465116237</v>
      </c>
    </row>
    <row r="23" spans="1:22">
      <c r="A23" s="48"/>
      <c r="B23" s="17"/>
      <c r="C23" s="17"/>
      <c r="D23" s="20"/>
      <c r="E23" s="23"/>
      <c r="F23" s="23"/>
      <c r="G23" s="20"/>
      <c r="H23" s="23"/>
      <c r="I23" s="23"/>
      <c r="J23" s="20"/>
      <c r="K23" s="23"/>
      <c r="L23" s="23"/>
      <c r="M23" s="20"/>
      <c r="N23" s="23"/>
      <c r="O23" s="23"/>
      <c r="P23" s="20"/>
      <c r="Q23" s="23"/>
      <c r="R23" s="23"/>
      <c r="S23" s="20"/>
      <c r="T23" s="23"/>
      <c r="U23" s="23"/>
      <c r="V23" s="20"/>
    </row>
    <row r="24" spans="1:22">
      <c r="A24" s="45" t="s">
        <v>3</v>
      </c>
      <c r="B24" s="16">
        <f t="shared" si="0"/>
        <v>534378.39048058516</v>
      </c>
      <c r="C24" s="16">
        <f t="shared" si="1"/>
        <v>15219.413432035941</v>
      </c>
      <c r="D24" s="19">
        <f t="shared" si="2"/>
        <v>2.8480592971487093</v>
      </c>
      <c r="E24" s="24">
        <f>[1]Sheet!C77</f>
        <v>91365.948673448685</v>
      </c>
      <c r="F24" s="24">
        <f>[1]Sheet!D77</f>
        <v>3067.3857730602599</v>
      </c>
      <c r="G24" s="19">
        <f t="shared" si="3"/>
        <v>3.3572526938054494</v>
      </c>
      <c r="H24" s="24">
        <f>[1]Sheet!F77</f>
        <v>89848.479645609928</v>
      </c>
      <c r="I24" s="24">
        <f>[1]Sheet!G77</f>
        <v>3088.1806329879601</v>
      </c>
      <c r="J24" s="19">
        <f t="shared" si="4"/>
        <v>3.4370983740278027</v>
      </c>
      <c r="K24" s="24">
        <f>[1]Sheet!I77</f>
        <v>101793.16596066693</v>
      </c>
      <c r="L24" s="24">
        <f>[1]Sheet!J77</f>
        <v>1788.9435383517998</v>
      </c>
      <c r="M24" s="19">
        <f t="shared" si="5"/>
        <v>1.7574299035389576</v>
      </c>
      <c r="N24" s="24">
        <f>[1]Sheet!L77</f>
        <v>88049.586435986304</v>
      </c>
      <c r="O24" s="24">
        <f>[1]Sheet!M77</f>
        <v>4190.51212465138</v>
      </c>
      <c r="P24" s="19">
        <f t="shared" si="6"/>
        <v>4.7592638356092234</v>
      </c>
      <c r="Q24" s="24">
        <f>[1]Sheet!O77</f>
        <v>82577.161285411872</v>
      </c>
      <c r="R24" s="24">
        <f>[1]Sheet!P77</f>
        <v>1806.3461489917199</v>
      </c>
      <c r="S24" s="19">
        <f t="shared" si="7"/>
        <v>2.1874645735864378</v>
      </c>
      <c r="T24" s="24">
        <f>[1]Sheet!R77</f>
        <v>80744.048479461417</v>
      </c>
      <c r="U24" s="24">
        <f>[1]Sheet!S77</f>
        <v>1278.04521399282</v>
      </c>
      <c r="V24" s="19">
        <f t="shared" si="8"/>
        <v>1.582835191027004</v>
      </c>
    </row>
    <row r="25" spans="1:22">
      <c r="A25" s="45" t="s">
        <v>32</v>
      </c>
      <c r="B25" s="17"/>
      <c r="C25" s="17"/>
      <c r="D25" s="20"/>
      <c r="E25" s="23"/>
      <c r="F25" s="23"/>
      <c r="G25" s="20"/>
      <c r="H25" s="23"/>
      <c r="I25" s="23"/>
      <c r="J25" s="20"/>
      <c r="K25" s="23"/>
      <c r="L25" s="23"/>
      <c r="M25" s="20"/>
      <c r="N25" s="23"/>
      <c r="O25" s="23"/>
      <c r="P25" s="20"/>
      <c r="Q25" s="23"/>
      <c r="R25" s="23"/>
      <c r="S25" s="20"/>
      <c r="T25" s="23"/>
      <c r="U25" s="23"/>
      <c r="V25" s="20"/>
    </row>
    <row r="26" spans="1:22">
      <c r="A26" s="46" t="s">
        <v>44</v>
      </c>
      <c r="B26" s="17">
        <f t="shared" si="0"/>
        <v>246981.81873949</v>
      </c>
      <c r="C26" s="17">
        <f t="shared" si="1"/>
        <v>7407.0610840823601</v>
      </c>
      <c r="D26" s="20">
        <f t="shared" si="2"/>
        <v>2.9990309091922009</v>
      </c>
      <c r="E26" s="17">
        <f>[1]Sheet!C78</f>
        <v>41851.422816558028</v>
      </c>
      <c r="F26" s="17">
        <f>[1]Sheet!D78</f>
        <v>372.53252411459999</v>
      </c>
      <c r="G26" s="20">
        <f t="shared" si="3"/>
        <v>0.89013108526196116</v>
      </c>
      <c r="H26" s="17">
        <f>[1]Sheet!F78</f>
        <v>39952.86343028245</v>
      </c>
      <c r="I26" s="17">
        <f>[1]Sheet!G78</f>
        <v>1400.49475991088</v>
      </c>
      <c r="J26" s="20">
        <f t="shared" si="4"/>
        <v>3.5053676749721241</v>
      </c>
      <c r="K26" s="17">
        <f>[1]Sheet!I78</f>
        <v>46099.532149123042</v>
      </c>
      <c r="L26" s="17">
        <f>[1]Sheet!J78</f>
        <v>645.6724630415199</v>
      </c>
      <c r="M26" s="20">
        <f t="shared" si="5"/>
        <v>1.4006052403154434</v>
      </c>
      <c r="N26" s="17">
        <f>[1]Sheet!L78</f>
        <v>42209.860464021498</v>
      </c>
      <c r="O26" s="17">
        <f>[1]Sheet!M78</f>
        <v>2448.38477179762</v>
      </c>
      <c r="P26" s="20">
        <f t="shared" si="6"/>
        <v>5.8005043013220918</v>
      </c>
      <c r="Q26" s="17">
        <f>[1]Sheet!O78</f>
        <v>39922.261880382859</v>
      </c>
      <c r="R26" s="17">
        <f>[1]Sheet!P78</f>
        <v>1534.13875010832</v>
      </c>
      <c r="S26" s="20">
        <f t="shared" si="7"/>
        <v>3.8428152059745155</v>
      </c>
      <c r="T26" s="17">
        <f>[1]Sheet!R78</f>
        <v>36945.877999122124</v>
      </c>
      <c r="U26" s="17">
        <f>[1]Sheet!S78</f>
        <v>1005.83781510942</v>
      </c>
      <c r="V26" s="20">
        <f t="shared" si="8"/>
        <v>2.7224628824176813</v>
      </c>
    </row>
    <row r="27" spans="1:22">
      <c r="A27" s="47" t="s">
        <v>35</v>
      </c>
      <c r="B27" s="17">
        <f t="shared" si="0"/>
        <v>53643.234916392517</v>
      </c>
      <c r="C27" s="17">
        <f t="shared" si="1"/>
        <v>1059.3193039494799</v>
      </c>
      <c r="D27" s="20">
        <f t="shared" si="2"/>
        <v>1.974749109744254</v>
      </c>
      <c r="E27" s="17">
        <f>[1]Sheet!C79</f>
        <v>8856.6040166268012</v>
      </c>
      <c r="F27" s="17">
        <f>[1]Sheet!D79</f>
        <v>0</v>
      </c>
      <c r="G27" s="20">
        <f t="shared" si="3"/>
        <v>0</v>
      </c>
      <c r="H27" s="17">
        <f>[1]Sheet!F79</f>
        <v>8040.4071758788405</v>
      </c>
      <c r="I27" s="17">
        <f>[1]Sheet!G79</f>
        <v>208.39068274415999</v>
      </c>
      <c r="J27" s="20">
        <f t="shared" si="4"/>
        <v>2.5917926565874727</v>
      </c>
      <c r="K27" s="17">
        <f>[1]Sheet!I79</f>
        <v>10297.972905607241</v>
      </c>
      <c r="L27" s="17">
        <f>[1]Sheet!J79</f>
        <v>0</v>
      </c>
      <c r="M27" s="20">
        <f t="shared" si="5"/>
        <v>0</v>
      </c>
      <c r="N27" s="17">
        <f>[1]Sheet!L79</f>
        <v>7988.3095051927994</v>
      </c>
      <c r="O27" s="17">
        <f>[1]Sheet!M79</f>
        <v>260.48835343019999</v>
      </c>
      <c r="P27" s="20">
        <f t="shared" si="6"/>
        <v>3.2608695652173911</v>
      </c>
      <c r="Q27" s="17">
        <f>[1]Sheet!O79</f>
        <v>8596.1156631966005</v>
      </c>
      <c r="R27" s="17">
        <f>[1]Sheet!P79</f>
        <v>590.44026777511999</v>
      </c>
      <c r="S27" s="20">
        <f t="shared" si="7"/>
        <v>6.8686868686868685</v>
      </c>
      <c r="T27" s="17">
        <f>[1]Sheet!R79</f>
        <v>9863.8256498902392</v>
      </c>
      <c r="U27" s="17">
        <f>[1]Sheet!S79</f>
        <v>0</v>
      </c>
      <c r="V27" s="20">
        <f t="shared" si="8"/>
        <v>0</v>
      </c>
    </row>
    <row r="28" spans="1:22">
      <c r="A28" s="47" t="s">
        <v>29</v>
      </c>
      <c r="B28" s="17">
        <f t="shared" si="0"/>
        <v>32516.293162824804</v>
      </c>
      <c r="C28" s="17">
        <f t="shared" si="1"/>
        <v>834.26042323679997</v>
      </c>
      <c r="D28" s="20">
        <f t="shared" si="2"/>
        <v>2.5656689065363465</v>
      </c>
      <c r="E28" s="17">
        <f>[1]Sheet!C80</f>
        <v>6395.9965781487999</v>
      </c>
      <c r="F28" s="17">
        <f>[1]Sheet!D80</f>
        <v>0</v>
      </c>
      <c r="G28" s="20">
        <f t="shared" si="3"/>
        <v>0</v>
      </c>
      <c r="H28" s="17">
        <f>[1]Sheet!F80</f>
        <v>4568.5689843919999</v>
      </c>
      <c r="I28" s="17">
        <f>[1]Sheet!G80</f>
        <v>0</v>
      </c>
      <c r="J28" s="20">
        <f t="shared" si="4"/>
        <v>0</v>
      </c>
      <c r="K28" s="17">
        <f>[1]Sheet!I80</f>
        <v>5104.879256472801</v>
      </c>
      <c r="L28" s="17">
        <f>[1]Sheet!J80</f>
        <v>198.63343410399997</v>
      </c>
      <c r="M28" s="20">
        <f t="shared" si="5"/>
        <v>3.8910505836575862</v>
      </c>
      <c r="N28" s="17">
        <f>[1]Sheet!L80</f>
        <v>6952.1701936400013</v>
      </c>
      <c r="O28" s="17">
        <f>[1]Sheet!M80</f>
        <v>436.99355502879996</v>
      </c>
      <c r="P28" s="20">
        <f t="shared" si="6"/>
        <v>6.2857142857142829</v>
      </c>
      <c r="Q28" s="17">
        <f>[1]Sheet!O80</f>
        <v>5323.3760339872006</v>
      </c>
      <c r="R28" s="17">
        <f>[1]Sheet!P80</f>
        <v>198.63343410399997</v>
      </c>
      <c r="S28" s="20">
        <f t="shared" si="7"/>
        <v>3.7313432835820883</v>
      </c>
      <c r="T28" s="17">
        <f>[1]Sheet!R80</f>
        <v>4171.3021161840006</v>
      </c>
      <c r="U28" s="17">
        <f>[1]Sheet!S80</f>
        <v>0</v>
      </c>
      <c r="V28" s="20">
        <f t="shared" si="8"/>
        <v>0</v>
      </c>
    </row>
    <row r="29" spans="1:22">
      <c r="A29" s="47" t="s">
        <v>30</v>
      </c>
      <c r="B29" s="17">
        <f t="shared" si="0"/>
        <v>160822.29066027276</v>
      </c>
      <c r="C29" s="17">
        <f t="shared" si="1"/>
        <v>5513.4813568960808</v>
      </c>
      <c r="D29" s="20">
        <f t="shared" si="2"/>
        <v>3.4283066944637492</v>
      </c>
      <c r="E29" s="17">
        <f>[1]Sheet!C81</f>
        <v>26598.822221782433</v>
      </c>
      <c r="F29" s="17">
        <f>[1]Sheet!D81</f>
        <v>372.53252411459999</v>
      </c>
      <c r="G29" s="20">
        <f t="shared" si="3"/>
        <v>1.4005602240896362</v>
      </c>
      <c r="H29" s="17">
        <f>[1]Sheet!F81</f>
        <v>27343.887270011626</v>
      </c>
      <c r="I29" s="17">
        <f>[1]Sheet!G81</f>
        <v>1192.1040771667199</v>
      </c>
      <c r="J29" s="20">
        <f t="shared" si="4"/>
        <v>4.359673024523163</v>
      </c>
      <c r="K29" s="17">
        <f>[1]Sheet!I81</f>
        <v>30696.679987043011</v>
      </c>
      <c r="L29" s="17">
        <f>[1]Sheet!J81</f>
        <v>447.03902893751996</v>
      </c>
      <c r="M29" s="20">
        <f t="shared" si="5"/>
        <v>1.4563106796116518</v>
      </c>
      <c r="N29" s="17">
        <f>[1]Sheet!L81</f>
        <v>27269.380765188722</v>
      </c>
      <c r="O29" s="17">
        <f>[1]Sheet!M81</f>
        <v>1750.9028633386201</v>
      </c>
      <c r="P29" s="20">
        <f t="shared" si="6"/>
        <v>6.4207650273224042</v>
      </c>
      <c r="Q29" s="17">
        <f>[1]Sheet!O81</f>
        <v>26002.770183199067</v>
      </c>
      <c r="R29" s="17">
        <f>[1]Sheet!P81</f>
        <v>745.06504822919999</v>
      </c>
      <c r="S29" s="20">
        <f t="shared" si="7"/>
        <v>2.8653295128939842</v>
      </c>
      <c r="T29" s="17">
        <f>[1]Sheet!R81</f>
        <v>22910.750233047893</v>
      </c>
      <c r="U29" s="17">
        <f>[1]Sheet!S81</f>
        <v>1005.83781510942</v>
      </c>
      <c r="V29" s="20">
        <f t="shared" si="8"/>
        <v>4.3902439024390265</v>
      </c>
    </row>
    <row r="30" spans="1:22">
      <c r="A30" s="49" t="s">
        <v>31</v>
      </c>
      <c r="B30" s="18">
        <f t="shared" si="0"/>
        <v>287396.5717410947</v>
      </c>
      <c r="C30" s="18">
        <f t="shared" si="1"/>
        <v>7812.3523479535797</v>
      </c>
      <c r="D30" s="21">
        <f t="shared" si="2"/>
        <v>2.7183178632316634</v>
      </c>
      <c r="E30" s="18">
        <f>[1]Sheet!C82</f>
        <v>49514.525856890636</v>
      </c>
      <c r="F30" s="18">
        <f>[1]Sheet!D82</f>
        <v>2694.8532489456597</v>
      </c>
      <c r="G30" s="21">
        <f t="shared" si="3"/>
        <v>5.4425508521165273</v>
      </c>
      <c r="H30" s="18">
        <f>[1]Sheet!F82</f>
        <v>49895.616215327376</v>
      </c>
      <c r="I30" s="18">
        <f>[1]Sheet!G82</f>
        <v>1687.6858730770798</v>
      </c>
      <c r="J30" s="21">
        <f t="shared" si="4"/>
        <v>3.382433169667201</v>
      </c>
      <c r="K30" s="18">
        <f>[1]Sheet!I82</f>
        <v>55693.633811543841</v>
      </c>
      <c r="L30" s="18">
        <f>[1]Sheet!J82</f>
        <v>1143.2710753102799</v>
      </c>
      <c r="M30" s="21">
        <f t="shared" si="5"/>
        <v>2.0527859237536581</v>
      </c>
      <c r="N30" s="18">
        <f>[1]Sheet!L82</f>
        <v>45839.725971964726</v>
      </c>
      <c r="O30" s="18">
        <f>[1]Sheet!M82</f>
        <v>1742.1273528537599</v>
      </c>
      <c r="P30" s="21">
        <f t="shared" si="6"/>
        <v>3.8004750593824093</v>
      </c>
      <c r="Q30" s="18">
        <f>[1]Sheet!O82</f>
        <v>42654.899405028911</v>
      </c>
      <c r="R30" s="18">
        <f>[1]Sheet!P82</f>
        <v>272.2073988834</v>
      </c>
      <c r="S30" s="21">
        <f t="shared" si="7"/>
        <v>0.63816209317166361</v>
      </c>
      <c r="T30" s="18">
        <f>[1]Sheet!R82</f>
        <v>43798.170480339206</v>
      </c>
      <c r="U30" s="18">
        <f>[1]Sheet!S82</f>
        <v>272.2073988834</v>
      </c>
      <c r="V30" s="21">
        <f t="shared" si="8"/>
        <v>0.62150403977625646</v>
      </c>
    </row>
    <row r="31" spans="1:22">
      <c r="A31" s="1" t="str">
        <f>Cuadro01!A40</f>
        <v>Fuente: Instituto Nacional de Estadística (INE). L Encuesta Permanente de Hogares de Propósitos Múltiples, Junio 2015.</v>
      </c>
    </row>
    <row r="32" spans="1:22">
      <c r="A32" s="1" t="s">
        <v>89</v>
      </c>
    </row>
  </sheetData>
  <mergeCells count="15">
    <mergeCell ref="Q4:S4"/>
    <mergeCell ref="T4:V4"/>
    <mergeCell ref="E4:G4"/>
    <mergeCell ref="H4:J4"/>
    <mergeCell ref="A1:V1"/>
    <mergeCell ref="K3:M3"/>
    <mergeCell ref="N3:P3"/>
    <mergeCell ref="Q3:S3"/>
    <mergeCell ref="T3:V3"/>
    <mergeCell ref="E3:G3"/>
    <mergeCell ref="H3:J3"/>
    <mergeCell ref="A3:A5"/>
    <mergeCell ref="B3:D4"/>
    <mergeCell ref="K4:M4"/>
    <mergeCell ref="N4:P4"/>
  </mergeCells>
  <phoneticPr fontId="5" type="noConversion"/>
  <printOptions horizontalCentered="1" verticalCentered="1"/>
  <pageMargins left="0.54" right="0" top="0" bottom="0" header="0" footer="0"/>
  <pageSetup paperSize="9" scale="77" orientation="landscape" r:id="rId1"/>
  <headerFooter alignWithMargins="0">
    <oddFooter>&amp;L&amp;Z&amp;F+&amp;F+&amp;A&amp;R&amp;D+&amp;T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5"/>
  <dimension ref="A1:N42"/>
  <sheetViews>
    <sheetView topLeftCell="A16" workbookViewId="0">
      <selection activeCell="E48" sqref="E48"/>
    </sheetView>
  </sheetViews>
  <sheetFormatPr baseColWidth="10" defaultRowHeight="11.25"/>
  <cols>
    <col min="1" max="1" width="23.140625" style="15" customWidth="1"/>
    <col min="2" max="2" width="8.7109375" style="15" customWidth="1"/>
    <col min="3" max="3" width="6" style="15" customWidth="1"/>
    <col min="4" max="4" width="8.7109375" style="15" customWidth="1"/>
    <col min="5" max="5" width="6" style="15" customWidth="1"/>
    <col min="6" max="6" width="8.7109375" style="15" customWidth="1"/>
    <col min="7" max="7" width="6" style="15" customWidth="1"/>
    <col min="8" max="8" width="8.7109375" style="15" customWidth="1"/>
    <col min="9" max="9" width="6" style="15" customWidth="1"/>
    <col min="10" max="10" width="8.7109375" style="15" customWidth="1"/>
    <col min="11" max="11" width="6" style="15" customWidth="1"/>
    <col min="12" max="12" width="8.7109375" style="15" customWidth="1"/>
    <col min="13" max="13" width="6" style="15" customWidth="1"/>
    <col min="14" max="16384" width="11.42578125" style="15"/>
  </cols>
  <sheetData>
    <row r="1" spans="1:14" ht="22.5" customHeight="1">
      <c r="A1" s="79" t="s">
        <v>94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57"/>
    </row>
    <row r="2" spans="1:14">
      <c r="A2" s="2"/>
      <c r="B2" s="2"/>
      <c r="C2" s="2"/>
      <c r="D2" s="2"/>
      <c r="E2" s="2"/>
      <c r="F2" s="2"/>
      <c r="G2" s="2"/>
    </row>
    <row r="3" spans="1:14">
      <c r="A3" s="73" t="s">
        <v>36</v>
      </c>
      <c r="B3" s="73" t="s">
        <v>37</v>
      </c>
      <c r="C3" s="73"/>
      <c r="D3" s="72" t="s">
        <v>38</v>
      </c>
      <c r="E3" s="72"/>
      <c r="F3" s="72"/>
      <c r="G3" s="72"/>
      <c r="H3" s="72"/>
      <c r="I3" s="72"/>
      <c r="J3" s="72"/>
      <c r="K3" s="72"/>
      <c r="L3" s="72"/>
      <c r="M3" s="72"/>
    </row>
    <row r="4" spans="1:14">
      <c r="A4" s="73"/>
      <c r="B4" s="73"/>
      <c r="C4" s="73"/>
      <c r="D4" s="72" t="s">
        <v>0</v>
      </c>
      <c r="E4" s="72"/>
      <c r="F4" s="72"/>
      <c r="G4" s="72"/>
      <c r="H4" s="72"/>
      <c r="I4" s="72"/>
      <c r="J4" s="75" t="s">
        <v>39</v>
      </c>
      <c r="K4" s="75"/>
      <c r="L4" s="75"/>
      <c r="M4" s="75"/>
    </row>
    <row r="5" spans="1:14" ht="24" customHeight="1">
      <c r="A5" s="73"/>
      <c r="B5" s="73"/>
      <c r="C5" s="73"/>
      <c r="D5" s="73" t="s">
        <v>1</v>
      </c>
      <c r="E5" s="73"/>
      <c r="F5" s="73" t="s">
        <v>6</v>
      </c>
      <c r="G5" s="73"/>
      <c r="H5" s="73" t="s">
        <v>3</v>
      </c>
      <c r="I5" s="73"/>
      <c r="J5" s="78" t="s">
        <v>40</v>
      </c>
      <c r="K5" s="78"/>
      <c r="L5" s="78" t="s">
        <v>41</v>
      </c>
      <c r="M5" s="78"/>
    </row>
    <row r="6" spans="1:14">
      <c r="A6" s="73"/>
      <c r="B6" s="5" t="s">
        <v>42</v>
      </c>
      <c r="C6" s="5" t="s">
        <v>43</v>
      </c>
      <c r="D6" s="5" t="s">
        <v>42</v>
      </c>
      <c r="E6" s="5" t="s">
        <v>43</v>
      </c>
      <c r="F6" s="5" t="s">
        <v>42</v>
      </c>
      <c r="G6" s="5" t="s">
        <v>43</v>
      </c>
      <c r="H6" s="5" t="s">
        <v>42</v>
      </c>
      <c r="I6" s="5" t="s">
        <v>43</v>
      </c>
      <c r="J6" s="5" t="s">
        <v>42</v>
      </c>
      <c r="K6" s="5" t="s">
        <v>43</v>
      </c>
      <c r="L6" s="5" t="s">
        <v>42</v>
      </c>
      <c r="M6" s="5" t="s">
        <v>43</v>
      </c>
    </row>
    <row r="7" spans="1:14">
      <c r="A7" s="6"/>
      <c r="B7" s="3"/>
      <c r="C7" s="3"/>
      <c r="D7" s="3"/>
      <c r="E7" s="3"/>
      <c r="F7" s="3"/>
      <c r="G7" s="3"/>
    </row>
    <row r="8" spans="1:14">
      <c r="A8" s="50" t="s">
        <v>64</v>
      </c>
      <c r="B8" s="63">
        <f>SUM(B11,B15)</f>
        <v>1232653.5113039934</v>
      </c>
      <c r="C8" s="64">
        <f t="shared" ref="C8:M8" si="0">SUM(C11,C15)</f>
        <v>100.00000000000414</v>
      </c>
      <c r="D8" s="63">
        <f t="shared" si="0"/>
        <v>79865.061589195073</v>
      </c>
      <c r="E8" s="64">
        <f t="shared" si="0"/>
        <v>99.999999999999943</v>
      </c>
      <c r="F8" s="63">
        <f t="shared" si="0"/>
        <v>39885.023335024482</v>
      </c>
      <c r="G8" s="64">
        <f t="shared" si="0"/>
        <v>99.999999999999829</v>
      </c>
      <c r="H8" s="63">
        <f t="shared" si="0"/>
        <v>39980.038254170424</v>
      </c>
      <c r="I8" s="64">
        <f t="shared" si="0"/>
        <v>99.999999999999829</v>
      </c>
      <c r="J8" s="63">
        <f t="shared" si="0"/>
        <v>35808.759528776965</v>
      </c>
      <c r="K8" s="64">
        <f t="shared" si="0"/>
        <v>99.999999999999886</v>
      </c>
      <c r="L8" s="63">
        <f t="shared" si="0"/>
        <v>41588.800175226686</v>
      </c>
      <c r="M8" s="64">
        <f t="shared" si="0"/>
        <v>99.999999999999815</v>
      </c>
      <c r="N8" s="23"/>
    </row>
    <row r="9" spans="1:14">
      <c r="A9" s="50"/>
      <c r="B9" s="26"/>
      <c r="C9" s="27"/>
      <c r="D9" s="26"/>
      <c r="E9" s="27"/>
      <c r="F9" s="26"/>
      <c r="G9" s="27"/>
      <c r="H9" s="26"/>
      <c r="I9" s="27"/>
      <c r="J9" s="26"/>
      <c r="K9" s="27"/>
      <c r="L9" s="26"/>
      <c r="M9" s="27"/>
    </row>
    <row r="10" spans="1:14">
      <c r="A10" s="50" t="s">
        <v>32</v>
      </c>
      <c r="B10" s="28"/>
      <c r="C10" s="29"/>
      <c r="D10" s="28"/>
      <c r="E10" s="29"/>
      <c r="F10" s="28"/>
      <c r="G10" s="29"/>
      <c r="H10" s="28"/>
      <c r="I10" s="29"/>
      <c r="J10" s="28"/>
      <c r="K10" s="29"/>
      <c r="L10" s="28"/>
      <c r="M10" s="29"/>
    </row>
    <row r="11" spans="1:14">
      <c r="A11" s="51" t="s">
        <v>44</v>
      </c>
      <c r="B11" s="23">
        <f>+B12+B13+B14</f>
        <v>608618.04936379241</v>
      </c>
      <c r="C11" s="8">
        <f t="shared" ref="C11:M11" si="1">+C12+C13+C14</f>
        <v>49.374625049335705</v>
      </c>
      <c r="D11" s="23">
        <f t="shared" si="1"/>
        <v>26240.204009165078</v>
      </c>
      <c r="E11" s="40">
        <f t="shared" si="1"/>
        <v>32.85567366633709</v>
      </c>
      <c r="F11" s="23">
        <f t="shared" si="1"/>
        <v>12963.7115854562</v>
      </c>
      <c r="G11" s="40">
        <f t="shared" si="1"/>
        <v>32.502705280034959</v>
      </c>
      <c r="H11" s="23">
        <f t="shared" si="1"/>
        <v>13276.49242370888</v>
      </c>
      <c r="I11" s="40">
        <f t="shared" si="1"/>
        <v>33.207803202449291</v>
      </c>
      <c r="J11" s="23">
        <f t="shared" si="1"/>
        <v>10003.49811463062</v>
      </c>
      <c r="K11" s="40">
        <f t="shared" si="1"/>
        <v>27.935896820417661</v>
      </c>
      <c r="L11" s="23">
        <f t="shared" si="1"/>
        <v>14721.929905435099</v>
      </c>
      <c r="M11" s="40">
        <f t="shared" si="1"/>
        <v>35.398784873348006</v>
      </c>
      <c r="N11" s="29"/>
    </row>
    <row r="12" spans="1:14">
      <c r="A12" s="52" t="s">
        <v>35</v>
      </c>
      <c r="B12" s="28">
        <f>[1]Sheet!C116</f>
        <v>121422.30447893015</v>
      </c>
      <c r="C12" s="29">
        <f>[1]Sheet!D116</f>
        <v>9.8504813692929449</v>
      </c>
      <c r="D12" s="28">
        <f>[1]Sheet!E116</f>
        <v>4410.9361180847209</v>
      </c>
      <c r="E12" s="29">
        <f>[1]Sheet!F116</f>
        <v>5.522985934417</v>
      </c>
      <c r="F12" s="28">
        <f>[1]Sheet!G116</f>
        <v>1927.61381538348</v>
      </c>
      <c r="G12" s="29">
        <f>[1]Sheet!H116</f>
        <v>4.8329263823966961</v>
      </c>
      <c r="H12" s="28">
        <f>[1]Sheet!I116</f>
        <v>2483.32230270124</v>
      </c>
      <c r="I12" s="29">
        <f>[1]Sheet!J116</f>
        <v>6.2114055192085615</v>
      </c>
      <c r="J12" s="28">
        <f>[1]Sheet!M116</f>
        <v>2014.4432665268796</v>
      </c>
      <c r="K12" s="29">
        <f>[1]Sheet!N116</f>
        <v>5.6255600390402023</v>
      </c>
      <c r="L12" s="28">
        <f>[1]Sheet!Q116</f>
        <v>2222.8339492710397</v>
      </c>
      <c r="M12" s="29">
        <f>[1]Sheet!R116</f>
        <v>5.3447897989495665</v>
      </c>
      <c r="N12" s="29"/>
    </row>
    <row r="13" spans="1:14">
      <c r="A13" s="52" t="s">
        <v>29</v>
      </c>
      <c r="B13" s="28">
        <f>[1]Sheet!C117</f>
        <v>87021.307480962292</v>
      </c>
      <c r="C13" s="29">
        <f>[1]Sheet!D117</f>
        <v>7.0596730291960323</v>
      </c>
      <c r="D13" s="28">
        <f>[1]Sheet!E117</f>
        <v>4469.2522673399999</v>
      </c>
      <c r="E13" s="29">
        <f>[1]Sheet!F117</f>
        <v>5.5960042832354642</v>
      </c>
      <c r="F13" s="28">
        <f>[1]Sheet!G117</f>
        <v>3138.4082588431997</v>
      </c>
      <c r="G13" s="29">
        <f>[1]Sheet!H117</f>
        <v>7.8686383921135752</v>
      </c>
      <c r="H13" s="28">
        <f>[1]Sheet!I117</f>
        <v>1330.8440084967997</v>
      </c>
      <c r="I13" s="29">
        <f>[1]Sheet!J117</f>
        <v>3.3287712233691362</v>
      </c>
      <c r="J13" s="28">
        <f>[1]Sheet!M117</f>
        <v>2065.7877146815999</v>
      </c>
      <c r="K13" s="29">
        <f>[1]Sheet!N117</f>
        <v>5.7689452018617695</v>
      </c>
      <c r="L13" s="28">
        <f>[1]Sheet!Q117</f>
        <v>2403.4645526584</v>
      </c>
      <c r="M13" s="29">
        <f>[1]Sheet!R117</f>
        <v>5.7791149120240162</v>
      </c>
      <c r="N13" s="29"/>
    </row>
    <row r="14" spans="1:14">
      <c r="A14" s="52" t="s">
        <v>30</v>
      </c>
      <c r="B14" s="28">
        <f>[1]Sheet!C118</f>
        <v>400174.43740390002</v>
      </c>
      <c r="C14" s="29">
        <f>[1]Sheet!D118</f>
        <v>32.464470650846728</v>
      </c>
      <c r="D14" s="28">
        <f>[1]Sheet!E118</f>
        <v>17360.015623740357</v>
      </c>
      <c r="E14" s="29">
        <f>[1]Sheet!F118</f>
        <v>21.736683448684627</v>
      </c>
      <c r="F14" s="28">
        <f>[1]Sheet!G118</f>
        <v>7897.6895112295206</v>
      </c>
      <c r="G14" s="29">
        <f>[1]Sheet!H118</f>
        <v>19.801140505524693</v>
      </c>
      <c r="H14" s="28">
        <f>[1]Sheet!I118</f>
        <v>9462.3261125108402</v>
      </c>
      <c r="I14" s="29">
        <f>[1]Sheet!J118</f>
        <v>23.667626459871592</v>
      </c>
      <c r="J14" s="28">
        <f>[1]Sheet!M118</f>
        <v>5923.2671334221404</v>
      </c>
      <c r="K14" s="29">
        <f>[1]Sheet!N118</f>
        <v>16.54139157951569</v>
      </c>
      <c r="L14" s="28">
        <f>[1]Sheet!Q118</f>
        <v>10095.63140350566</v>
      </c>
      <c r="M14" s="29">
        <f>[1]Sheet!R118</f>
        <v>24.274880162374419</v>
      </c>
      <c r="N14" s="29"/>
    </row>
    <row r="15" spans="1:14">
      <c r="A15" s="51" t="s">
        <v>31</v>
      </c>
      <c r="B15" s="28">
        <f>[1]Sheet!C119</f>
        <v>624035.461940201</v>
      </c>
      <c r="C15" s="29">
        <f>[1]Sheet!D119</f>
        <v>50.62537495066843</v>
      </c>
      <c r="D15" s="28">
        <f>[1]Sheet!E119</f>
        <v>53624.857580029988</v>
      </c>
      <c r="E15" s="29">
        <f>[1]Sheet!F119</f>
        <v>67.144326333662846</v>
      </c>
      <c r="F15" s="28">
        <f>[1]Sheet!G119</f>
        <v>26921.311749568282</v>
      </c>
      <c r="G15" s="29">
        <f>[1]Sheet!H119</f>
        <v>67.49729471996487</v>
      </c>
      <c r="H15" s="28">
        <f>[1]Sheet!I119</f>
        <v>26703.545830461542</v>
      </c>
      <c r="I15" s="29">
        <f>[1]Sheet!J119</f>
        <v>66.792196797550545</v>
      </c>
      <c r="J15" s="28">
        <f>[1]Sheet!M119</f>
        <v>25805.261414146345</v>
      </c>
      <c r="K15" s="29">
        <f>[1]Sheet!N119</f>
        <v>72.064103179582233</v>
      </c>
      <c r="L15" s="28">
        <f>[1]Sheet!Q119</f>
        <v>26866.870269791587</v>
      </c>
      <c r="M15" s="29">
        <f>[1]Sheet!R119</f>
        <v>64.601215126651809</v>
      </c>
      <c r="N15" s="29"/>
    </row>
    <row r="16" spans="1:14">
      <c r="A16" s="55"/>
      <c r="B16" s="28"/>
      <c r="C16" s="29"/>
      <c r="D16" s="28"/>
      <c r="E16" s="29"/>
      <c r="F16" s="28"/>
      <c r="G16" s="29"/>
      <c r="H16" s="28"/>
      <c r="I16" s="29"/>
      <c r="J16" s="28"/>
      <c r="K16" s="29"/>
      <c r="L16" s="28"/>
      <c r="M16" s="29"/>
      <c r="N16" s="29"/>
    </row>
    <row r="17" spans="1:14">
      <c r="A17" s="50" t="s">
        <v>45</v>
      </c>
      <c r="B17" s="63"/>
      <c r="C17" s="64"/>
      <c r="D17" s="63"/>
      <c r="E17" s="64"/>
      <c r="F17" s="63"/>
      <c r="G17" s="64"/>
      <c r="H17" s="63"/>
      <c r="I17" s="64"/>
      <c r="J17" s="63"/>
      <c r="K17" s="64"/>
      <c r="L17" s="63"/>
      <c r="M17" s="64"/>
      <c r="N17" s="29"/>
    </row>
    <row r="18" spans="1:14">
      <c r="A18" s="56">
        <v>1</v>
      </c>
      <c r="B18" s="28">
        <f>[1]Sheet!C121</f>
        <v>219016.58171192973</v>
      </c>
      <c r="C18" s="29">
        <f>[1]Sheet!D121</f>
        <v>17.767895008893991</v>
      </c>
      <c r="D18" s="28">
        <f>[1]Sheet!E121</f>
        <v>7712.4250902941203</v>
      </c>
      <c r="E18" s="29">
        <f>[1]Sheet!F121</f>
        <v>9.6568198118531576</v>
      </c>
      <c r="F18" s="28">
        <f>[1]Sheet!G121</f>
        <v>3360.1052648653399</v>
      </c>
      <c r="G18" s="29">
        <f>[1]Sheet!H121</f>
        <v>8.4244786235707281</v>
      </c>
      <c r="H18" s="28">
        <f>[1]Sheet!I121</f>
        <v>4352.319825428779</v>
      </c>
      <c r="I18" s="29">
        <f>[1]Sheet!J121</f>
        <v>10.886232268611623</v>
      </c>
      <c r="J18" s="28">
        <f>[1]Sheet!M121</f>
        <v>3628.8670391676796</v>
      </c>
      <c r="K18" s="29">
        <f>[1]Sheet!N121</f>
        <v>10.13402052157493</v>
      </c>
      <c r="L18" s="28">
        <f>[1]Sheet!Q121</f>
        <v>3364.3116233055198</v>
      </c>
      <c r="M18" s="29">
        <f>[1]Sheet!R121</f>
        <v>8.0894654549556879</v>
      </c>
      <c r="N18" s="29"/>
    </row>
    <row r="19" spans="1:14">
      <c r="A19" s="51">
        <v>2</v>
      </c>
      <c r="B19" s="28">
        <f>[1]Sheet!C122</f>
        <v>229596.72606207748</v>
      </c>
      <c r="C19" s="29">
        <f>[1]Sheet!D122</f>
        <v>18.626217664297435</v>
      </c>
      <c r="D19" s="28">
        <f>[1]Sheet!E122</f>
        <v>9113.7814779716209</v>
      </c>
      <c r="E19" s="29">
        <f>[1]Sheet!F122</f>
        <v>11.411474926107886</v>
      </c>
      <c r="F19" s="28">
        <f>[1]Sheet!G122</f>
        <v>3133.9383444282998</v>
      </c>
      <c r="G19" s="29">
        <f>[1]Sheet!H122</f>
        <v>7.8574313924902981</v>
      </c>
      <c r="H19" s="28">
        <f>[1]Sheet!I122</f>
        <v>5979.8431335433206</v>
      </c>
      <c r="I19" s="29">
        <f>[1]Sheet!J122</f>
        <v>14.957072065631497</v>
      </c>
      <c r="J19" s="28">
        <f>[1]Sheet!M122</f>
        <v>2953.1237272993999</v>
      </c>
      <c r="K19" s="29">
        <f>[1]Sheet!N122</f>
        <v>8.2469311033412946</v>
      </c>
      <c r="L19" s="28">
        <f>[1]Sheet!Q122</f>
        <v>4858.2685944720806</v>
      </c>
      <c r="M19" s="29">
        <f>[1]Sheet!R122</f>
        <v>11.681675292392804</v>
      </c>
      <c r="N19" s="29"/>
    </row>
    <row r="20" spans="1:14">
      <c r="A20" s="51">
        <v>3</v>
      </c>
      <c r="B20" s="28">
        <f>[1]Sheet!C123</f>
        <v>206836.27958514591</v>
      </c>
      <c r="C20" s="29">
        <f>[1]Sheet!D123</f>
        <v>16.779758276626129</v>
      </c>
      <c r="D20" s="28">
        <f>[1]Sheet!E123</f>
        <v>5555.1733073331798</v>
      </c>
      <c r="E20" s="29">
        <f>[1]Sheet!F123</f>
        <v>6.9556990213161436</v>
      </c>
      <c r="F20" s="28">
        <f>[1]Sheet!G123</f>
        <v>2275.68892664226</v>
      </c>
      <c r="G20" s="29">
        <f>[1]Sheet!H123</f>
        <v>5.7056226532125196</v>
      </c>
      <c r="H20" s="28">
        <f>[1]Sheet!I123</f>
        <v>3279.4843806909198</v>
      </c>
      <c r="I20" s="29">
        <f>[1]Sheet!J123</f>
        <v>8.2028045091948432</v>
      </c>
      <c r="J20" s="28">
        <f>[1]Sheet!M123</f>
        <v>2470.4607917686799</v>
      </c>
      <c r="K20" s="29">
        <f>[1]Sheet!N123</f>
        <v>6.8990404143526476</v>
      </c>
      <c r="L20" s="28">
        <f>[1]Sheet!Q123</f>
        <v>3084.7125155644999</v>
      </c>
      <c r="M20" s="29">
        <f>[1]Sheet!R123</f>
        <v>7.4171712157302698</v>
      </c>
      <c r="N20" s="29"/>
    </row>
    <row r="21" spans="1:14">
      <c r="A21" s="51">
        <v>4</v>
      </c>
      <c r="B21" s="28">
        <f>[1]Sheet!C124</f>
        <v>194199.12984596539</v>
      </c>
      <c r="C21" s="29">
        <f>[1]Sheet!D124</f>
        <v>15.754559417149999</v>
      </c>
      <c r="D21" s="28">
        <f>[1]Sheet!E124</f>
        <v>7816.1751345696794</v>
      </c>
      <c r="E21" s="29">
        <f>[1]Sheet!F124</f>
        <v>9.7867264846974393</v>
      </c>
      <c r="F21" s="28">
        <f>[1]Sheet!G124</f>
        <v>4720.0972528349002</v>
      </c>
      <c r="G21" s="29">
        <f>[1]Sheet!H124</f>
        <v>11.834259724978033</v>
      </c>
      <c r="H21" s="28">
        <f>[1]Sheet!I124</f>
        <v>3096.0778817347796</v>
      </c>
      <c r="I21" s="29">
        <f>[1]Sheet!J124</f>
        <v>7.7440593279367729</v>
      </c>
      <c r="J21" s="28">
        <f>[1]Sheet!M124</f>
        <v>3815.7572907239992</v>
      </c>
      <c r="K21" s="29">
        <f>[1]Sheet!N124</f>
        <v>10.655932629158912</v>
      </c>
      <c r="L21" s="28">
        <f>[1]Sheet!Q124</f>
        <v>4000.4178438456793</v>
      </c>
      <c r="M21" s="29">
        <f>[1]Sheet!R124</f>
        <v>9.6189787322323657</v>
      </c>
      <c r="N21" s="29"/>
    </row>
    <row r="22" spans="1:14">
      <c r="A22" s="51">
        <v>5</v>
      </c>
      <c r="B22" s="28">
        <f>[1]Sheet!C125</f>
        <v>188158.69930610422</v>
      </c>
      <c r="C22" s="29">
        <f>[1]Sheet!D125</f>
        <v>15.264524668174076</v>
      </c>
      <c r="D22" s="28">
        <f>[1]Sheet!E125</f>
        <v>7753.5201053377605</v>
      </c>
      <c r="E22" s="29">
        <f>[1]Sheet!F125</f>
        <v>9.7082753723021327</v>
      </c>
      <c r="F22" s="28">
        <f>[1]Sheet!G125</f>
        <v>3487.4625505963395</v>
      </c>
      <c r="G22" s="29">
        <f>[1]Sheet!H125</f>
        <v>8.7437896708809664</v>
      </c>
      <c r="H22" s="28">
        <f>[1]Sheet!I125</f>
        <v>4266.0575547414192</v>
      </c>
      <c r="I22" s="29">
        <f>[1]Sheet!J125</f>
        <v>10.670468916563401</v>
      </c>
      <c r="J22" s="28">
        <f>[1]Sheet!M125</f>
        <v>3723.5740532265195</v>
      </c>
      <c r="K22" s="29">
        <f>[1]Sheet!N125</f>
        <v>10.398500540724239</v>
      </c>
      <c r="L22" s="28">
        <f>[1]Sheet!Q125</f>
        <v>3584.0797509410395</v>
      </c>
      <c r="M22" s="29">
        <f>[1]Sheet!R125</f>
        <v>8.6178964909787688</v>
      </c>
      <c r="N22" s="29"/>
    </row>
    <row r="23" spans="1:14">
      <c r="A23" s="51">
        <v>6</v>
      </c>
      <c r="B23" s="28">
        <f>[1]Sheet!C126</f>
        <v>194846.09479275678</v>
      </c>
      <c r="C23" s="29">
        <f>[1]Sheet!D126</f>
        <v>15.807044964861374</v>
      </c>
      <c r="D23" s="28">
        <f>[1]Sheet!E126</f>
        <v>41913.986473688608</v>
      </c>
      <c r="E23" s="29">
        <f>[1]Sheet!F126</f>
        <v>52.481004383723061</v>
      </c>
      <c r="F23" s="28">
        <f>[1]Sheet!G126</f>
        <v>22907.73099565733</v>
      </c>
      <c r="G23" s="29">
        <f>[1]Sheet!H126</f>
        <v>57.434417934867255</v>
      </c>
      <c r="H23" s="28">
        <f>[1]Sheet!I126</f>
        <v>19006.255478031206</v>
      </c>
      <c r="I23" s="29">
        <f>[1]Sheet!J126</f>
        <v>47.539362912061698</v>
      </c>
      <c r="J23" s="28">
        <f>[1]Sheet!M126</f>
        <v>19216.976626590666</v>
      </c>
      <c r="K23" s="29">
        <f>[1]Sheet!N126</f>
        <v>53.665574790847813</v>
      </c>
      <c r="L23" s="28">
        <f>[1]Sheet!Q126</f>
        <v>22697.009847097866</v>
      </c>
      <c r="M23" s="29">
        <f>[1]Sheet!R126</f>
        <v>54.574812813709904</v>
      </c>
      <c r="N23" s="29"/>
    </row>
    <row r="24" spans="1:14">
      <c r="A24" s="53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29"/>
      <c r="N24" s="29"/>
    </row>
    <row r="25" spans="1:14">
      <c r="A25" s="50" t="s">
        <v>46</v>
      </c>
      <c r="B25" s="63"/>
      <c r="C25" s="64"/>
      <c r="D25" s="63"/>
      <c r="E25" s="64"/>
      <c r="F25" s="63"/>
      <c r="G25" s="64"/>
      <c r="H25" s="63"/>
      <c r="I25" s="64"/>
      <c r="J25" s="63"/>
      <c r="K25" s="64"/>
      <c r="L25" s="63"/>
      <c r="M25" s="64"/>
      <c r="N25" s="29"/>
    </row>
    <row r="26" spans="1:14">
      <c r="A26" s="71" t="s">
        <v>66</v>
      </c>
      <c r="B26" s="28">
        <f>[1]Sheet!C128</f>
        <v>350783.64347346959</v>
      </c>
      <c r="C26" s="29">
        <f>[1]Sheet!D128</f>
        <v>28.457603069852034</v>
      </c>
      <c r="D26" s="28">
        <f>[1]Sheet!E128</f>
        <v>26791.462937705357</v>
      </c>
      <c r="E26" s="29">
        <f>[1]Sheet!F128</f>
        <v>33.545911572088436</v>
      </c>
      <c r="F26" s="28">
        <f>[1]Sheet!G128</f>
        <v>13269.475575717061</v>
      </c>
      <c r="G26" s="29">
        <f>[1]Sheet!H128</f>
        <v>33.269318822397757</v>
      </c>
      <c r="H26" s="28">
        <f>[1]Sheet!I128</f>
        <v>13521.987361988284</v>
      </c>
      <c r="I26" s="29">
        <f>[1]Sheet!J128</f>
        <v>33.82184698279459</v>
      </c>
      <c r="J26" s="28">
        <f>[1]Sheet!M128</f>
        <v>11399.80235774376</v>
      </c>
      <c r="K26" s="29">
        <f>[1]Sheet!N128</f>
        <v>31.835233914155932</v>
      </c>
      <c r="L26" s="28">
        <f>[1]Sheet!Q128</f>
        <v>14944.621551024065</v>
      </c>
      <c r="M26" s="29">
        <f>[1]Sheet!R128</f>
        <v>35.934245489308779</v>
      </c>
      <c r="N26" s="29"/>
    </row>
    <row r="27" spans="1:14">
      <c r="A27" s="71" t="s">
        <v>67</v>
      </c>
      <c r="B27" s="28">
        <f>[1]Sheet!C129</f>
        <v>320502.16201692756</v>
      </c>
      <c r="C27" s="29">
        <f>[1]Sheet!D129</f>
        <v>26.00099371622197</v>
      </c>
      <c r="D27" s="28">
        <f>[1]Sheet!E129</f>
        <v>22745.237820573566</v>
      </c>
      <c r="E27" s="29">
        <f>[1]Sheet!F129</f>
        <v>28.479584649379085</v>
      </c>
      <c r="F27" s="28">
        <f>[1]Sheet!G129</f>
        <v>12054.207768514703</v>
      </c>
      <c r="G27" s="29">
        <f>[1]Sheet!H129</f>
        <v>30.222391164879799</v>
      </c>
      <c r="H27" s="28">
        <f>[1]Sheet!I129</f>
        <v>10691.030052058863</v>
      </c>
      <c r="I27" s="29">
        <f>[1]Sheet!J129</f>
        <v>26.740920016362502</v>
      </c>
      <c r="J27" s="28">
        <f>[1]Sheet!M129</f>
        <v>11210.748891306204</v>
      </c>
      <c r="K27" s="29">
        <f>[1]Sheet!N129</f>
        <v>31.307280785018278</v>
      </c>
      <c r="L27" s="28">
        <f>[1]Sheet!Q129</f>
        <v>11262.281530383963</v>
      </c>
      <c r="M27" s="29">
        <f>[1]Sheet!R129</f>
        <v>27.080082817807703</v>
      </c>
      <c r="N27" s="29"/>
    </row>
    <row r="28" spans="1:14">
      <c r="A28" s="71" t="s">
        <v>68</v>
      </c>
      <c r="B28" s="28">
        <f>[1]Sheet!C130</f>
        <v>263318.86171498854</v>
      </c>
      <c r="C28" s="29">
        <f>[1]Sheet!D130</f>
        <v>21.361952835914206</v>
      </c>
      <c r="D28" s="28">
        <f>[1]Sheet!E130</f>
        <v>13634.807638140885</v>
      </c>
      <c r="E28" s="29">
        <f>[1]Sheet!F130</f>
        <v>17.072305920547272</v>
      </c>
      <c r="F28" s="28">
        <f>[1]Sheet!G130</f>
        <v>7016.8439797177998</v>
      </c>
      <c r="G28" s="29">
        <f>[1]Sheet!H130</f>
        <v>17.592678637236858</v>
      </c>
      <c r="H28" s="28">
        <f>[1]Sheet!I130</f>
        <v>6617.9636584230802</v>
      </c>
      <c r="I28" s="29">
        <f>[1]Sheet!J130</f>
        <v>16.553169900313268</v>
      </c>
      <c r="J28" s="28">
        <f>[1]Sheet!M130</f>
        <v>7408.2688011113196</v>
      </c>
      <c r="K28" s="29">
        <f>[1]Sheet!N130</f>
        <v>20.688426235926467</v>
      </c>
      <c r="L28" s="28">
        <f>[1]Sheet!Q130</f>
        <v>6226.5388370295605</v>
      </c>
      <c r="M28" s="29">
        <f>[1]Sheet!R130</f>
        <v>14.97167220692875</v>
      </c>
      <c r="N28" s="29"/>
    </row>
    <row r="29" spans="1:14">
      <c r="A29" s="71" t="s">
        <v>69</v>
      </c>
      <c r="B29" s="28">
        <f>[1]Sheet!C131</f>
        <v>189244.80859151325</v>
      </c>
      <c r="C29" s="29">
        <f>[1]Sheet!D131</f>
        <v>15.352636150877769</v>
      </c>
      <c r="D29" s="28">
        <f>[1]Sheet!E131</f>
        <v>8353.5175716634021</v>
      </c>
      <c r="E29" s="29">
        <f>[1]Sheet!F131</f>
        <v>10.459539384858552</v>
      </c>
      <c r="F29" s="28">
        <f>[1]Sheet!G131</f>
        <v>3573.7165582020593</v>
      </c>
      <c r="G29" s="29">
        <f>[1]Sheet!H131</f>
        <v>8.9600463015495944</v>
      </c>
      <c r="H29" s="28">
        <f>[1]Sheet!I131</f>
        <v>4779.8010134613396</v>
      </c>
      <c r="I29" s="29">
        <f>[1]Sheet!J131</f>
        <v>11.955468834406975</v>
      </c>
      <c r="J29" s="28">
        <f>[1]Sheet!M131</f>
        <v>2971.0927562448596</v>
      </c>
      <c r="K29" s="29">
        <f>[1]Sheet!N131</f>
        <v>8.2971116434714798</v>
      </c>
      <c r="L29" s="28">
        <f>[1]Sheet!Q131</f>
        <v>4761.7268841942205</v>
      </c>
      <c r="M29" s="29">
        <f>[1]Sheet!R131</f>
        <v>11.449541376840783</v>
      </c>
      <c r="N29" s="29"/>
    </row>
    <row r="30" spans="1:14">
      <c r="A30" s="71" t="s">
        <v>70</v>
      </c>
      <c r="B30" s="28">
        <f>[1]Sheet!C132</f>
        <v>104673.86473996544</v>
      </c>
      <c r="C30" s="29">
        <f>[1]Sheet!D132</f>
        <v>8.4917508269812085</v>
      </c>
      <c r="D30" s="28">
        <f>[1]Sheet!E132</f>
        <v>8079.5472676815007</v>
      </c>
      <c r="E30" s="29">
        <f>[1]Sheet!F132</f>
        <v>10.116497886448229</v>
      </c>
      <c r="F30" s="28">
        <f>[1]Sheet!G132</f>
        <v>3710.2910994426393</v>
      </c>
      <c r="G30" s="29">
        <f>[1]Sheet!H132</f>
        <v>9.3024669141524416</v>
      </c>
      <c r="H30" s="28">
        <f>[1]Sheet!I132</f>
        <v>4369.2561682388596</v>
      </c>
      <c r="I30" s="29">
        <f>[1]Sheet!J132</f>
        <v>10.928594266122502</v>
      </c>
      <c r="J30" s="28">
        <f>[1]Sheet!M132</f>
        <v>2818.8467223707999</v>
      </c>
      <c r="K30" s="29">
        <f>[1]Sheet!N132</f>
        <v>7.8719474214276799</v>
      </c>
      <c r="L30" s="28">
        <f>[1]Sheet!Q132</f>
        <v>4133.1430191646796</v>
      </c>
      <c r="M30" s="29">
        <f>[1]Sheet!R132</f>
        <v>9.9381155545494018</v>
      </c>
      <c r="N30" s="29"/>
    </row>
    <row r="31" spans="1:14">
      <c r="A31" s="51" t="s">
        <v>47</v>
      </c>
      <c r="B31" s="28">
        <f>[1]Sheet!C133</f>
        <v>4130.1707671200002</v>
      </c>
      <c r="C31" s="29">
        <f>[1]Sheet!D133</f>
        <v>0.33506340015621794</v>
      </c>
      <c r="D31" s="28">
        <f>[1]Sheet!E133</f>
        <v>260.48835343019999</v>
      </c>
      <c r="E31" s="29">
        <f>[1]Sheet!F133</f>
        <v>0.32616058667816922</v>
      </c>
      <c r="F31" s="28">
        <f>[1]Sheet!G133</f>
        <v>260.48835343019999</v>
      </c>
      <c r="G31" s="29">
        <f>[1]Sheet!H133</f>
        <v>0.6530981597833373</v>
      </c>
      <c r="H31" s="28">
        <f>[1]Sheet!I133</f>
        <v>0</v>
      </c>
      <c r="I31" s="29">
        <f>[1]Sheet!J133</f>
        <v>0</v>
      </c>
      <c r="J31" s="28">
        <f>[1]Sheet!M133</f>
        <v>0</v>
      </c>
      <c r="K31" s="29">
        <f>[1]Sheet!N133</f>
        <v>0</v>
      </c>
      <c r="L31" s="28">
        <f>[1]Sheet!Q133</f>
        <v>260.48835343019999</v>
      </c>
      <c r="M31" s="29">
        <f>[1]Sheet!R133</f>
        <v>0.62634255456440247</v>
      </c>
      <c r="N31" s="29"/>
    </row>
    <row r="32" spans="1:14">
      <c r="A32" s="53"/>
      <c r="B32" s="28"/>
      <c r="C32" s="29"/>
      <c r="D32" s="28"/>
      <c r="E32" s="29"/>
      <c r="F32" s="28"/>
      <c r="G32" s="29"/>
      <c r="H32" s="28"/>
      <c r="I32" s="29"/>
      <c r="J32" s="28"/>
      <c r="K32" s="29"/>
      <c r="L32" s="28"/>
      <c r="M32" s="29"/>
      <c r="N32" s="29"/>
    </row>
    <row r="33" spans="1:14">
      <c r="A33" s="50" t="s">
        <v>48</v>
      </c>
      <c r="B33" s="63"/>
      <c r="C33" s="64"/>
      <c r="D33" s="63"/>
      <c r="E33" s="64"/>
      <c r="F33" s="63"/>
      <c r="G33" s="64"/>
      <c r="H33" s="63"/>
      <c r="I33" s="64"/>
      <c r="J33" s="63"/>
      <c r="K33" s="64"/>
      <c r="L33" s="63"/>
      <c r="M33" s="64"/>
      <c r="N33" s="29"/>
    </row>
    <row r="34" spans="1:14">
      <c r="A34" s="51" t="s">
        <v>49</v>
      </c>
      <c r="B34" s="28">
        <f>[1]Sheet!C135</f>
        <v>201434.48956467595</v>
      </c>
      <c r="C34" s="29">
        <f>[1]Sheet!D135</f>
        <v>16.341533749544247</v>
      </c>
      <c r="D34" s="28">
        <f>[1]Sheet!E135</f>
        <v>19315.798238222476</v>
      </c>
      <c r="E34" s="29">
        <f>[1]Sheet!F135</f>
        <v>24.185542280775874</v>
      </c>
      <c r="F34" s="28">
        <f>[1]Sheet!G135</f>
        <v>10343.58631347108</v>
      </c>
      <c r="G34" s="29">
        <f>[1]Sheet!H135</f>
        <v>25.933509494497365</v>
      </c>
      <c r="H34" s="28">
        <f>[1]Sheet!I135</f>
        <v>8972.211924751382</v>
      </c>
      <c r="I34" s="29">
        <f>[1]Sheet!J135</f>
        <v>22.441729214242191</v>
      </c>
      <c r="J34" s="28">
        <f>[1]Sheet!M135</f>
        <v>10304.329206086821</v>
      </c>
      <c r="K34" s="29">
        <f>[1]Sheet!N135</f>
        <v>28.776001575273639</v>
      </c>
      <c r="L34" s="28">
        <f>[1]Sheet!Q135</f>
        <v>7572.9761764938003</v>
      </c>
      <c r="M34" s="29">
        <f>[1]Sheet!R135</f>
        <v>18.209172047730295</v>
      </c>
      <c r="N34" s="29"/>
    </row>
    <row r="35" spans="1:14">
      <c r="A35" s="51" t="s">
        <v>50</v>
      </c>
      <c r="B35" s="28">
        <f>[1]Sheet!C136</f>
        <v>751510.43176417798</v>
      </c>
      <c r="C35" s="29">
        <f>[1]Sheet!D136</f>
        <v>60.966883627273724</v>
      </c>
      <c r="D35" s="28">
        <f>[1]Sheet!E136</f>
        <v>50782.82041947906</v>
      </c>
      <c r="E35" s="29">
        <f>[1]Sheet!F136</f>
        <v>63.585777571540028</v>
      </c>
      <c r="F35" s="28">
        <f>[1]Sheet!G136</f>
        <v>24973.004014869868</v>
      </c>
      <c r="G35" s="29">
        <f>[1]Sheet!H136</f>
        <v>62.612484403237467</v>
      </c>
      <c r="H35" s="28">
        <f>[1]Sheet!I136</f>
        <v>25809.816404609068</v>
      </c>
      <c r="I35" s="29">
        <f>[1]Sheet!J136</f>
        <v>64.55675765121795</v>
      </c>
      <c r="J35" s="28">
        <f>[1]Sheet!M136</f>
        <v>23059.355188880141</v>
      </c>
      <c r="K35" s="29">
        <f>[1]Sheet!N136</f>
        <v>64.395850323575004</v>
      </c>
      <c r="L35" s="28">
        <f>[1]Sheet!Q136</f>
        <v>27102.767299374475</v>
      </c>
      <c r="M35" s="29">
        <f>[1]Sheet!R136</f>
        <v>65.168428002688088</v>
      </c>
      <c r="N35" s="29"/>
    </row>
    <row r="36" spans="1:14">
      <c r="A36" s="51" t="s">
        <v>51</v>
      </c>
      <c r="B36" s="28">
        <f>[1]Sheet!C137</f>
        <v>223907.85450116012</v>
      </c>
      <c r="C36" s="29">
        <f>[1]Sheet!D137</f>
        <v>18.164703418100263</v>
      </c>
      <c r="D36" s="28">
        <f>[1]Sheet!E137</f>
        <v>7368.8529583653808</v>
      </c>
      <c r="E36" s="29">
        <f>[1]Sheet!F137</f>
        <v>9.2266290311886614</v>
      </c>
      <c r="F36" s="28">
        <f>[1]Sheet!G137</f>
        <v>3290.6760179592793</v>
      </c>
      <c r="G36" s="29">
        <f>[1]Sheet!H137</f>
        <v>8.2504051466095358</v>
      </c>
      <c r="H36" s="28">
        <f>[1]Sheet!I137</f>
        <v>4078.1769404060992</v>
      </c>
      <c r="I36" s="29">
        <f>[1]Sheet!J137</f>
        <v>10.200532862123229</v>
      </c>
      <c r="J36" s="28">
        <f>[1]Sheet!M137</f>
        <v>1651.8910280661999</v>
      </c>
      <c r="K36" s="29">
        <f>[1]Sheet!N137</f>
        <v>4.613092019394557</v>
      </c>
      <c r="L36" s="28">
        <f>[1]Sheet!Q137</f>
        <v>5308.6508319740797</v>
      </c>
      <c r="M36" s="29">
        <f>[1]Sheet!R137</f>
        <v>12.764616458294192</v>
      </c>
      <c r="N36" s="29"/>
    </row>
    <row r="37" spans="1:14">
      <c r="A37" s="54" t="s">
        <v>52</v>
      </c>
      <c r="B37" s="28">
        <f>[1]Sheet!C138</f>
        <v>52197.568605607616</v>
      </c>
      <c r="C37" s="29">
        <f>[1]Sheet!D138</f>
        <v>4.2345694168664858</v>
      </c>
      <c r="D37" s="28">
        <f>[1]Sheet!E138</f>
        <v>1853.1751753613401</v>
      </c>
      <c r="E37" s="29">
        <f>[1]Sheet!F138</f>
        <v>2.3203828288439645</v>
      </c>
      <c r="F37" s="28">
        <f>[1]Sheet!G138</f>
        <v>1005.54958984086</v>
      </c>
      <c r="G37" s="29">
        <f>[1]Sheet!H138</f>
        <v>2.5211207259288448</v>
      </c>
      <c r="H37" s="28">
        <f>[1]Sheet!I138</f>
        <v>847.62558552047994</v>
      </c>
      <c r="I37" s="29">
        <f>[1]Sheet!J138</f>
        <v>2.1201219972120975</v>
      </c>
      <c r="J37" s="28">
        <f>[1]Sheet!M138</f>
        <v>520.97670686039999</v>
      </c>
      <c r="K37" s="29">
        <f>[1]Sheet!N138</f>
        <v>1.454886216993156</v>
      </c>
      <c r="L37" s="28">
        <f>[1]Sheet!Q138</f>
        <v>1332.19846850094</v>
      </c>
      <c r="M37" s="29">
        <f>[1]Sheet!R138</f>
        <v>3.2032625680182321</v>
      </c>
      <c r="N37" s="29"/>
    </row>
    <row r="38" spans="1:14">
      <c r="A38" s="54" t="s">
        <v>53</v>
      </c>
      <c r="B38" s="28">
        <f>[1]Sheet!C139</f>
        <v>3603.1668683692196</v>
      </c>
      <c r="C38" s="29">
        <f>[1]Sheet!D139</f>
        <v>0.29230978821921078</v>
      </c>
      <c r="D38" s="28">
        <f>[1]Sheet!E139</f>
        <v>544.41479776680001</v>
      </c>
      <c r="E38" s="29">
        <f>[1]Sheet!F139</f>
        <v>0.68166828765139709</v>
      </c>
      <c r="F38" s="28">
        <f>[1]Sheet!G139</f>
        <v>272.2073988834</v>
      </c>
      <c r="G38" s="29">
        <f>[1]Sheet!H139</f>
        <v>0.68248022972664124</v>
      </c>
      <c r="H38" s="28">
        <f>[1]Sheet!I139</f>
        <v>272.2073988834</v>
      </c>
      <c r="I38" s="29">
        <f>[1]Sheet!J139</f>
        <v>0.6808582752043888</v>
      </c>
      <c r="J38" s="28">
        <f>[1]Sheet!M139</f>
        <v>272.2073988834</v>
      </c>
      <c r="K38" s="29">
        <f>[1]Sheet!N139</f>
        <v>0.76016986476352499</v>
      </c>
      <c r="L38" s="28">
        <f>[1]Sheet!Q139</f>
        <v>272.2073988834</v>
      </c>
      <c r="M38" s="29">
        <f>[1]Sheet!R139</f>
        <v>0.65452092326901512</v>
      </c>
      <c r="N38" s="29"/>
    </row>
    <row r="39" spans="1:14">
      <c r="A39" s="12"/>
      <c r="B39" s="30"/>
      <c r="C39" s="30"/>
      <c r="D39" s="30"/>
      <c r="E39" s="30"/>
      <c r="F39" s="30"/>
      <c r="G39" s="30"/>
      <c r="H39" s="31"/>
      <c r="I39" s="31"/>
      <c r="J39" s="31"/>
      <c r="K39" s="31"/>
      <c r="L39" s="31"/>
      <c r="M39" s="31"/>
    </row>
    <row r="40" spans="1:14">
      <c r="A40" s="32" t="str">
        <f>Cuadro01!A40</f>
        <v>Fuente: Instituto Nacional de Estadística (INE). L Encuesta Permanente de Hogares de Propósitos Múltiples, Junio 2015.</v>
      </c>
    </row>
    <row r="41" spans="1:14">
      <c r="A41" s="33" t="s">
        <v>54</v>
      </c>
    </row>
    <row r="42" spans="1:14">
      <c r="A42" s="32"/>
    </row>
  </sheetData>
  <mergeCells count="11">
    <mergeCell ref="H5:I5"/>
    <mergeCell ref="J5:K5"/>
    <mergeCell ref="L5:M5"/>
    <mergeCell ref="A1:M1"/>
    <mergeCell ref="A3:A6"/>
    <mergeCell ref="B3:C5"/>
    <mergeCell ref="D3:M3"/>
    <mergeCell ref="D4:I4"/>
    <mergeCell ref="J4:M4"/>
    <mergeCell ref="D5:E5"/>
    <mergeCell ref="F5:G5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M41"/>
  <sheetViews>
    <sheetView topLeftCell="A10" workbookViewId="0">
      <selection activeCell="A49" sqref="A49"/>
    </sheetView>
  </sheetViews>
  <sheetFormatPr baseColWidth="10" defaultRowHeight="11.25"/>
  <cols>
    <col min="1" max="1" width="23.140625" style="15" customWidth="1"/>
    <col min="2" max="7" width="8.7109375" style="15" customWidth="1"/>
    <col min="8" max="8" width="0.5703125" style="15" customWidth="1"/>
    <col min="9" max="12" width="8.7109375" style="15" customWidth="1"/>
    <col min="13" max="16384" width="11.42578125" style="15"/>
  </cols>
  <sheetData>
    <row r="1" spans="1:13" ht="22.5" customHeight="1">
      <c r="A1" s="80" t="s">
        <v>95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3">
      <c r="A2" s="2"/>
      <c r="B2" s="2"/>
      <c r="C2" s="2"/>
      <c r="D2" s="2"/>
      <c r="E2" s="2"/>
      <c r="F2" s="2"/>
      <c r="G2" s="2"/>
      <c r="H2" s="2"/>
    </row>
    <row r="3" spans="1:13" ht="12.75" customHeight="1">
      <c r="A3" s="73" t="s">
        <v>36</v>
      </c>
      <c r="B3" s="73" t="s">
        <v>1</v>
      </c>
      <c r="C3" s="73"/>
      <c r="D3" s="73"/>
      <c r="E3" s="73"/>
      <c r="F3" s="73"/>
      <c r="G3" s="73"/>
      <c r="H3" s="34"/>
      <c r="I3" s="75" t="s">
        <v>55</v>
      </c>
      <c r="J3" s="75"/>
      <c r="K3" s="75"/>
      <c r="L3" s="75"/>
    </row>
    <row r="4" spans="1:13" ht="11.25" customHeight="1">
      <c r="A4" s="73"/>
      <c r="B4" s="73" t="s">
        <v>56</v>
      </c>
      <c r="C4" s="73"/>
      <c r="D4" s="73" t="s">
        <v>57</v>
      </c>
      <c r="E4" s="73"/>
      <c r="F4" s="73" t="s">
        <v>55</v>
      </c>
      <c r="G4" s="73"/>
      <c r="H4" s="22"/>
      <c r="I4" s="73" t="s">
        <v>58</v>
      </c>
      <c r="J4" s="73"/>
      <c r="K4" s="78" t="s">
        <v>59</v>
      </c>
      <c r="L4" s="78"/>
    </row>
    <row r="5" spans="1:13">
      <c r="A5" s="73"/>
      <c r="B5" s="5" t="s">
        <v>42</v>
      </c>
      <c r="C5" s="5" t="s">
        <v>43</v>
      </c>
      <c r="D5" s="5" t="s">
        <v>42</v>
      </c>
      <c r="E5" s="5" t="s">
        <v>60</v>
      </c>
      <c r="F5" s="5" t="s">
        <v>42</v>
      </c>
      <c r="G5" s="5" t="s">
        <v>60</v>
      </c>
      <c r="H5" s="25"/>
      <c r="I5" s="5" t="s">
        <v>42</v>
      </c>
      <c r="J5" s="5" t="s">
        <v>60</v>
      </c>
      <c r="K5" s="5" t="s">
        <v>42</v>
      </c>
      <c r="L5" s="5" t="s">
        <v>60</v>
      </c>
    </row>
    <row r="6" spans="1:13">
      <c r="A6" s="6"/>
      <c r="B6" s="3"/>
      <c r="C6" s="3"/>
      <c r="D6" s="3"/>
      <c r="E6" s="3"/>
      <c r="F6" s="3"/>
      <c r="G6" s="3"/>
      <c r="H6" s="3"/>
    </row>
    <row r="7" spans="1:13">
      <c r="A7" s="3" t="s">
        <v>64</v>
      </c>
      <c r="B7" s="35">
        <f>SUM(B10,B14)</f>
        <v>1232653.5113039934</v>
      </c>
      <c r="C7" s="35">
        <f t="shared" ref="C7:K7" si="0">SUM(C10,C14)</f>
        <v>100</v>
      </c>
      <c r="D7" s="35">
        <f t="shared" si="0"/>
        <v>16713.86274286998</v>
      </c>
      <c r="E7" s="36">
        <f>+D7/B7*100</f>
        <v>1.3559254559043767</v>
      </c>
      <c r="F7" s="35">
        <f t="shared" si="0"/>
        <v>1215939.6485611228</v>
      </c>
      <c r="G7" s="36">
        <f>F7/$B7*100</f>
        <v>98.644074544095574</v>
      </c>
      <c r="H7" s="35">
        <f t="shared" si="0"/>
        <v>0</v>
      </c>
      <c r="I7" s="35">
        <f t="shared" si="0"/>
        <v>1171976.7069172326</v>
      </c>
      <c r="J7" s="36">
        <f>+I7/F7*100</f>
        <v>96.384447065616001</v>
      </c>
      <c r="K7" s="35">
        <f t="shared" si="0"/>
        <v>43962.941643890081</v>
      </c>
      <c r="L7" s="36">
        <f>+K7/F7*100</f>
        <v>3.6155529343839921</v>
      </c>
      <c r="M7" s="62"/>
    </row>
    <row r="8" spans="1:13">
      <c r="A8" s="3"/>
      <c r="B8" s="35"/>
      <c r="C8" s="36"/>
      <c r="D8" s="35"/>
      <c r="E8" s="36"/>
      <c r="F8" s="35"/>
      <c r="G8" s="36"/>
      <c r="I8" s="35"/>
      <c r="J8" s="36"/>
      <c r="K8" s="35"/>
      <c r="L8" s="36"/>
    </row>
    <row r="9" spans="1:13">
      <c r="A9" s="3" t="s">
        <v>32</v>
      </c>
      <c r="B9" s="65"/>
      <c r="C9" s="66"/>
      <c r="D9" s="65"/>
      <c r="E9" s="66"/>
      <c r="F9" s="65"/>
      <c r="G9" s="66"/>
      <c r="H9" s="67"/>
      <c r="I9" s="65"/>
      <c r="J9" s="66"/>
      <c r="K9" s="65"/>
      <c r="L9" s="66"/>
    </row>
    <row r="10" spans="1:13">
      <c r="A10" s="58" t="s">
        <v>44</v>
      </c>
      <c r="B10" s="23">
        <f>+B11+B12+B13</f>
        <v>608618.04936379241</v>
      </c>
      <c r="C10" s="38">
        <f t="shared" ref="C10:C14" si="1">B10/B$7*100</f>
        <v>49.374625049333659</v>
      </c>
      <c r="D10" s="23">
        <f t="shared" ref="D10:K10" si="2">+D11+D12+D13</f>
        <v>8193.7711578195594</v>
      </c>
      <c r="E10" s="38">
        <f>+D10/B10*100</f>
        <v>1.3462911864649374</v>
      </c>
      <c r="F10" s="23">
        <f t="shared" si="2"/>
        <v>600424.27820597333</v>
      </c>
      <c r="G10" s="38">
        <f>+F10/B10*100</f>
        <v>98.653708813535147</v>
      </c>
      <c r="H10" s="23">
        <f t="shared" si="2"/>
        <v>0</v>
      </c>
      <c r="I10" s="23">
        <f t="shared" si="2"/>
        <v>584743.68530606851</v>
      </c>
      <c r="J10" s="38">
        <f>+I10/F10*100</f>
        <v>97.388414581309519</v>
      </c>
      <c r="K10" s="23">
        <f t="shared" si="2"/>
        <v>15680.592899904779</v>
      </c>
      <c r="L10" s="38">
        <f>+K10/F10*100</f>
        <v>2.611585418690483</v>
      </c>
      <c r="M10" s="38"/>
    </row>
    <row r="11" spans="1:13">
      <c r="A11" s="59" t="s">
        <v>35</v>
      </c>
      <c r="B11" s="37">
        <f>[1]Sheet!C146</f>
        <v>121422.30447893015</v>
      </c>
      <c r="C11" s="38">
        <f t="shared" si="1"/>
        <v>9.8504813692925364</v>
      </c>
      <c r="D11" s="37">
        <f>[1]Sheet!I146</f>
        <v>1076.6851941781601</v>
      </c>
      <c r="E11" s="38">
        <f>[1]Sheet!J146</f>
        <v>0.88672768878718844</v>
      </c>
      <c r="F11" s="37">
        <f t="shared" ref="F11:F37" si="3">+I11+K11</f>
        <v>120345.619284752</v>
      </c>
      <c r="G11" s="38">
        <f t="shared" ref="G11:G37" si="4">F11/$B11*100</f>
        <v>99.113272311212825</v>
      </c>
      <c r="I11" s="37">
        <f>[1]Sheet!E146</f>
        <v>118157.51711593832</v>
      </c>
      <c r="J11" s="38">
        <f>[1]Sheet!F146</f>
        <v>97.311212814645316</v>
      </c>
      <c r="K11" s="37">
        <f>[1]Sheet!G146</f>
        <v>2188.1021688136798</v>
      </c>
      <c r="L11" s="38">
        <f>[1]Sheet!H146</f>
        <v>1.8020594965675116</v>
      </c>
      <c r="M11" s="38"/>
    </row>
    <row r="12" spans="1:13">
      <c r="A12" s="59" t="s">
        <v>29</v>
      </c>
      <c r="B12" s="37">
        <f>[1]Sheet!C147</f>
        <v>87021.307480962292</v>
      </c>
      <c r="C12" s="38">
        <f t="shared" si="1"/>
        <v>7.0596730291957401</v>
      </c>
      <c r="D12" s="37">
        <f>[1]Sheet!I147</f>
        <v>3019.2281983807993</v>
      </c>
      <c r="E12" s="38">
        <f>[1]Sheet!J147</f>
        <v>3.4695275051358174</v>
      </c>
      <c r="F12" s="37">
        <f t="shared" si="3"/>
        <v>84002.079282581501</v>
      </c>
      <c r="G12" s="38">
        <f t="shared" si="4"/>
        <v>96.530472494864199</v>
      </c>
      <c r="I12" s="37">
        <f>[1]Sheet!E147</f>
        <v>81499.298012871106</v>
      </c>
      <c r="J12" s="38">
        <f>[1]Sheet!F147</f>
        <v>93.654416799817398</v>
      </c>
      <c r="K12" s="37">
        <f>[1]Sheet!G147</f>
        <v>2502.7812697103991</v>
      </c>
      <c r="L12" s="38">
        <f>[1]Sheet!H147</f>
        <v>2.8760556950467953</v>
      </c>
      <c r="M12" s="38"/>
    </row>
    <row r="13" spans="1:13">
      <c r="A13" s="59" t="s">
        <v>30</v>
      </c>
      <c r="B13" s="37">
        <f>[1]Sheet!C148</f>
        <v>400174.43740390002</v>
      </c>
      <c r="C13" s="38">
        <f t="shared" si="1"/>
        <v>32.464470650845385</v>
      </c>
      <c r="D13" s="37">
        <f>[1]Sheet!I148</f>
        <v>4097.8577652606</v>
      </c>
      <c r="E13" s="38">
        <f>[1]Sheet!J148</f>
        <v>1.0240178737665324</v>
      </c>
      <c r="F13" s="37">
        <f t="shared" si="3"/>
        <v>396076.57963863976</v>
      </c>
      <c r="G13" s="38">
        <f t="shared" si="4"/>
        <v>98.975982126233546</v>
      </c>
      <c r="I13" s="37">
        <f>[1]Sheet!E148</f>
        <v>385086.87017725903</v>
      </c>
      <c r="J13" s="38">
        <f>[1]Sheet!F148</f>
        <v>96.229752373859654</v>
      </c>
      <c r="K13" s="37">
        <f>[1]Sheet!G148</f>
        <v>10989.7094613807</v>
      </c>
      <c r="L13" s="38">
        <f>[1]Sheet!H148</f>
        <v>2.7462297523738823</v>
      </c>
      <c r="M13" s="38"/>
    </row>
    <row r="14" spans="1:13">
      <c r="A14" s="58" t="s">
        <v>31</v>
      </c>
      <c r="B14" s="37">
        <f>[1]Sheet!C149</f>
        <v>624035.461940201</v>
      </c>
      <c r="C14" s="38">
        <f t="shared" si="1"/>
        <v>50.625374950666348</v>
      </c>
      <c r="D14" s="37">
        <f>[1]Sheet!I149</f>
        <v>8520.0915850504207</v>
      </c>
      <c r="E14" s="38">
        <f>[1]Sheet!J149</f>
        <v>1.3653217011995498</v>
      </c>
      <c r="F14" s="37">
        <f t="shared" si="3"/>
        <v>615515.37035514938</v>
      </c>
      <c r="G14" s="38">
        <f t="shared" si="4"/>
        <v>98.634678298800253</v>
      </c>
      <c r="I14" s="37">
        <f>[1]Sheet!E149</f>
        <v>587233.02161116409</v>
      </c>
      <c r="J14" s="38">
        <f>[1]Sheet!F149</f>
        <v>94.102508178843919</v>
      </c>
      <c r="K14" s="37">
        <f>[1]Sheet!G149</f>
        <v>28282.348743985305</v>
      </c>
      <c r="L14" s="38">
        <f>[1]Sheet!H149</f>
        <v>4.5321701199563389</v>
      </c>
      <c r="M14" s="38"/>
    </row>
    <row r="15" spans="1:13">
      <c r="A15" s="9"/>
      <c r="B15" s="37"/>
      <c r="C15" s="38"/>
      <c r="D15" s="37"/>
      <c r="E15" s="38"/>
      <c r="F15" s="37"/>
      <c r="G15" s="38"/>
      <c r="I15" s="37"/>
      <c r="J15" s="38"/>
      <c r="K15" s="37"/>
      <c r="L15" s="38"/>
      <c r="M15" s="38"/>
    </row>
    <row r="16" spans="1:13">
      <c r="A16" s="3" t="s">
        <v>45</v>
      </c>
      <c r="B16" s="65"/>
      <c r="C16" s="66"/>
      <c r="D16" s="65"/>
      <c r="E16" s="66"/>
      <c r="F16" s="65"/>
      <c r="G16" s="66"/>
      <c r="H16" s="68"/>
      <c r="I16" s="65"/>
      <c r="J16" s="66"/>
      <c r="K16" s="65"/>
      <c r="L16" s="66"/>
      <c r="M16" s="38"/>
    </row>
    <row r="17" spans="1:13">
      <c r="A17" s="58">
        <v>1</v>
      </c>
      <c r="B17" s="37">
        <f>[1]Sheet!C151</f>
        <v>219016.58171192973</v>
      </c>
      <c r="C17" s="38">
        <f t="shared" ref="C17:C22" si="5">B17/B$7*100</f>
        <v>17.767895008893259</v>
      </c>
      <c r="D17" s="37">
        <f>[1]Sheet!I151</f>
        <v>3282.1531354613594</v>
      </c>
      <c r="E17" s="38">
        <f>[1]Sheet!J151</f>
        <v>1.4985865955018611</v>
      </c>
      <c r="F17" s="37">
        <f t="shared" si="3"/>
        <v>215734.42857646861</v>
      </c>
      <c r="G17" s="38">
        <f t="shared" si="4"/>
        <v>98.501413404498251</v>
      </c>
      <c r="I17" s="37">
        <f>[1]Sheet!E151</f>
        <v>205706.62878683096</v>
      </c>
      <c r="J17" s="38">
        <f>[1]Sheet!F151</f>
        <v>93.922856059088161</v>
      </c>
      <c r="K17" s="37">
        <f>[1]Sheet!G151</f>
        <v>10027.79978963766</v>
      </c>
      <c r="L17" s="38">
        <f>[1]Sheet!H151</f>
        <v>4.5785573454100952</v>
      </c>
      <c r="M17" s="38"/>
    </row>
    <row r="18" spans="1:13">
      <c r="A18" s="58">
        <v>2</v>
      </c>
      <c r="B18" s="37">
        <f>[1]Sheet!C152</f>
        <v>229596.72606207748</v>
      </c>
      <c r="C18" s="38">
        <f t="shared" si="5"/>
        <v>18.626217664296661</v>
      </c>
      <c r="D18" s="37">
        <f>[1]Sheet!I152</f>
        <v>3874.8222008508396</v>
      </c>
      <c r="E18" s="38">
        <f>[1]Sheet!J152</f>
        <v>1.6876643963133777</v>
      </c>
      <c r="F18" s="37">
        <f t="shared" si="3"/>
        <v>225721.90386122701</v>
      </c>
      <c r="G18" s="38">
        <f t="shared" si="4"/>
        <v>98.31233560368679</v>
      </c>
      <c r="I18" s="37">
        <f>[1]Sheet!E152</f>
        <v>216521.0226053691</v>
      </c>
      <c r="J18" s="38">
        <f>[1]Sheet!F152</f>
        <v>94.304925997432122</v>
      </c>
      <c r="K18" s="37">
        <f>[1]Sheet!G152</f>
        <v>9200.8812558579011</v>
      </c>
      <c r="L18" s="38">
        <f>[1]Sheet!H152</f>
        <v>4.0074096062546651</v>
      </c>
      <c r="M18" s="38"/>
    </row>
    <row r="19" spans="1:13">
      <c r="A19" s="58">
        <v>3</v>
      </c>
      <c r="B19" s="37">
        <f>[1]Sheet!C153</f>
        <v>206836.27958514591</v>
      </c>
      <c r="C19" s="38">
        <f t="shared" si="5"/>
        <v>16.779758276625437</v>
      </c>
      <c r="D19" s="37">
        <f>[1]Sheet!I153</f>
        <v>1862.5175031311999</v>
      </c>
      <c r="E19" s="38">
        <f>[1]Sheet!J153</f>
        <v>0.90047911655869761</v>
      </c>
      <c r="F19" s="37">
        <f t="shared" si="3"/>
        <v>204973.76208201505</v>
      </c>
      <c r="G19" s="38">
        <f t="shared" si="4"/>
        <v>99.099520883441457</v>
      </c>
      <c r="I19" s="37">
        <f>[1]Sheet!E153</f>
        <v>195444.23519885979</v>
      </c>
      <c r="J19" s="38">
        <f>[1]Sheet!F153</f>
        <v>94.492240718535797</v>
      </c>
      <c r="K19" s="37">
        <f>[1]Sheet!G153</f>
        <v>9529.5268831552603</v>
      </c>
      <c r="L19" s="38">
        <f>[1]Sheet!H153</f>
        <v>4.6072801649056689</v>
      </c>
      <c r="M19" s="38"/>
    </row>
    <row r="20" spans="1:13">
      <c r="A20" s="58">
        <v>4</v>
      </c>
      <c r="B20" s="37">
        <f>[1]Sheet!C154</f>
        <v>194199.12984596539</v>
      </c>
      <c r="C20" s="38">
        <f t="shared" si="5"/>
        <v>15.754559417149347</v>
      </c>
      <c r="D20" s="37">
        <f>[1]Sheet!I154</f>
        <v>2264.45369038636</v>
      </c>
      <c r="E20" s="38">
        <f>[1]Sheet!J154</f>
        <v>1.1660472898011831</v>
      </c>
      <c r="F20" s="37">
        <f t="shared" si="3"/>
        <v>191934.67615557928</v>
      </c>
      <c r="G20" s="38">
        <f t="shared" si="4"/>
        <v>98.833952710198943</v>
      </c>
      <c r="I20" s="37">
        <f>[1]Sheet!E154</f>
        <v>183829.73650549332</v>
      </c>
      <c r="J20" s="38">
        <f>[1]Sheet!F154</f>
        <v>94.660432645245706</v>
      </c>
      <c r="K20" s="37">
        <f>[1]Sheet!G154</f>
        <v>8104.9396500859602</v>
      </c>
      <c r="L20" s="38">
        <f>[1]Sheet!H154</f>
        <v>4.1735200649532391</v>
      </c>
      <c r="M20" s="38"/>
    </row>
    <row r="21" spans="1:13">
      <c r="A21" s="58">
        <v>5</v>
      </c>
      <c r="B21" s="37">
        <f>[1]Sheet!C155</f>
        <v>188158.69930610422</v>
      </c>
      <c r="C21" s="38">
        <f t="shared" si="5"/>
        <v>15.264524668173445</v>
      </c>
      <c r="D21" s="37">
        <f>[1]Sheet!I155</f>
        <v>2054.55108571562</v>
      </c>
      <c r="E21" s="38">
        <f>[1]Sheet!J155</f>
        <v>1.0919245792474326</v>
      </c>
      <c r="F21" s="37">
        <f t="shared" si="3"/>
        <v>186104.14822038877</v>
      </c>
      <c r="G21" s="38">
        <f t="shared" si="4"/>
        <v>98.908075420752667</v>
      </c>
      <c r="I21" s="37">
        <f>[1]Sheet!E155</f>
        <v>181271.43301630256</v>
      </c>
      <c r="J21" s="38">
        <f>[1]Sheet!F155</f>
        <v>96.339650350900243</v>
      </c>
      <c r="K21" s="37">
        <f>[1]Sheet!G155</f>
        <v>4832.7152040861993</v>
      </c>
      <c r="L21" s="38">
        <f>[1]Sheet!H155</f>
        <v>2.5684250698524131</v>
      </c>
      <c r="M21" s="38"/>
    </row>
    <row r="22" spans="1:13">
      <c r="A22" s="58">
        <v>6</v>
      </c>
      <c r="B22" s="37">
        <f>[1]Sheet!C156</f>
        <v>194846.09479275678</v>
      </c>
      <c r="C22" s="38">
        <f t="shared" si="5"/>
        <v>15.807044964860722</v>
      </c>
      <c r="D22" s="37">
        <f>[1]Sheet!I156</f>
        <v>3375.3651273245996</v>
      </c>
      <c r="E22" s="38">
        <f>[1]Sheet!J156</f>
        <v>1.7323237249967587</v>
      </c>
      <c r="F22" s="37">
        <f t="shared" si="3"/>
        <v>191470.72966543227</v>
      </c>
      <c r="G22" s="38">
        <f t="shared" si="4"/>
        <v>98.267676275003296</v>
      </c>
      <c r="I22" s="37">
        <f>[1]Sheet!E156</f>
        <v>189203.6508043652</v>
      </c>
      <c r="J22" s="38">
        <f>[1]Sheet!F156</f>
        <v>97.104153411751454</v>
      </c>
      <c r="K22" s="37">
        <f>[1]Sheet!G156</f>
        <v>2267.0788610670597</v>
      </c>
      <c r="L22" s="38">
        <f>[1]Sheet!H156</f>
        <v>1.1635228632518306</v>
      </c>
      <c r="M22" s="38"/>
    </row>
    <row r="23" spans="1:13">
      <c r="A23" s="58"/>
      <c r="B23" s="37"/>
      <c r="C23" s="38"/>
      <c r="D23" s="37"/>
      <c r="E23" s="38"/>
      <c r="F23" s="37"/>
      <c r="G23" s="38"/>
      <c r="I23" s="37"/>
      <c r="J23" s="38"/>
      <c r="K23" s="37"/>
      <c r="L23" s="38"/>
      <c r="M23" s="38"/>
    </row>
    <row r="24" spans="1:13">
      <c r="A24" s="3" t="s">
        <v>46</v>
      </c>
      <c r="B24" s="65"/>
      <c r="C24" s="66"/>
      <c r="D24" s="65"/>
      <c r="E24" s="66"/>
      <c r="F24" s="65"/>
      <c r="G24" s="66"/>
      <c r="H24" s="68"/>
      <c r="I24" s="65"/>
      <c r="J24" s="66"/>
      <c r="K24" s="65"/>
      <c r="L24" s="66"/>
      <c r="M24" s="38"/>
    </row>
    <row r="25" spans="1:13">
      <c r="A25" s="58">
        <v>1</v>
      </c>
      <c r="B25" s="37">
        <f>[1]Sheet!C158</f>
        <v>350783.64347346959</v>
      </c>
      <c r="C25" s="38">
        <f t="shared" ref="C25:C30" si="6">B25/B$7*100</f>
        <v>28.457603069850855</v>
      </c>
      <c r="D25" s="37">
        <f>[1]Sheet!I158</f>
        <v>6693.9367005083213</v>
      </c>
      <c r="E25" s="38">
        <f>[1]Sheet!J158</f>
        <v>1.9082807380141134</v>
      </c>
      <c r="F25" s="37">
        <f t="shared" si="3"/>
        <v>344089.70677296002</v>
      </c>
      <c r="G25" s="38">
        <f t="shared" si="4"/>
        <v>98.091719261985531</v>
      </c>
      <c r="I25" s="37">
        <f>[1]Sheet!E158</f>
        <v>327557.90618980012</v>
      </c>
      <c r="J25" s="38">
        <f>[1]Sheet!F158</f>
        <v>93.378899582179045</v>
      </c>
      <c r="K25" s="37">
        <f>[1]Sheet!G158</f>
        <v>16531.800583159904</v>
      </c>
      <c r="L25" s="38">
        <f>[1]Sheet!H158</f>
        <v>4.7128196798064881</v>
      </c>
      <c r="M25" s="38"/>
    </row>
    <row r="26" spans="1:13">
      <c r="A26" s="58">
        <v>2</v>
      </c>
      <c r="B26" s="37">
        <f>[1]Sheet!C159</f>
        <v>320502.16201692756</v>
      </c>
      <c r="C26" s="38">
        <f t="shared" si="6"/>
        <v>26.000993716220894</v>
      </c>
      <c r="D26" s="37">
        <f>[1]Sheet!I159</f>
        <v>4649.3875024197596</v>
      </c>
      <c r="E26" s="38">
        <f>[1]Sheet!J159</f>
        <v>1.4506571416433063</v>
      </c>
      <c r="F26" s="37">
        <f t="shared" si="3"/>
        <v>315852.7745145068</v>
      </c>
      <c r="G26" s="38">
        <f t="shared" si="4"/>
        <v>98.549342858356383</v>
      </c>
      <c r="I26" s="37">
        <f>[1]Sheet!E159</f>
        <v>302439.44950675516</v>
      </c>
      <c r="J26" s="38">
        <f>[1]Sheet!F159</f>
        <v>94.36424628261372</v>
      </c>
      <c r="K26" s="37">
        <f>[1]Sheet!G159</f>
        <v>13413.325007751642</v>
      </c>
      <c r="L26" s="38">
        <f>[1]Sheet!H159</f>
        <v>4.1850965757426648</v>
      </c>
      <c r="M26" s="38"/>
    </row>
    <row r="27" spans="1:13">
      <c r="A27" s="58">
        <v>3</v>
      </c>
      <c r="B27" s="37">
        <f>[1]Sheet!C160</f>
        <v>263318.86171498854</v>
      </c>
      <c r="C27" s="38">
        <f t="shared" si="6"/>
        <v>21.361952835913321</v>
      </c>
      <c r="D27" s="37">
        <f>[1]Sheet!I160</f>
        <v>3480.3373363153792</v>
      </c>
      <c r="E27" s="38">
        <f>[1]Sheet!J160</f>
        <v>1.3217197255251816</v>
      </c>
      <c r="F27" s="37">
        <f t="shared" si="3"/>
        <v>259838.5243786732</v>
      </c>
      <c r="G27" s="38">
        <f t="shared" si="4"/>
        <v>98.678280274474844</v>
      </c>
      <c r="I27" s="37">
        <f>[1]Sheet!E160</f>
        <v>253957.74695809933</v>
      </c>
      <c r="J27" s="38">
        <f>[1]Sheet!F160</f>
        <v>96.444950925307623</v>
      </c>
      <c r="K27" s="37">
        <f>[1]Sheet!G160</f>
        <v>5880.7774205738597</v>
      </c>
      <c r="L27" s="38">
        <f>[1]Sheet!H160</f>
        <v>2.2333293491672102</v>
      </c>
      <c r="M27" s="38"/>
    </row>
    <row r="28" spans="1:13">
      <c r="A28" s="58">
        <v>4</v>
      </c>
      <c r="B28" s="37">
        <f>[1]Sheet!C161</f>
        <v>189244.80859151325</v>
      </c>
      <c r="C28" s="38">
        <f t="shared" si="6"/>
        <v>15.352636150877133</v>
      </c>
      <c r="D28" s="37">
        <f>[1]Sheet!I161</f>
        <v>1045.895306481</v>
      </c>
      <c r="E28" s="38">
        <f>[1]Sheet!J161</f>
        <v>0.5526678984037946</v>
      </c>
      <c r="F28" s="37">
        <f t="shared" si="3"/>
        <v>188198.91328503235</v>
      </c>
      <c r="G28" s="38">
        <f t="shared" si="4"/>
        <v>99.44733210159626</v>
      </c>
      <c r="I28" s="37">
        <f>[1]Sheet!E161</f>
        <v>183450.55193230568</v>
      </c>
      <c r="J28" s="38">
        <f>[1]Sheet!F161</f>
        <v>96.93822160706425</v>
      </c>
      <c r="K28" s="37">
        <f>[1]Sheet!G161</f>
        <v>4748.3613527266798</v>
      </c>
      <c r="L28" s="38">
        <f>[1]Sheet!H161</f>
        <v>2.5091104945320133</v>
      </c>
      <c r="M28" s="38"/>
    </row>
    <row r="29" spans="1:13">
      <c r="A29" s="58">
        <v>5</v>
      </c>
      <c r="B29" s="37">
        <f>[1]Sheet!C162</f>
        <v>104673.86473996544</v>
      </c>
      <c r="C29" s="38">
        <f t="shared" si="6"/>
        <v>8.4917508269808586</v>
      </c>
      <c r="D29" s="37">
        <f>[1]Sheet!I162</f>
        <v>844.30589714551991</v>
      </c>
      <c r="E29" s="38">
        <f>[1]Sheet!J162</f>
        <v>0.80660621373155073</v>
      </c>
      <c r="F29" s="37">
        <f t="shared" si="3"/>
        <v>103829.5588428199</v>
      </c>
      <c r="G29" s="38">
        <f t="shared" si="4"/>
        <v>99.19339378626843</v>
      </c>
      <c r="I29" s="37">
        <f>[1]Sheet!E162</f>
        <v>100440.88156314194</v>
      </c>
      <c r="J29" s="38">
        <f>[1]Sheet!F162</f>
        <v>95.956026666886501</v>
      </c>
      <c r="K29" s="37">
        <f>[1]Sheet!G162</f>
        <v>3388.6772796779596</v>
      </c>
      <c r="L29" s="38">
        <f>[1]Sheet!H162</f>
        <v>3.2373671193819327</v>
      </c>
      <c r="M29" s="38"/>
    </row>
    <row r="30" spans="1:13">
      <c r="A30" s="58" t="s">
        <v>47</v>
      </c>
      <c r="B30" s="37">
        <f>[1]Sheet!C163</f>
        <v>4130.1707671200002</v>
      </c>
      <c r="C30" s="38">
        <f t="shared" si="6"/>
        <v>0.33506340015620412</v>
      </c>
      <c r="D30" s="37">
        <f>[1]Sheet!I163</f>
        <v>0</v>
      </c>
      <c r="E30" s="38">
        <f>[1]Sheet!J163</f>
        <v>0</v>
      </c>
      <c r="F30" s="37">
        <f t="shared" si="3"/>
        <v>4130.1707671200002</v>
      </c>
      <c r="G30" s="38">
        <f t="shared" si="4"/>
        <v>100</v>
      </c>
      <c r="I30" s="37">
        <f>[1]Sheet!E163</f>
        <v>4130.1707671200002</v>
      </c>
      <c r="J30" s="38">
        <f>[1]Sheet!F163</f>
        <v>100</v>
      </c>
      <c r="K30" s="37">
        <f>[1]Sheet!G163</f>
        <v>0</v>
      </c>
      <c r="L30" s="38">
        <f>[1]Sheet!H163</f>
        <v>0</v>
      </c>
      <c r="M30" s="38"/>
    </row>
    <row r="31" spans="1:13">
      <c r="A31" s="9"/>
      <c r="B31" s="37"/>
      <c r="C31" s="38"/>
      <c r="D31" s="37"/>
      <c r="E31" s="38"/>
      <c r="F31" s="37"/>
      <c r="G31" s="38"/>
      <c r="I31" s="37"/>
      <c r="J31" s="38"/>
      <c r="K31" s="37"/>
      <c r="L31" s="38"/>
      <c r="M31" s="38"/>
    </row>
    <row r="32" spans="1:13">
      <c r="A32" s="3" t="s">
        <v>48</v>
      </c>
      <c r="B32" s="65"/>
      <c r="C32" s="66"/>
      <c r="D32" s="65"/>
      <c r="E32" s="66"/>
      <c r="F32" s="65"/>
      <c r="G32" s="66"/>
      <c r="H32" s="68"/>
      <c r="I32" s="65"/>
      <c r="J32" s="66"/>
      <c r="K32" s="65"/>
      <c r="L32" s="66"/>
      <c r="M32" s="38"/>
    </row>
    <row r="33" spans="1:13">
      <c r="A33" s="58" t="s">
        <v>49</v>
      </c>
      <c r="B33" s="37">
        <f>[1]Sheet!C165</f>
        <v>201434.48956467595</v>
      </c>
      <c r="C33" s="38">
        <f>B33/B$7*100</f>
        <v>16.341533749543572</v>
      </c>
      <c r="D33" s="37">
        <f>[1]Sheet!I165</f>
        <v>4736.8284840803399</v>
      </c>
      <c r="E33" s="38">
        <f>[1]Sheet!J165</f>
        <v>2.3515478875128051</v>
      </c>
      <c r="F33" s="37">
        <f t="shared" si="3"/>
        <v>196697.66108059615</v>
      </c>
      <c r="G33" s="38">
        <f t="shared" si="4"/>
        <v>97.648452112487462</v>
      </c>
      <c r="I33" s="37">
        <f>[1]Sheet!E165</f>
        <v>184731.78908383526</v>
      </c>
      <c r="J33" s="38">
        <f>[1]Sheet!F165</f>
        <v>91.708122816039477</v>
      </c>
      <c r="K33" s="37">
        <f>[1]Sheet!G165</f>
        <v>11965.871996760881</v>
      </c>
      <c r="L33" s="38">
        <f>[1]Sheet!H165</f>
        <v>5.9403292964479739</v>
      </c>
      <c r="M33" s="38"/>
    </row>
    <row r="34" spans="1:13">
      <c r="A34" s="58" t="s">
        <v>50</v>
      </c>
      <c r="B34" s="37">
        <f>[1]Sheet!C166</f>
        <v>751510.43176417798</v>
      </c>
      <c r="C34" s="38">
        <f>B34/B$7*100</f>
        <v>60.966883627271208</v>
      </c>
      <c r="D34" s="37">
        <f>[1]Sheet!I166</f>
        <v>10136.605215892645</v>
      </c>
      <c r="E34" s="38">
        <f>[1]Sheet!J166</f>
        <v>1.3488309393253355</v>
      </c>
      <c r="F34" s="37">
        <f t="shared" si="3"/>
        <v>741373.82654828602</v>
      </c>
      <c r="G34" s="38">
        <f t="shared" si="4"/>
        <v>98.651169060674761</v>
      </c>
      <c r="I34" s="37">
        <f>[1]Sheet!E166</f>
        <v>714501.76447637973</v>
      </c>
      <c r="J34" s="38">
        <f>[1]Sheet!F166</f>
        <v>95.075428666915514</v>
      </c>
      <c r="K34" s="37">
        <f>[1]Sheet!G166</f>
        <v>26872.062071906257</v>
      </c>
      <c r="L34" s="38">
        <f>[1]Sheet!H166</f>
        <v>3.5757403937592498</v>
      </c>
      <c r="M34" s="38"/>
    </row>
    <row r="35" spans="1:13">
      <c r="A35" s="58" t="s">
        <v>51</v>
      </c>
      <c r="B35" s="37">
        <f>[1]Sheet!C167</f>
        <v>223907.85450116012</v>
      </c>
      <c r="C35" s="38">
        <f>B35/B$7*100</f>
        <v>18.16470341809951</v>
      </c>
      <c r="D35" s="37">
        <f>[1]Sheet!I167</f>
        <v>1840.4290428969998</v>
      </c>
      <c r="E35" s="38">
        <f>[1]Sheet!J167</f>
        <v>0.82195823232608567</v>
      </c>
      <c r="F35" s="37">
        <f t="shared" si="3"/>
        <v>222067.42545826326</v>
      </c>
      <c r="G35" s="38">
        <f t="shared" si="4"/>
        <v>99.178041767673975</v>
      </c>
      <c r="I35" s="37">
        <f>[1]Sheet!E167</f>
        <v>217611.89215013172</v>
      </c>
      <c r="J35" s="38">
        <f>[1]Sheet!F167</f>
        <v>97.188145826748666</v>
      </c>
      <c r="K35" s="37">
        <f>[1]Sheet!G167</f>
        <v>4455.5333081315393</v>
      </c>
      <c r="L35" s="38">
        <f>[1]Sheet!H167</f>
        <v>1.9898959409253121</v>
      </c>
      <c r="M35" s="38"/>
    </row>
    <row r="36" spans="1:13">
      <c r="A36" s="10" t="s">
        <v>52</v>
      </c>
      <c r="B36" s="37">
        <f>[1]Sheet!C168</f>
        <v>52197.568605607616</v>
      </c>
      <c r="C36" s="38">
        <f>B36/B$7*100</f>
        <v>4.2345694168663108</v>
      </c>
      <c r="D36" s="37">
        <f>[1]Sheet!I168</f>
        <v>0</v>
      </c>
      <c r="E36" s="38">
        <f>[1]Sheet!J168</f>
        <v>0</v>
      </c>
      <c r="F36" s="37">
        <f t="shared" si="3"/>
        <v>52197.568605607608</v>
      </c>
      <c r="G36" s="38">
        <f t="shared" si="4"/>
        <v>99.999999999999986</v>
      </c>
      <c r="I36" s="37">
        <f>[1]Sheet!E168</f>
        <v>51800.301737399612</v>
      </c>
      <c r="J36" s="38">
        <f>[1]Sheet!F168</f>
        <v>99.238916909694282</v>
      </c>
      <c r="K36" s="37">
        <f>[1]Sheet!G168</f>
        <v>397.26686820799995</v>
      </c>
      <c r="L36" s="38">
        <f>[1]Sheet!H168</f>
        <v>0.76108309030570687</v>
      </c>
      <c r="M36" s="38"/>
    </row>
    <row r="37" spans="1:13">
      <c r="A37" s="10" t="s">
        <v>53</v>
      </c>
      <c r="B37" s="37">
        <f>[1]Sheet!C169</f>
        <v>3603.1668683692196</v>
      </c>
      <c r="C37" s="38">
        <f>B37/B$7*100</f>
        <v>0.29230978821919867</v>
      </c>
      <c r="D37" s="37">
        <f>[1]Sheet!I169</f>
        <v>0</v>
      </c>
      <c r="E37" s="38">
        <f>[1]Sheet!J169</f>
        <v>0</v>
      </c>
      <c r="F37" s="37">
        <f t="shared" si="3"/>
        <v>3603.1668683692196</v>
      </c>
      <c r="G37" s="38">
        <f t="shared" si="4"/>
        <v>100</v>
      </c>
      <c r="I37" s="37">
        <f>[1]Sheet!E169</f>
        <v>3330.9594694858197</v>
      </c>
      <c r="J37" s="38">
        <f>[1]Sheet!F169</f>
        <v>92.44532909999252</v>
      </c>
      <c r="K37" s="37">
        <f>[1]Sheet!G169</f>
        <v>272.2073988834</v>
      </c>
      <c r="L37" s="38">
        <f>[1]Sheet!H169</f>
        <v>7.5546709000074737</v>
      </c>
      <c r="M37" s="38"/>
    </row>
    <row r="38" spans="1:13">
      <c r="A38" s="12"/>
      <c r="B38" s="39"/>
      <c r="C38" s="39"/>
      <c r="D38" s="39"/>
      <c r="E38" s="39"/>
      <c r="F38" s="39"/>
      <c r="G38" s="39"/>
      <c r="H38" s="39"/>
      <c r="I38" s="31"/>
      <c r="J38" s="31"/>
      <c r="K38" s="31"/>
      <c r="L38" s="31"/>
    </row>
    <row r="39" spans="1:13">
      <c r="A39" s="32" t="str">
        <f>Cuadro01!A40</f>
        <v>Fuente: Instituto Nacional de Estadística (INE). L Encuesta Permanente de Hogares de Propósitos Múltiples, Junio 2015.</v>
      </c>
    </row>
    <row r="40" spans="1:13">
      <c r="A40" s="33" t="s">
        <v>54</v>
      </c>
    </row>
    <row r="41" spans="1:13">
      <c r="A41" s="33" t="s">
        <v>61</v>
      </c>
    </row>
  </sheetData>
  <mergeCells count="9">
    <mergeCell ref="A1:L1"/>
    <mergeCell ref="A3:A5"/>
    <mergeCell ref="B3:G3"/>
    <mergeCell ref="I3:L3"/>
    <mergeCell ref="B4:C4"/>
    <mergeCell ref="D4:E4"/>
    <mergeCell ref="F4:G4"/>
    <mergeCell ref="I4:J4"/>
    <mergeCell ref="K4:L4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  <ignoredErrors>
    <ignoredError sqref="E7:L11 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Caratula</vt:lpstr>
      <vt:lpstr>Cuadro01</vt:lpstr>
      <vt:lpstr>Cuadro02</vt:lpstr>
      <vt:lpstr>Cuadro02a</vt:lpstr>
      <vt:lpstr>Cuadro03</vt:lpstr>
      <vt:lpstr>Cuadro04</vt:lpstr>
      <vt:lpstr>Cuadro05</vt:lpstr>
      <vt:lpstr>Caratula!Área_de_impresión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</dc:creator>
  <cp:lastModifiedBy>ine</cp:lastModifiedBy>
  <cp:lastPrinted>2011-12-08T18:35:15Z</cp:lastPrinted>
  <dcterms:created xsi:type="dcterms:W3CDTF">2006-11-13T16:32:12Z</dcterms:created>
  <dcterms:modified xsi:type="dcterms:W3CDTF">2015-10-16T19:02:19Z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