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Pmeraz\Documents\Trabajo INE\2017\Hogares Junio 2017\CD\simple\Docs\"/>
    </mc:Choice>
  </mc:AlternateContent>
  <bookViews>
    <workbookView xWindow="0" yWindow="0" windowWidth="28800" windowHeight="12435"/>
  </bookViews>
  <sheets>
    <sheet name="Caratula" sheetId="5" r:id="rId1"/>
    <sheet name="Cuadro01" sheetId="1" r:id="rId2"/>
    <sheet name="Cuadro02" sheetId="2" r:id="rId3"/>
    <sheet name="Cuadro02a" sheetId="8" r:id="rId4"/>
    <sheet name="Cuadro03" sheetId="3" r:id="rId5"/>
    <sheet name="Cuadro04" sheetId="6" r:id="rId6"/>
    <sheet name="Cuadro05" sheetId="7" r:id="rId7"/>
  </sheets>
  <externalReferences>
    <externalReference r:id="rId8"/>
    <externalReference r:id="rId9"/>
    <externalReference r:id="rId10"/>
  </externalReferences>
  <definedNames>
    <definedName name="_xlnm.Print_Area" localSheetId="0">Caratula!$A$1:$I$7</definedName>
  </definedNames>
  <calcPr calcId="152511" iterate="1" iterateCount="1000"/>
</workbook>
</file>

<file path=xl/calcChain.xml><?xml version="1.0" encoding="utf-8"?>
<calcChain xmlns="http://schemas.openxmlformats.org/spreadsheetml/2006/main">
  <c r="K29" i="8" l="1"/>
  <c r="J29" i="8"/>
  <c r="I29" i="8"/>
  <c r="H29" i="8"/>
  <c r="F29" i="8"/>
  <c r="E29" i="8"/>
  <c r="D29" i="8"/>
  <c r="C29" i="8"/>
  <c r="K28" i="8"/>
  <c r="J28" i="8"/>
  <c r="I28" i="8"/>
  <c r="H28" i="8"/>
  <c r="F28" i="8"/>
  <c r="E28" i="8"/>
  <c r="D28" i="8"/>
  <c r="C28" i="8"/>
  <c r="K27" i="8"/>
  <c r="J27" i="8"/>
  <c r="I27" i="8"/>
  <c r="H27" i="8"/>
  <c r="F27" i="8"/>
  <c r="E27" i="8"/>
  <c r="D27" i="8"/>
  <c r="C27" i="8"/>
  <c r="K26" i="8"/>
  <c r="J26" i="8"/>
  <c r="I26" i="8"/>
  <c r="H26" i="8"/>
  <c r="F26" i="8"/>
  <c r="E26" i="8"/>
  <c r="D26" i="8"/>
  <c r="C26" i="8"/>
  <c r="K21" i="8"/>
  <c r="J21" i="8"/>
  <c r="I21" i="8"/>
  <c r="H21" i="8"/>
  <c r="F21" i="8"/>
  <c r="E21" i="8"/>
  <c r="D21" i="8"/>
  <c r="C21" i="8"/>
  <c r="K20" i="8"/>
  <c r="J20" i="8"/>
  <c r="I20" i="8"/>
  <c r="H20" i="8"/>
  <c r="F20" i="8"/>
  <c r="E20" i="8"/>
  <c r="D20" i="8"/>
  <c r="C20" i="8"/>
  <c r="K19" i="8"/>
  <c r="J19" i="8"/>
  <c r="I19" i="8"/>
  <c r="H19" i="8"/>
  <c r="F19" i="8"/>
  <c r="E19" i="8"/>
  <c r="D19" i="8"/>
  <c r="C19" i="8"/>
  <c r="K18" i="8"/>
  <c r="J18" i="8"/>
  <c r="I18" i="8"/>
  <c r="H18" i="8"/>
  <c r="F18" i="8"/>
  <c r="E18" i="8"/>
  <c r="D18" i="8"/>
  <c r="C18" i="8"/>
  <c r="K13" i="8"/>
  <c r="J13" i="8"/>
  <c r="I13" i="8"/>
  <c r="H13" i="8"/>
  <c r="F13" i="8"/>
  <c r="E13" i="8"/>
  <c r="D13" i="8"/>
  <c r="C13" i="8"/>
  <c r="K12" i="8"/>
  <c r="J12" i="8"/>
  <c r="I12" i="8"/>
  <c r="H12" i="8"/>
  <c r="F12" i="8"/>
  <c r="E12" i="8"/>
  <c r="D12" i="8"/>
  <c r="C12" i="8"/>
  <c r="K11" i="8"/>
  <c r="J11" i="8"/>
  <c r="I11" i="8"/>
  <c r="H11" i="8"/>
  <c r="F11" i="8"/>
  <c r="E11" i="8"/>
  <c r="D11" i="8"/>
  <c r="C11" i="8"/>
  <c r="K10" i="8"/>
  <c r="J10" i="8"/>
  <c r="I10" i="8"/>
  <c r="H10" i="8"/>
  <c r="F10" i="8"/>
  <c r="E10" i="8"/>
  <c r="D10" i="8"/>
  <c r="C10" i="8"/>
  <c r="A40" i="1" l="1"/>
  <c r="A40" i="6" s="1"/>
  <c r="N27" i="8" l="1"/>
  <c r="P21" i="8"/>
  <c r="O29" i="8"/>
  <c r="N26" i="8"/>
  <c r="M28" i="8"/>
  <c r="M26" i="8"/>
  <c r="O26" i="8"/>
  <c r="O27" i="8"/>
  <c r="M29" i="8"/>
  <c r="N28" i="8"/>
  <c r="K25" i="8"/>
  <c r="K23" i="8" s="1"/>
  <c r="M10" i="8"/>
  <c r="M18" i="8"/>
  <c r="M20" i="8"/>
  <c r="M12" i="8"/>
  <c r="N20" i="8"/>
  <c r="N10" i="8"/>
  <c r="N12" i="8"/>
  <c r="N18" i="8"/>
  <c r="P10" i="8"/>
  <c r="P12" i="8"/>
  <c r="O19" i="8"/>
  <c r="O21" i="8"/>
  <c r="P28" i="8"/>
  <c r="O11" i="8"/>
  <c r="O13" i="8"/>
  <c r="P18" i="8"/>
  <c r="P20" i="8"/>
  <c r="A30" i="2"/>
  <c r="A31" i="3"/>
  <c r="A39" i="7"/>
  <c r="A30" i="8"/>
  <c r="P26" i="8"/>
  <c r="B11" i="8"/>
  <c r="B13" i="8"/>
  <c r="E9" i="8"/>
  <c r="D9" i="8"/>
  <c r="F9" i="8"/>
  <c r="B12" i="8"/>
  <c r="H9" i="8"/>
  <c r="G13" i="8"/>
  <c r="G10" i="8"/>
  <c r="I9" i="8"/>
  <c r="K9" i="8"/>
  <c r="G12" i="8"/>
  <c r="C17" i="8"/>
  <c r="C15" i="8" s="1"/>
  <c r="B21" i="8"/>
  <c r="E17" i="8"/>
  <c r="E15" i="8" s="1"/>
  <c r="D17" i="8"/>
  <c r="D15" i="8" s="1"/>
  <c r="F17" i="8"/>
  <c r="F15" i="8" s="1"/>
  <c r="B20" i="8"/>
  <c r="H17" i="8"/>
  <c r="G21" i="8"/>
  <c r="J17" i="8"/>
  <c r="I17" i="8"/>
  <c r="I15" i="8" s="1"/>
  <c r="K17" i="8"/>
  <c r="K15" i="8" s="1"/>
  <c r="G20" i="8"/>
  <c r="C25" i="8"/>
  <c r="C23" i="8" s="1"/>
  <c r="B29" i="8"/>
  <c r="E25" i="8"/>
  <c r="E23" i="8" s="1"/>
  <c r="D25" i="8"/>
  <c r="D23" i="8" s="1"/>
  <c r="F25" i="8"/>
  <c r="F23" i="8" s="1"/>
  <c r="B28" i="8"/>
  <c r="H25" i="8"/>
  <c r="G29" i="8"/>
  <c r="J25" i="8"/>
  <c r="I25" i="8"/>
  <c r="I23" i="8" s="1"/>
  <c r="P13" i="8"/>
  <c r="O10" i="8"/>
  <c r="N11" i="8"/>
  <c r="M13" i="8"/>
  <c r="O18" i="8"/>
  <c r="N19" i="8"/>
  <c r="M21" i="8"/>
  <c r="G27" i="8"/>
  <c r="N29" i="8"/>
  <c r="P29" i="8"/>
  <c r="B10" i="8"/>
  <c r="B19" i="8"/>
  <c r="B27" i="8"/>
  <c r="G19" i="8"/>
  <c r="P11" i="8"/>
  <c r="N13" i="8"/>
  <c r="P19" i="8"/>
  <c r="N21" i="8"/>
  <c r="P27" i="8"/>
  <c r="G28" i="8"/>
  <c r="G11" i="8"/>
  <c r="M11" i="8"/>
  <c r="O12" i="8"/>
  <c r="M19" i="8"/>
  <c r="O20" i="8"/>
  <c r="M27" i="8"/>
  <c r="O28" i="8"/>
  <c r="C9" i="8"/>
  <c r="J9" i="8"/>
  <c r="B18" i="8"/>
  <c r="B26" i="8"/>
  <c r="G18" i="8"/>
  <c r="G26" i="8"/>
  <c r="H10" i="7"/>
  <c r="H7" i="7" s="1"/>
  <c r="P9" i="8" l="1"/>
  <c r="L19" i="8"/>
  <c r="I6" i="8"/>
  <c r="N9" i="8"/>
  <c r="L11" i="8"/>
  <c r="N23" i="8"/>
  <c r="L12" i="8"/>
  <c r="P23" i="8"/>
  <c r="N15" i="8"/>
  <c r="L26" i="8"/>
  <c r="L18" i="8"/>
  <c r="L21" i="8"/>
  <c r="F6" i="8"/>
  <c r="L29" i="8"/>
  <c r="L20" i="8"/>
  <c r="L13" i="8"/>
  <c r="M25" i="8"/>
  <c r="P15" i="8"/>
  <c r="N17" i="8"/>
  <c r="L28" i="8"/>
  <c r="L27" i="8"/>
  <c r="N25" i="8"/>
  <c r="O25" i="8"/>
  <c r="H23" i="8"/>
  <c r="M23" i="8" s="1"/>
  <c r="B25" i="8"/>
  <c r="B23" i="8" s="1"/>
  <c r="O17" i="8"/>
  <c r="K6" i="8"/>
  <c r="M17" i="8"/>
  <c r="H15" i="8"/>
  <c r="M15" i="8" s="1"/>
  <c r="O9" i="8"/>
  <c r="G25" i="8"/>
  <c r="G23" i="8" s="1"/>
  <c r="G9" i="8"/>
  <c r="J23" i="8"/>
  <c r="O23" i="8" s="1"/>
  <c r="J15" i="8"/>
  <c r="O15" i="8" s="1"/>
  <c r="P25" i="8"/>
  <c r="G17" i="8"/>
  <c r="G15" i="8" s="1"/>
  <c r="B17" i="8"/>
  <c r="B15" i="8" s="1"/>
  <c r="L10" i="8"/>
  <c r="B9" i="8"/>
  <c r="M9" i="8"/>
  <c r="P17" i="8"/>
  <c r="D6" i="8"/>
  <c r="E6" i="8"/>
  <c r="C6" i="8"/>
  <c r="P6" i="8" l="1"/>
  <c r="N6" i="8"/>
  <c r="L23" i="8"/>
  <c r="L9" i="8"/>
  <c r="H6" i="8"/>
  <c r="M6" i="8" s="1"/>
  <c r="G6" i="8"/>
  <c r="J6" i="8"/>
  <c r="O6" i="8" s="1"/>
  <c r="L25" i="8"/>
  <c r="L17" i="8"/>
  <c r="L15" i="8"/>
  <c r="B6" i="8"/>
  <c r="L6" i="8" l="1"/>
  <c r="E37" i="7" l="1"/>
  <c r="D37" i="7"/>
  <c r="L37" i="7"/>
  <c r="K37" i="7"/>
  <c r="J37" i="7"/>
  <c r="I37" i="7"/>
  <c r="E36" i="7"/>
  <c r="D36" i="7"/>
  <c r="L36" i="7"/>
  <c r="K36" i="7"/>
  <c r="J36" i="7"/>
  <c r="I36" i="7"/>
  <c r="E35" i="7"/>
  <c r="D35" i="7"/>
  <c r="L35" i="7"/>
  <c r="K35" i="7"/>
  <c r="J35" i="7"/>
  <c r="I35" i="7"/>
  <c r="E34" i="7"/>
  <c r="D34" i="7"/>
  <c r="L34" i="7"/>
  <c r="K34" i="7"/>
  <c r="J34" i="7"/>
  <c r="I34" i="7"/>
  <c r="E33" i="7"/>
  <c r="D33" i="7"/>
  <c r="L33" i="7"/>
  <c r="K33" i="7"/>
  <c r="J33" i="7"/>
  <c r="I33" i="7"/>
  <c r="E30" i="7"/>
  <c r="D30" i="7"/>
  <c r="L30" i="7"/>
  <c r="K30" i="7"/>
  <c r="J30" i="7"/>
  <c r="I30" i="7"/>
  <c r="E29" i="7"/>
  <c r="D29" i="7"/>
  <c r="L29" i="7"/>
  <c r="K29" i="7"/>
  <c r="J29" i="7"/>
  <c r="I29" i="7"/>
  <c r="E28" i="7"/>
  <c r="D28" i="7"/>
  <c r="L28" i="7"/>
  <c r="K28" i="7"/>
  <c r="J28" i="7"/>
  <c r="I28" i="7"/>
  <c r="E27" i="7"/>
  <c r="D27" i="7"/>
  <c r="L27" i="7"/>
  <c r="K27" i="7"/>
  <c r="J27" i="7"/>
  <c r="I27" i="7"/>
  <c r="E26" i="7"/>
  <c r="D26" i="7"/>
  <c r="L26" i="7"/>
  <c r="K26" i="7"/>
  <c r="J26" i="7"/>
  <c r="I26" i="7"/>
  <c r="E25" i="7"/>
  <c r="D25" i="7"/>
  <c r="L25" i="7"/>
  <c r="K25" i="7"/>
  <c r="J25" i="7"/>
  <c r="I25" i="7"/>
  <c r="E22" i="7"/>
  <c r="D22" i="7"/>
  <c r="L22" i="7"/>
  <c r="K22" i="7"/>
  <c r="J22" i="7"/>
  <c r="I22" i="7"/>
  <c r="E21" i="7"/>
  <c r="D21" i="7"/>
  <c r="L21" i="7"/>
  <c r="K21" i="7"/>
  <c r="J21" i="7"/>
  <c r="I21" i="7"/>
  <c r="E20" i="7"/>
  <c r="D20" i="7"/>
  <c r="L20" i="7"/>
  <c r="K20" i="7"/>
  <c r="J20" i="7"/>
  <c r="I20" i="7"/>
  <c r="E19" i="7"/>
  <c r="D19" i="7"/>
  <c r="L19" i="7"/>
  <c r="K19" i="7"/>
  <c r="J19" i="7"/>
  <c r="I19" i="7"/>
  <c r="E18" i="7"/>
  <c r="D18" i="7"/>
  <c r="L18" i="7"/>
  <c r="K18" i="7"/>
  <c r="J18" i="7"/>
  <c r="I18" i="7"/>
  <c r="E17" i="7"/>
  <c r="D17" i="7"/>
  <c r="L17" i="7"/>
  <c r="K17" i="7"/>
  <c r="J17" i="7"/>
  <c r="I17" i="7"/>
  <c r="E14" i="7"/>
  <c r="D14" i="7"/>
  <c r="L14" i="7"/>
  <c r="K14" i="7"/>
  <c r="J14" i="7"/>
  <c r="I14" i="7"/>
  <c r="E13" i="7"/>
  <c r="D13" i="7"/>
  <c r="L13" i="7"/>
  <c r="K13" i="7"/>
  <c r="J13" i="7"/>
  <c r="I13" i="7"/>
  <c r="E12" i="7"/>
  <c r="D12" i="7"/>
  <c r="L12" i="7"/>
  <c r="K12" i="7"/>
  <c r="J12" i="7"/>
  <c r="I12" i="7"/>
  <c r="E11" i="7"/>
  <c r="D11" i="7"/>
  <c r="L11" i="7"/>
  <c r="K11" i="7"/>
  <c r="J11" i="7"/>
  <c r="I11" i="7"/>
  <c r="B11" i="7"/>
  <c r="B12" i="7"/>
  <c r="B13" i="7"/>
  <c r="B14" i="7"/>
  <c r="B17" i="7"/>
  <c r="B18" i="7"/>
  <c r="B19" i="7"/>
  <c r="B20" i="7"/>
  <c r="B21" i="7"/>
  <c r="B22" i="7"/>
  <c r="B25" i="7"/>
  <c r="B26" i="7"/>
  <c r="B27" i="7"/>
  <c r="B28" i="7"/>
  <c r="B29" i="7"/>
  <c r="B30" i="7"/>
  <c r="B33" i="7"/>
  <c r="B34" i="7"/>
  <c r="B35" i="7"/>
  <c r="B36" i="7"/>
  <c r="B37" i="7"/>
  <c r="M38" i="6"/>
  <c r="L38" i="6"/>
  <c r="K38" i="6"/>
  <c r="J38" i="6"/>
  <c r="I38" i="6"/>
  <c r="H38" i="6"/>
  <c r="G38" i="6"/>
  <c r="F38" i="6"/>
  <c r="E38" i="6"/>
  <c r="D38" i="6"/>
  <c r="C38" i="6"/>
  <c r="M37" i="6"/>
  <c r="L37" i="6"/>
  <c r="K37" i="6"/>
  <c r="J37" i="6"/>
  <c r="I37" i="6"/>
  <c r="H37" i="6"/>
  <c r="G37" i="6"/>
  <c r="F37" i="6"/>
  <c r="E37" i="6"/>
  <c r="D37" i="6"/>
  <c r="C37" i="6"/>
  <c r="M36" i="6"/>
  <c r="L36" i="6"/>
  <c r="K36" i="6"/>
  <c r="J36" i="6"/>
  <c r="I36" i="6"/>
  <c r="H36" i="6"/>
  <c r="G36" i="6"/>
  <c r="F36" i="6"/>
  <c r="E36" i="6"/>
  <c r="D36" i="6"/>
  <c r="C36" i="6"/>
  <c r="M35" i="6"/>
  <c r="L35" i="6"/>
  <c r="K35" i="6"/>
  <c r="J35" i="6"/>
  <c r="I35" i="6"/>
  <c r="H35" i="6"/>
  <c r="G35" i="6"/>
  <c r="F35" i="6"/>
  <c r="E35" i="6"/>
  <c r="D35" i="6"/>
  <c r="C35" i="6"/>
  <c r="M34" i="6"/>
  <c r="L34" i="6"/>
  <c r="K34" i="6"/>
  <c r="J34" i="6"/>
  <c r="I34" i="6"/>
  <c r="H34" i="6"/>
  <c r="G34" i="6"/>
  <c r="F34" i="6"/>
  <c r="E34" i="6"/>
  <c r="D34" i="6"/>
  <c r="C34" i="6"/>
  <c r="M31" i="6"/>
  <c r="L31" i="6"/>
  <c r="K31" i="6"/>
  <c r="J31" i="6"/>
  <c r="I31" i="6"/>
  <c r="H31" i="6"/>
  <c r="G31" i="6"/>
  <c r="F31" i="6"/>
  <c r="E31" i="6"/>
  <c r="D31" i="6"/>
  <c r="C31" i="6"/>
  <c r="M30" i="6"/>
  <c r="L30" i="6"/>
  <c r="K30" i="6"/>
  <c r="J30" i="6"/>
  <c r="I30" i="6"/>
  <c r="H30" i="6"/>
  <c r="G30" i="6"/>
  <c r="F30" i="6"/>
  <c r="E30" i="6"/>
  <c r="D30" i="6"/>
  <c r="C30" i="6"/>
  <c r="M29" i="6"/>
  <c r="L29" i="6"/>
  <c r="K29" i="6"/>
  <c r="J29" i="6"/>
  <c r="I29" i="6"/>
  <c r="H29" i="6"/>
  <c r="G29" i="6"/>
  <c r="F29" i="6"/>
  <c r="E29" i="6"/>
  <c r="D29" i="6"/>
  <c r="C29" i="6"/>
  <c r="M28" i="6"/>
  <c r="L28" i="6"/>
  <c r="K28" i="6"/>
  <c r="J28" i="6"/>
  <c r="I28" i="6"/>
  <c r="H28" i="6"/>
  <c r="G28" i="6"/>
  <c r="F28" i="6"/>
  <c r="E28" i="6"/>
  <c r="D28" i="6"/>
  <c r="C28" i="6"/>
  <c r="M27" i="6"/>
  <c r="L27" i="6"/>
  <c r="K27" i="6"/>
  <c r="J27" i="6"/>
  <c r="I27" i="6"/>
  <c r="H27" i="6"/>
  <c r="G27" i="6"/>
  <c r="F27" i="6"/>
  <c r="E27" i="6"/>
  <c r="D27" i="6"/>
  <c r="C27" i="6"/>
  <c r="M26" i="6"/>
  <c r="L26" i="6"/>
  <c r="K26" i="6"/>
  <c r="J26" i="6"/>
  <c r="I26" i="6"/>
  <c r="H26" i="6"/>
  <c r="G26" i="6"/>
  <c r="F26" i="6"/>
  <c r="E26" i="6"/>
  <c r="D26" i="6"/>
  <c r="C26" i="6"/>
  <c r="M23" i="6"/>
  <c r="L23" i="6"/>
  <c r="K23" i="6"/>
  <c r="J23" i="6"/>
  <c r="I23" i="6"/>
  <c r="H23" i="6"/>
  <c r="G23" i="6"/>
  <c r="F23" i="6"/>
  <c r="E23" i="6"/>
  <c r="D23" i="6"/>
  <c r="C23" i="6"/>
  <c r="M22" i="6"/>
  <c r="L22" i="6"/>
  <c r="K22" i="6"/>
  <c r="J22" i="6"/>
  <c r="I22" i="6"/>
  <c r="H22" i="6"/>
  <c r="G22" i="6"/>
  <c r="F22" i="6"/>
  <c r="E22" i="6"/>
  <c r="D22" i="6"/>
  <c r="C22" i="6"/>
  <c r="M21" i="6"/>
  <c r="L21" i="6"/>
  <c r="K21" i="6"/>
  <c r="J21" i="6"/>
  <c r="I21" i="6"/>
  <c r="H21" i="6"/>
  <c r="G21" i="6"/>
  <c r="F21" i="6"/>
  <c r="E21" i="6"/>
  <c r="D21" i="6"/>
  <c r="C21" i="6"/>
  <c r="M20" i="6"/>
  <c r="L20" i="6"/>
  <c r="K20" i="6"/>
  <c r="J20" i="6"/>
  <c r="I20" i="6"/>
  <c r="H20" i="6"/>
  <c r="G20" i="6"/>
  <c r="F20" i="6"/>
  <c r="E20" i="6"/>
  <c r="D20" i="6"/>
  <c r="C20" i="6"/>
  <c r="M19" i="6"/>
  <c r="L19" i="6"/>
  <c r="K19" i="6"/>
  <c r="J19" i="6"/>
  <c r="I19" i="6"/>
  <c r="H19" i="6"/>
  <c r="G19" i="6"/>
  <c r="F19" i="6"/>
  <c r="E19" i="6"/>
  <c r="D19" i="6"/>
  <c r="C19" i="6"/>
  <c r="M18" i="6"/>
  <c r="L18" i="6"/>
  <c r="K18" i="6"/>
  <c r="J18" i="6"/>
  <c r="I18" i="6"/>
  <c r="H18" i="6"/>
  <c r="G18" i="6"/>
  <c r="F18" i="6"/>
  <c r="E18" i="6"/>
  <c r="D18" i="6"/>
  <c r="C18" i="6"/>
  <c r="M15" i="6"/>
  <c r="L15" i="6"/>
  <c r="K15" i="6"/>
  <c r="J15" i="6"/>
  <c r="I15" i="6"/>
  <c r="H15" i="6"/>
  <c r="G15" i="6"/>
  <c r="F15" i="6"/>
  <c r="E15" i="6"/>
  <c r="D15" i="6"/>
  <c r="C15" i="6"/>
  <c r="M14" i="6"/>
  <c r="L14" i="6"/>
  <c r="K14" i="6"/>
  <c r="J14" i="6"/>
  <c r="I14" i="6"/>
  <c r="H14" i="6"/>
  <c r="G14" i="6"/>
  <c r="F14" i="6"/>
  <c r="E14" i="6"/>
  <c r="D14" i="6"/>
  <c r="C14" i="6"/>
  <c r="M13" i="6"/>
  <c r="L13" i="6"/>
  <c r="K13" i="6"/>
  <c r="J13" i="6"/>
  <c r="I13" i="6"/>
  <c r="H13" i="6"/>
  <c r="G13" i="6"/>
  <c r="F13" i="6"/>
  <c r="E13" i="6"/>
  <c r="D13" i="6"/>
  <c r="C13" i="6"/>
  <c r="M12" i="6"/>
  <c r="L12" i="6"/>
  <c r="K12" i="6"/>
  <c r="J12" i="6"/>
  <c r="I12" i="6"/>
  <c r="H12" i="6"/>
  <c r="G12" i="6"/>
  <c r="F12" i="6"/>
  <c r="E12" i="6"/>
  <c r="D12" i="6"/>
  <c r="C12" i="6"/>
  <c r="B12" i="6"/>
  <c r="B13" i="6"/>
  <c r="B14" i="6"/>
  <c r="B15" i="6"/>
  <c r="B18" i="6"/>
  <c r="B19" i="6"/>
  <c r="B20" i="6"/>
  <c r="B21" i="6"/>
  <c r="B22" i="6"/>
  <c r="B23" i="6"/>
  <c r="B26" i="6"/>
  <c r="B27" i="6"/>
  <c r="B28" i="6"/>
  <c r="B29" i="6"/>
  <c r="B30" i="6"/>
  <c r="B31" i="6"/>
  <c r="B34" i="6"/>
  <c r="B35" i="6"/>
  <c r="B36" i="6"/>
  <c r="B37" i="6"/>
  <c r="B38" i="6"/>
  <c r="U30" i="3"/>
  <c r="T30" i="3"/>
  <c r="R30" i="3"/>
  <c r="Q30" i="3"/>
  <c r="O30" i="3"/>
  <c r="N30" i="3"/>
  <c r="L30" i="3"/>
  <c r="K30" i="3"/>
  <c r="I30" i="3"/>
  <c r="J30" i="3" s="1"/>
  <c r="H30" i="3"/>
  <c r="F30" i="3"/>
  <c r="U29" i="3"/>
  <c r="T29" i="3"/>
  <c r="R29" i="3"/>
  <c r="Q29" i="3"/>
  <c r="O29" i="3"/>
  <c r="N29" i="3"/>
  <c r="L29" i="3"/>
  <c r="K29" i="3"/>
  <c r="I29" i="3"/>
  <c r="H29" i="3"/>
  <c r="F29" i="3"/>
  <c r="U28" i="3"/>
  <c r="T28" i="3"/>
  <c r="R28" i="3"/>
  <c r="S28" i="3" s="1"/>
  <c r="Q28" i="3"/>
  <c r="O28" i="3"/>
  <c r="N28" i="3"/>
  <c r="L28" i="3"/>
  <c r="K28" i="3"/>
  <c r="I28" i="3"/>
  <c r="H28" i="3"/>
  <c r="F28" i="3"/>
  <c r="U27" i="3"/>
  <c r="T27" i="3"/>
  <c r="R27" i="3"/>
  <c r="Q27" i="3"/>
  <c r="O27" i="3"/>
  <c r="N27" i="3"/>
  <c r="L27" i="3"/>
  <c r="K27" i="3"/>
  <c r="I27" i="3"/>
  <c r="H27" i="3"/>
  <c r="F27" i="3"/>
  <c r="U26" i="3"/>
  <c r="T26" i="3"/>
  <c r="R26" i="3"/>
  <c r="Q26" i="3"/>
  <c r="O26" i="3"/>
  <c r="P26" i="3" s="1"/>
  <c r="N26" i="3"/>
  <c r="L26" i="3"/>
  <c r="K26" i="3"/>
  <c r="I26" i="3"/>
  <c r="H26" i="3"/>
  <c r="F26" i="3"/>
  <c r="U24" i="3"/>
  <c r="T24" i="3"/>
  <c r="R24" i="3"/>
  <c r="Q24" i="3"/>
  <c r="O24" i="3"/>
  <c r="N24" i="3"/>
  <c r="L24" i="3"/>
  <c r="K24" i="3"/>
  <c r="I24" i="3"/>
  <c r="H24" i="3"/>
  <c r="F24" i="3"/>
  <c r="U22" i="3"/>
  <c r="T22" i="3"/>
  <c r="R22" i="3"/>
  <c r="Q22" i="3"/>
  <c r="O22" i="3"/>
  <c r="N22" i="3"/>
  <c r="L22" i="3"/>
  <c r="K22" i="3"/>
  <c r="I22" i="3"/>
  <c r="H22" i="3"/>
  <c r="F22" i="3"/>
  <c r="U21" i="3"/>
  <c r="T21" i="3"/>
  <c r="R21" i="3"/>
  <c r="Q21" i="3"/>
  <c r="O21" i="3"/>
  <c r="N21" i="3"/>
  <c r="L21" i="3"/>
  <c r="K21" i="3"/>
  <c r="I21" i="3"/>
  <c r="H21" i="3"/>
  <c r="F21" i="3"/>
  <c r="U20" i="3"/>
  <c r="T20" i="3"/>
  <c r="R20" i="3"/>
  <c r="Q20" i="3"/>
  <c r="O20" i="3"/>
  <c r="N20" i="3"/>
  <c r="L20" i="3"/>
  <c r="K20" i="3"/>
  <c r="I20" i="3"/>
  <c r="H20" i="3"/>
  <c r="F20" i="3"/>
  <c r="U19" i="3"/>
  <c r="T19" i="3"/>
  <c r="R19" i="3"/>
  <c r="Q19" i="3"/>
  <c r="O19" i="3"/>
  <c r="N19" i="3"/>
  <c r="L19" i="3"/>
  <c r="K19" i="3"/>
  <c r="I19" i="3"/>
  <c r="H19" i="3"/>
  <c r="F19" i="3"/>
  <c r="U18" i="3"/>
  <c r="T18" i="3"/>
  <c r="R18" i="3"/>
  <c r="Q18" i="3"/>
  <c r="O18" i="3"/>
  <c r="N18" i="3"/>
  <c r="L18" i="3"/>
  <c r="K18" i="3"/>
  <c r="I18" i="3"/>
  <c r="H18" i="3"/>
  <c r="F18" i="3"/>
  <c r="U16" i="3"/>
  <c r="T16" i="3"/>
  <c r="R16" i="3"/>
  <c r="Q16" i="3"/>
  <c r="O16" i="3"/>
  <c r="N16" i="3"/>
  <c r="L16" i="3"/>
  <c r="K16" i="3"/>
  <c r="I16" i="3"/>
  <c r="H16" i="3"/>
  <c r="F16" i="3"/>
  <c r="U14" i="3"/>
  <c r="T14" i="3"/>
  <c r="R14" i="3"/>
  <c r="Q14" i="3"/>
  <c r="O14" i="3"/>
  <c r="N14" i="3"/>
  <c r="L14" i="3"/>
  <c r="K14" i="3"/>
  <c r="I14" i="3"/>
  <c r="H14" i="3"/>
  <c r="F14" i="3"/>
  <c r="U13" i="3"/>
  <c r="T13" i="3"/>
  <c r="R13" i="3"/>
  <c r="Q13" i="3"/>
  <c r="O13" i="3"/>
  <c r="N13" i="3"/>
  <c r="L13" i="3"/>
  <c r="K13" i="3"/>
  <c r="I13" i="3"/>
  <c r="H13" i="3"/>
  <c r="F13" i="3"/>
  <c r="U12" i="3"/>
  <c r="T12" i="3"/>
  <c r="R12" i="3"/>
  <c r="Q12" i="3"/>
  <c r="O12" i="3"/>
  <c r="N12" i="3"/>
  <c r="L12" i="3"/>
  <c r="K12" i="3"/>
  <c r="I12" i="3"/>
  <c r="H12" i="3"/>
  <c r="F12" i="3"/>
  <c r="U11" i="3"/>
  <c r="T11" i="3"/>
  <c r="R11" i="3"/>
  <c r="Q11" i="3"/>
  <c r="O11" i="3"/>
  <c r="N11" i="3"/>
  <c r="L11" i="3"/>
  <c r="K11" i="3"/>
  <c r="I11" i="3"/>
  <c r="H11" i="3"/>
  <c r="F11" i="3"/>
  <c r="U10" i="3"/>
  <c r="T10" i="3"/>
  <c r="R10" i="3"/>
  <c r="Q10" i="3"/>
  <c r="O10" i="3"/>
  <c r="N10" i="3"/>
  <c r="L10" i="3"/>
  <c r="K10" i="3"/>
  <c r="I10" i="3"/>
  <c r="H10" i="3"/>
  <c r="F10" i="3"/>
  <c r="U7" i="3"/>
  <c r="T7" i="3"/>
  <c r="R7" i="3"/>
  <c r="Q7" i="3"/>
  <c r="O7" i="3"/>
  <c r="N7" i="3"/>
  <c r="L7" i="3"/>
  <c r="K7" i="3"/>
  <c r="I7" i="3"/>
  <c r="H7" i="3"/>
  <c r="F7" i="3"/>
  <c r="E10" i="3"/>
  <c r="E11" i="3"/>
  <c r="E12" i="3"/>
  <c r="E13" i="3"/>
  <c r="E14" i="3"/>
  <c r="E16" i="3"/>
  <c r="E18" i="3"/>
  <c r="E19" i="3"/>
  <c r="E20" i="3"/>
  <c r="E21" i="3"/>
  <c r="E22" i="3"/>
  <c r="E24" i="3"/>
  <c r="E26" i="3"/>
  <c r="E27" i="3"/>
  <c r="E28" i="3"/>
  <c r="E29" i="3"/>
  <c r="E30" i="3"/>
  <c r="E7" i="3"/>
  <c r="K29" i="2"/>
  <c r="J29" i="2"/>
  <c r="I29" i="2"/>
  <c r="H29" i="2"/>
  <c r="F29" i="2"/>
  <c r="E29" i="2"/>
  <c r="D29" i="2"/>
  <c r="C29" i="2"/>
  <c r="K28" i="2"/>
  <c r="J28" i="2"/>
  <c r="I28" i="2"/>
  <c r="H28" i="2"/>
  <c r="F28" i="2"/>
  <c r="E28" i="2"/>
  <c r="D28" i="2"/>
  <c r="C28" i="2"/>
  <c r="K27" i="2"/>
  <c r="J27" i="2"/>
  <c r="I27" i="2"/>
  <c r="H27" i="2"/>
  <c r="F27" i="2"/>
  <c r="E27" i="2"/>
  <c r="D27" i="2"/>
  <c r="C27" i="2"/>
  <c r="K26" i="2"/>
  <c r="J26" i="2"/>
  <c r="I26" i="2"/>
  <c r="H26" i="2"/>
  <c r="F26" i="2"/>
  <c r="E26" i="2"/>
  <c r="D26" i="2"/>
  <c r="C26" i="2"/>
  <c r="K25" i="2"/>
  <c r="J25" i="2"/>
  <c r="I25" i="2"/>
  <c r="H25" i="2"/>
  <c r="F25" i="2"/>
  <c r="E25" i="2"/>
  <c r="D25" i="2"/>
  <c r="C25" i="2"/>
  <c r="K23" i="2"/>
  <c r="J23" i="2"/>
  <c r="I23" i="2"/>
  <c r="H23" i="2"/>
  <c r="F23" i="2"/>
  <c r="E23" i="2"/>
  <c r="D23" i="2"/>
  <c r="C23" i="2"/>
  <c r="K21" i="2"/>
  <c r="J21" i="2"/>
  <c r="I21" i="2"/>
  <c r="H21" i="2"/>
  <c r="F21" i="2"/>
  <c r="E21" i="2"/>
  <c r="D21" i="2"/>
  <c r="C21" i="2"/>
  <c r="K20" i="2"/>
  <c r="J20" i="2"/>
  <c r="I20" i="2"/>
  <c r="H20" i="2"/>
  <c r="F20" i="2"/>
  <c r="E20" i="2"/>
  <c r="D20" i="2"/>
  <c r="C20" i="2"/>
  <c r="K19" i="2"/>
  <c r="J19" i="2"/>
  <c r="I19" i="2"/>
  <c r="H19" i="2"/>
  <c r="F19" i="2"/>
  <c r="E19" i="2"/>
  <c r="D19" i="2"/>
  <c r="C19" i="2"/>
  <c r="K18" i="2"/>
  <c r="J18" i="2"/>
  <c r="I18" i="2"/>
  <c r="H18" i="2"/>
  <c r="F18" i="2"/>
  <c r="E18" i="2"/>
  <c r="D18" i="2"/>
  <c r="C18" i="2"/>
  <c r="K17" i="2"/>
  <c r="J17" i="2"/>
  <c r="I17" i="2"/>
  <c r="H17" i="2"/>
  <c r="F17" i="2"/>
  <c r="E17" i="2"/>
  <c r="D17" i="2"/>
  <c r="C17" i="2"/>
  <c r="K15" i="2"/>
  <c r="J15" i="2"/>
  <c r="I15" i="2"/>
  <c r="H15" i="2"/>
  <c r="F15" i="2"/>
  <c r="E15" i="2"/>
  <c r="D15" i="2"/>
  <c r="C15" i="2"/>
  <c r="K13" i="2"/>
  <c r="J13" i="2"/>
  <c r="I13" i="2"/>
  <c r="H13" i="2"/>
  <c r="F13" i="2"/>
  <c r="E13" i="2"/>
  <c r="D13" i="2"/>
  <c r="C13" i="2"/>
  <c r="K12" i="2"/>
  <c r="J12" i="2"/>
  <c r="I12" i="2"/>
  <c r="H12" i="2"/>
  <c r="F12" i="2"/>
  <c r="E12" i="2"/>
  <c r="D12" i="2"/>
  <c r="C12" i="2"/>
  <c r="K11" i="2"/>
  <c r="J11" i="2"/>
  <c r="I11" i="2"/>
  <c r="H11" i="2"/>
  <c r="F11" i="2"/>
  <c r="E11" i="2"/>
  <c r="D11" i="2"/>
  <c r="C11" i="2"/>
  <c r="K10" i="2"/>
  <c r="J10" i="2"/>
  <c r="I10" i="2"/>
  <c r="H10" i="2"/>
  <c r="F10" i="2"/>
  <c r="E10" i="2"/>
  <c r="D10" i="2"/>
  <c r="C10" i="2"/>
  <c r="K9" i="2"/>
  <c r="J9" i="2"/>
  <c r="I9" i="2"/>
  <c r="H9" i="2"/>
  <c r="F9" i="2"/>
  <c r="E9" i="2"/>
  <c r="D9" i="2"/>
  <c r="C9" i="2"/>
  <c r="K6" i="2"/>
  <c r="J6" i="2"/>
  <c r="I6" i="2"/>
  <c r="H6" i="2"/>
  <c r="F6" i="2"/>
  <c r="E6" i="2"/>
  <c r="D6" i="2"/>
  <c r="C6" i="2"/>
  <c r="B9" i="2"/>
  <c r="B10" i="2"/>
  <c r="B11" i="2"/>
  <c r="B12" i="2"/>
  <c r="B13" i="2"/>
  <c r="B15" i="2"/>
  <c r="B17" i="2"/>
  <c r="B18" i="2"/>
  <c r="B19" i="2"/>
  <c r="B20" i="2"/>
  <c r="B21" i="2"/>
  <c r="B23" i="2"/>
  <c r="B25" i="2"/>
  <c r="B26" i="2"/>
  <c r="B27" i="2"/>
  <c r="B28" i="2"/>
  <c r="B29" i="2"/>
  <c r="B6" i="2"/>
  <c r="G39" i="1"/>
  <c r="F39" i="1"/>
  <c r="E39" i="1"/>
  <c r="D39" i="1"/>
  <c r="C39" i="1"/>
  <c r="B39" i="1"/>
  <c r="G38" i="1"/>
  <c r="F38" i="1"/>
  <c r="E38" i="1"/>
  <c r="D38" i="1"/>
  <c r="C38" i="1"/>
  <c r="B38" i="1"/>
  <c r="G37" i="1"/>
  <c r="F37" i="1"/>
  <c r="E37" i="1"/>
  <c r="D37" i="1"/>
  <c r="C37" i="1"/>
  <c r="B37" i="1"/>
  <c r="G36" i="1"/>
  <c r="F36" i="1"/>
  <c r="E36" i="1"/>
  <c r="D36" i="1"/>
  <c r="C36" i="1"/>
  <c r="B36" i="1"/>
  <c r="G35" i="1"/>
  <c r="F35" i="1"/>
  <c r="E35" i="1"/>
  <c r="D35" i="1"/>
  <c r="C35" i="1"/>
  <c r="B35" i="1"/>
  <c r="G34" i="1"/>
  <c r="F34" i="1"/>
  <c r="E34" i="1"/>
  <c r="D34" i="1"/>
  <c r="C34" i="1"/>
  <c r="B34" i="1"/>
  <c r="G33" i="1"/>
  <c r="F33" i="1"/>
  <c r="E33" i="1"/>
  <c r="D33" i="1"/>
  <c r="C33" i="1"/>
  <c r="B33" i="1"/>
  <c r="G30" i="1"/>
  <c r="F30" i="1"/>
  <c r="E30" i="1"/>
  <c r="D30" i="1"/>
  <c r="C30" i="1"/>
  <c r="B30" i="1"/>
  <c r="G29" i="1"/>
  <c r="F29" i="1"/>
  <c r="E29" i="1"/>
  <c r="D29" i="1"/>
  <c r="C29" i="1"/>
  <c r="B29" i="1"/>
  <c r="G28" i="1"/>
  <c r="F28" i="1"/>
  <c r="E28" i="1"/>
  <c r="D28" i="1"/>
  <c r="C28" i="1"/>
  <c r="B28" i="1"/>
  <c r="G27" i="1"/>
  <c r="F27" i="1"/>
  <c r="E27" i="1"/>
  <c r="D27" i="1"/>
  <c r="C27" i="1"/>
  <c r="B27" i="1"/>
  <c r="G26" i="1"/>
  <c r="F26" i="1"/>
  <c r="E26" i="1"/>
  <c r="D26" i="1"/>
  <c r="C26" i="1"/>
  <c r="B26" i="1"/>
  <c r="G25" i="1"/>
  <c r="F25" i="1"/>
  <c r="E25" i="1"/>
  <c r="D25" i="1"/>
  <c r="C25" i="1"/>
  <c r="B25" i="1"/>
  <c r="G24" i="1"/>
  <c r="F24" i="1"/>
  <c r="E24" i="1"/>
  <c r="D24" i="1"/>
  <c r="C24" i="1"/>
  <c r="B24" i="1"/>
  <c r="G21" i="1"/>
  <c r="F21" i="1"/>
  <c r="E21" i="1"/>
  <c r="D21" i="1"/>
  <c r="C21" i="1"/>
  <c r="B21" i="1"/>
  <c r="G20" i="1"/>
  <c r="F20" i="1"/>
  <c r="E20" i="1"/>
  <c r="D20" i="1"/>
  <c r="C20" i="1"/>
  <c r="B20" i="1"/>
  <c r="G19" i="1"/>
  <c r="F19" i="1"/>
  <c r="E19" i="1"/>
  <c r="D19" i="1"/>
  <c r="C19" i="1"/>
  <c r="B19" i="1"/>
  <c r="G18" i="1"/>
  <c r="F18" i="1"/>
  <c r="E18" i="1"/>
  <c r="D18" i="1"/>
  <c r="C18" i="1"/>
  <c r="B18" i="1"/>
  <c r="G17" i="1"/>
  <c r="F17" i="1"/>
  <c r="E17" i="1"/>
  <c r="D17" i="1"/>
  <c r="C17" i="1"/>
  <c r="B17" i="1"/>
  <c r="G16" i="1"/>
  <c r="F16" i="1"/>
  <c r="E16" i="1"/>
  <c r="D16" i="1"/>
  <c r="C16" i="1"/>
  <c r="B16" i="1"/>
  <c r="G13" i="1"/>
  <c r="F13" i="1"/>
  <c r="E13" i="1"/>
  <c r="D13" i="1"/>
  <c r="C13" i="1"/>
  <c r="B13" i="1"/>
  <c r="G12" i="1"/>
  <c r="F12" i="1"/>
  <c r="E12" i="1"/>
  <c r="D12" i="1"/>
  <c r="C12" i="1"/>
  <c r="B12" i="1"/>
  <c r="G11" i="1"/>
  <c r="F11" i="1"/>
  <c r="E11" i="1"/>
  <c r="D11" i="1"/>
  <c r="C11" i="1"/>
  <c r="B11" i="1"/>
  <c r="G10" i="1"/>
  <c r="F10" i="1"/>
  <c r="E10" i="1"/>
  <c r="D10" i="1"/>
  <c r="C10" i="1"/>
  <c r="B10" i="1"/>
  <c r="G9" i="1"/>
  <c r="F9" i="1"/>
  <c r="E9" i="1"/>
  <c r="D9" i="1"/>
  <c r="C9" i="1"/>
  <c r="B9" i="1"/>
  <c r="G6" i="1"/>
  <c r="F6" i="1"/>
  <c r="E6" i="1"/>
  <c r="D6" i="1"/>
  <c r="C6" i="1"/>
  <c r="B6" i="1"/>
  <c r="S18" i="3" l="1"/>
  <c r="V10" i="3"/>
  <c r="P14" i="3"/>
  <c r="V20" i="3"/>
  <c r="V30" i="3"/>
  <c r="J18" i="3"/>
  <c r="V18" i="3"/>
  <c r="J28" i="3"/>
  <c r="V28" i="3"/>
  <c r="E11" i="6"/>
  <c r="E8" i="6" s="1"/>
  <c r="M11" i="6"/>
  <c r="M8" i="6" s="1"/>
  <c r="F17" i="7"/>
  <c r="G17" i="7" s="1"/>
  <c r="F27" i="7"/>
  <c r="G27" i="7" s="1"/>
  <c r="F37" i="7"/>
  <c r="G37" i="7" s="1"/>
  <c r="B28" i="3"/>
  <c r="B18" i="3"/>
  <c r="J14" i="3"/>
  <c r="P20" i="3"/>
  <c r="J26" i="3"/>
  <c r="F26" i="7"/>
  <c r="G26" i="7" s="1"/>
  <c r="F36" i="7"/>
  <c r="G36" i="7" s="1"/>
  <c r="F18" i="7"/>
  <c r="G18" i="7" s="1"/>
  <c r="F28" i="7"/>
  <c r="G28" i="7" s="1"/>
  <c r="H11" i="6"/>
  <c r="H8" i="6" s="1"/>
  <c r="P10" i="3"/>
  <c r="M11" i="3"/>
  <c r="J19" i="3"/>
  <c r="M21" i="3"/>
  <c r="S27" i="3"/>
  <c r="J29" i="3"/>
  <c r="M7" i="3"/>
  <c r="F34" i="7"/>
  <c r="G34" i="7" s="1"/>
  <c r="S11" i="3"/>
  <c r="V13" i="3"/>
  <c r="S21" i="3"/>
  <c r="V24" i="3"/>
  <c r="B29" i="3"/>
  <c r="B19" i="3"/>
  <c r="M13" i="3"/>
  <c r="M24" i="3"/>
  <c r="I11" i="6"/>
  <c r="I8" i="6" s="1"/>
  <c r="S16" i="3"/>
  <c r="B11" i="6"/>
  <c r="B8" i="6" s="1"/>
  <c r="J7" i="3"/>
  <c r="N6" i="2"/>
  <c r="N9" i="2"/>
  <c r="N10" i="2"/>
  <c r="N11" i="2"/>
  <c r="N12" i="2"/>
  <c r="N13" i="2"/>
  <c r="N15" i="2"/>
  <c r="N17" i="2"/>
  <c r="N18" i="2"/>
  <c r="N19" i="2"/>
  <c r="N20" i="2"/>
  <c r="N21" i="2"/>
  <c r="N23" i="2"/>
  <c r="N25" i="2"/>
  <c r="N26" i="2"/>
  <c r="N27" i="2"/>
  <c r="N28" i="2"/>
  <c r="N29" i="2"/>
  <c r="J12" i="3"/>
  <c r="V12" i="3"/>
  <c r="M14" i="3"/>
  <c r="P18" i="3"/>
  <c r="J22" i="3"/>
  <c r="V22" i="3"/>
  <c r="M26" i="3"/>
  <c r="P28" i="3"/>
  <c r="C11" i="6"/>
  <c r="C8" i="6" s="1"/>
  <c r="K11" i="6"/>
  <c r="K8" i="6" s="1"/>
  <c r="D10" i="7"/>
  <c r="D7" i="7" s="1"/>
  <c r="F19" i="7"/>
  <c r="G19" i="7" s="1"/>
  <c r="F25" i="7"/>
  <c r="G25" i="7" s="1"/>
  <c r="F35" i="7"/>
  <c r="G35" i="7" s="1"/>
  <c r="P11" i="3"/>
  <c r="S13" i="3"/>
  <c r="M19" i="3"/>
  <c r="P21" i="3"/>
  <c r="S24" i="3"/>
  <c r="M29" i="3"/>
  <c r="L11" i="6"/>
  <c r="L8" i="6" s="1"/>
  <c r="G19" i="3"/>
  <c r="C19" i="3"/>
  <c r="C29" i="3"/>
  <c r="G29" i="3"/>
  <c r="B7" i="3"/>
  <c r="B21" i="3"/>
  <c r="B11" i="3"/>
  <c r="G16" i="3"/>
  <c r="C16" i="3"/>
  <c r="G27" i="3"/>
  <c r="C27" i="3"/>
  <c r="B10" i="7"/>
  <c r="F12" i="7"/>
  <c r="G12" i="7" s="1"/>
  <c r="F21" i="7"/>
  <c r="G21" i="7" s="1"/>
  <c r="F30" i="7"/>
  <c r="G30" i="7" s="1"/>
  <c r="B30" i="3"/>
  <c r="B20" i="3"/>
  <c r="B10" i="3"/>
  <c r="V7" i="3"/>
  <c r="M10" i="3"/>
  <c r="S12" i="3"/>
  <c r="J13" i="3"/>
  <c r="P16" i="3"/>
  <c r="C18" i="3"/>
  <c r="G18" i="3"/>
  <c r="V19" i="3"/>
  <c r="M20" i="3"/>
  <c r="S22" i="3"/>
  <c r="J24" i="3"/>
  <c r="P27" i="3"/>
  <c r="C28" i="3"/>
  <c r="G28" i="3"/>
  <c r="V29" i="3"/>
  <c r="M30" i="3"/>
  <c r="D11" i="6"/>
  <c r="D8" i="6" s="1"/>
  <c r="J11" i="6"/>
  <c r="J8" i="6" s="1"/>
  <c r="I10" i="7"/>
  <c r="I7" i="7" s="1"/>
  <c r="F11" i="7"/>
  <c r="F20" i="7"/>
  <c r="G20" i="7" s="1"/>
  <c r="F29" i="7"/>
  <c r="G29" i="7" s="1"/>
  <c r="P7" i="3"/>
  <c r="C10" i="3"/>
  <c r="G10" i="3"/>
  <c r="V11" i="3"/>
  <c r="M12" i="3"/>
  <c r="S14" i="3"/>
  <c r="J16" i="3"/>
  <c r="P19" i="3"/>
  <c r="G20" i="3"/>
  <c r="C20" i="3"/>
  <c r="V21" i="3"/>
  <c r="M22" i="3"/>
  <c r="S26" i="3"/>
  <c r="J27" i="3"/>
  <c r="P29" i="3"/>
  <c r="C30" i="3"/>
  <c r="G30" i="3"/>
  <c r="F11" i="6"/>
  <c r="F8" i="6" s="1"/>
  <c r="K10" i="7"/>
  <c r="G6" i="2"/>
  <c r="L6" i="2" s="1"/>
  <c r="M6" i="2"/>
  <c r="M9" i="2"/>
  <c r="G9" i="2"/>
  <c r="L9" i="2" s="1"/>
  <c r="M10" i="2"/>
  <c r="G10" i="2"/>
  <c r="L10" i="2" s="1"/>
  <c r="G11" i="2"/>
  <c r="L11" i="2" s="1"/>
  <c r="M11" i="2"/>
  <c r="G12" i="2"/>
  <c r="L12" i="2" s="1"/>
  <c r="M12" i="2"/>
  <c r="G13" i="2"/>
  <c r="L13" i="2" s="1"/>
  <c r="M13" i="2"/>
  <c r="G15" i="2"/>
  <c r="L15" i="2" s="1"/>
  <c r="M15" i="2"/>
  <c r="G17" i="2"/>
  <c r="L17" i="2" s="1"/>
  <c r="M17" i="2"/>
  <c r="G18" i="2"/>
  <c r="L18" i="2" s="1"/>
  <c r="M18" i="2"/>
  <c r="G19" i="2"/>
  <c r="L19" i="2" s="1"/>
  <c r="M19" i="2"/>
  <c r="M20" i="2"/>
  <c r="G20" i="2"/>
  <c r="L20" i="2" s="1"/>
  <c r="G21" i="2"/>
  <c r="L21" i="2" s="1"/>
  <c r="M21" i="2"/>
  <c r="G23" i="2"/>
  <c r="L23" i="2" s="1"/>
  <c r="M23" i="2"/>
  <c r="M25" i="2"/>
  <c r="G25" i="2"/>
  <c r="L25" i="2" s="1"/>
  <c r="M26" i="2"/>
  <c r="G26" i="2"/>
  <c r="L26" i="2" s="1"/>
  <c r="G27" i="2"/>
  <c r="L27" i="2" s="1"/>
  <c r="M27" i="2"/>
  <c r="G28" i="2"/>
  <c r="L28" i="2" s="1"/>
  <c r="M28" i="2"/>
  <c r="G29" i="2"/>
  <c r="L29" i="2" s="1"/>
  <c r="M29" i="2"/>
  <c r="B27" i="3"/>
  <c r="B16" i="3"/>
  <c r="G11" i="3"/>
  <c r="C11" i="3"/>
  <c r="C21" i="3"/>
  <c r="G21" i="3"/>
  <c r="P30" i="3"/>
  <c r="G11" i="6"/>
  <c r="G8" i="6" s="1"/>
  <c r="B26" i="3"/>
  <c r="B14" i="3"/>
  <c r="G12" i="3"/>
  <c r="C12" i="3"/>
  <c r="G22" i="3"/>
  <c r="C22" i="3"/>
  <c r="O18" i="2"/>
  <c r="O28" i="2"/>
  <c r="V14" i="3"/>
  <c r="M27" i="3"/>
  <c r="F14" i="7"/>
  <c r="G14" i="7" s="1"/>
  <c r="F33" i="7"/>
  <c r="G33" i="7" s="1"/>
  <c r="C7" i="3"/>
  <c r="G7" i="3"/>
  <c r="O6" i="2"/>
  <c r="O9" i="2"/>
  <c r="O10" i="2"/>
  <c r="O11" i="2"/>
  <c r="O12" i="2"/>
  <c r="O13" i="2"/>
  <c r="O15" i="2"/>
  <c r="O17" i="2"/>
  <c r="O19" i="2"/>
  <c r="O20" i="2"/>
  <c r="O21" i="2"/>
  <c r="O23" i="2"/>
  <c r="O25" i="2"/>
  <c r="O26" i="2"/>
  <c r="O27" i="2"/>
  <c r="O29" i="2"/>
  <c r="B24" i="3"/>
  <c r="B13" i="3"/>
  <c r="S7" i="3"/>
  <c r="J10" i="3"/>
  <c r="P12" i="3"/>
  <c r="C13" i="3"/>
  <c r="G13" i="3"/>
  <c r="M16" i="3"/>
  <c r="S19" i="3"/>
  <c r="J20" i="3"/>
  <c r="P22" i="3"/>
  <c r="G24" i="3"/>
  <c r="C24" i="3"/>
  <c r="V26" i="3"/>
  <c r="S29" i="3"/>
  <c r="P6" i="2"/>
  <c r="P9" i="2"/>
  <c r="P10" i="2"/>
  <c r="P11" i="2"/>
  <c r="P12" i="2"/>
  <c r="P13" i="2"/>
  <c r="P15" i="2"/>
  <c r="P17" i="2"/>
  <c r="P18" i="2"/>
  <c r="P19" i="2"/>
  <c r="P20" i="2"/>
  <c r="P21" i="2"/>
  <c r="P23" i="2"/>
  <c r="P25" i="2"/>
  <c r="P26" i="2"/>
  <c r="P27" i="2"/>
  <c r="P28" i="2"/>
  <c r="P29" i="2"/>
  <c r="B22" i="3"/>
  <c r="B12" i="3"/>
  <c r="S10" i="3"/>
  <c r="J11" i="3"/>
  <c r="P13" i="3"/>
  <c r="C14" i="3"/>
  <c r="G14" i="3"/>
  <c r="V16" i="3"/>
  <c r="M18" i="3"/>
  <c r="S20" i="3"/>
  <c r="J21" i="3"/>
  <c r="P24" i="3"/>
  <c r="C26" i="3"/>
  <c r="G26" i="3"/>
  <c r="V27" i="3"/>
  <c r="M28" i="3"/>
  <c r="S30" i="3"/>
  <c r="F13" i="7"/>
  <c r="G13" i="7" s="1"/>
  <c r="F22" i="7"/>
  <c r="G22" i="7" s="1"/>
  <c r="D18" i="3" l="1"/>
  <c r="D20" i="3"/>
  <c r="D28" i="3"/>
  <c r="E10" i="7"/>
  <c r="D21" i="3"/>
  <c r="D19" i="3"/>
  <c r="D27" i="3"/>
  <c r="D29" i="3"/>
  <c r="D12" i="3"/>
  <c r="D11" i="3"/>
  <c r="D26" i="3"/>
  <c r="D13" i="3"/>
  <c r="D22" i="3"/>
  <c r="D24" i="3"/>
  <c r="K7" i="7"/>
  <c r="G11" i="7"/>
  <c r="F10" i="7"/>
  <c r="D16" i="3"/>
  <c r="D10" i="3"/>
  <c r="D14" i="3"/>
  <c r="D7" i="3"/>
  <c r="D30" i="3"/>
  <c r="B7" i="7"/>
  <c r="C25" i="7" l="1"/>
  <c r="C11" i="7"/>
  <c r="C22" i="7"/>
  <c r="C27" i="7"/>
  <c r="C13" i="7"/>
  <c r="C21" i="7"/>
  <c r="C37" i="7"/>
  <c r="C28" i="7"/>
  <c r="C35" i="7"/>
  <c r="C14" i="7"/>
  <c r="C36" i="7"/>
  <c r="C19" i="7"/>
  <c r="C26" i="7"/>
  <c r="C18" i="7"/>
  <c r="C29" i="7"/>
  <c r="C34" i="7"/>
  <c r="C12" i="7"/>
  <c r="C20" i="7"/>
  <c r="C33" i="7"/>
  <c r="C30" i="7"/>
  <c r="C17" i="7"/>
  <c r="J10" i="7"/>
  <c r="F7" i="7"/>
  <c r="G10" i="7"/>
  <c r="L10" i="7"/>
  <c r="E7" i="7"/>
  <c r="C10" i="7"/>
  <c r="C7" i="7" l="1"/>
  <c r="L7" i="7"/>
  <c r="G7" i="7"/>
  <c r="J7" i="7"/>
</calcChain>
</file>

<file path=xl/sharedStrings.xml><?xml version="1.0" encoding="utf-8"?>
<sst xmlns="http://schemas.openxmlformats.org/spreadsheetml/2006/main" count="264" uniqueCount="97">
  <si>
    <t>Sexo</t>
  </si>
  <si>
    <t>Total</t>
  </si>
  <si>
    <t>Hombre</t>
  </si>
  <si>
    <t>Mujer</t>
  </si>
  <si>
    <t>Tasa de Analf.</t>
  </si>
  <si>
    <t>AEP</t>
  </si>
  <si>
    <t>Hombres</t>
  </si>
  <si>
    <t>Rangos de Edad</t>
  </si>
  <si>
    <t>Categorias</t>
  </si>
  <si>
    <t>5 - 6 Años</t>
  </si>
  <si>
    <t>7 - 12 Años</t>
  </si>
  <si>
    <t>13 - 15 Años</t>
  </si>
  <si>
    <t>16 - 18 Años</t>
  </si>
  <si>
    <t>Poblacion</t>
  </si>
  <si>
    <t>Asistencia</t>
  </si>
  <si>
    <t>Tasa de Cobertura</t>
  </si>
  <si>
    <t>Primer Grado</t>
  </si>
  <si>
    <t>Segundo Grado</t>
  </si>
  <si>
    <t>Tercer Grado</t>
  </si>
  <si>
    <t>Cuarto Grado</t>
  </si>
  <si>
    <t>Quinto Grado</t>
  </si>
  <si>
    <t>Sexto Grado</t>
  </si>
  <si>
    <t>06 - 10 Años</t>
  </si>
  <si>
    <t>07 - 11 Años</t>
  </si>
  <si>
    <t>8 - 12 Años</t>
  </si>
  <si>
    <t>09 - 13 Años</t>
  </si>
  <si>
    <t>10 - 14 Años</t>
  </si>
  <si>
    <t>11 - 15 Años</t>
  </si>
  <si>
    <t>TR /1</t>
  </si>
  <si>
    <t>San Pedro Sula</t>
  </si>
  <si>
    <t>Resto Urbano</t>
  </si>
  <si>
    <t>Rural</t>
  </si>
  <si>
    <t>Dominio</t>
  </si>
  <si>
    <t>Asiste</t>
  </si>
  <si>
    <t>Repite</t>
  </si>
  <si>
    <t>Distrito Central</t>
  </si>
  <si>
    <t>Categorías</t>
  </si>
  <si>
    <t>Matricula año anterior</t>
  </si>
  <si>
    <t>No matriculado el año actual</t>
  </si>
  <si>
    <t>Condición laboral</t>
  </si>
  <si>
    <t>Solo Trabaja</t>
  </si>
  <si>
    <t>Ni trabaja, Ni estudia</t>
  </si>
  <si>
    <t>No.</t>
  </si>
  <si>
    <t>% /1</t>
  </si>
  <si>
    <t>Urbano</t>
  </si>
  <si>
    <t>Grado Escolar</t>
  </si>
  <si>
    <t>Quintil del Ingreso del hogar</t>
  </si>
  <si>
    <t>No declaran ingresos</t>
  </si>
  <si>
    <t>Nivel educativo del jefe</t>
  </si>
  <si>
    <t>Sin Nivel</t>
  </si>
  <si>
    <t>Primaria</t>
  </si>
  <si>
    <t>Secundaria</t>
  </si>
  <si>
    <t>Superior</t>
  </si>
  <si>
    <t>No sabe / No responde</t>
  </si>
  <si>
    <t>/1 Porcentaje por columna</t>
  </si>
  <si>
    <t>Evaluados</t>
  </si>
  <si>
    <t>Matricula</t>
  </si>
  <si>
    <t>Desertores</t>
  </si>
  <si>
    <t>Aprobaron</t>
  </si>
  <si>
    <t>No aprobaron</t>
  </si>
  <si>
    <t>% /2</t>
  </si>
  <si>
    <t>/2 Porcentaje por fila</t>
  </si>
  <si>
    <t>Cuadro No. 1. Tasa de analfabetismo y años de estudio promedio por sexo, según dominio, quintil de ingreso, rangos de edad y categoría ocupacional</t>
  </si>
  <si>
    <t>Cuadro No. 2. Población de 5 a 18 años que asiste a un centro de enseñanza y tasa de cobertura, según dominio y sexo</t>
  </si>
  <si>
    <t>Total Nacional</t>
  </si>
  <si>
    <t>Quintil del Hogar</t>
  </si>
  <si>
    <t>Quintil 1</t>
  </si>
  <si>
    <t>Quintil 2</t>
  </si>
  <si>
    <t>Quintil 3</t>
  </si>
  <si>
    <t>Quintil 4</t>
  </si>
  <si>
    <t>Quintil 5</t>
  </si>
  <si>
    <t>No Declaran Ingresos</t>
  </si>
  <si>
    <t>De 15 - 18 Años</t>
  </si>
  <si>
    <t>De 19 - 24 Años</t>
  </si>
  <si>
    <t>De 25 - 29 Años</t>
  </si>
  <si>
    <t>De 30 - 35 Años</t>
  </si>
  <si>
    <t>De 36 - 44 Años</t>
  </si>
  <si>
    <t>De 45 - 59 Años</t>
  </si>
  <si>
    <t>De 60 Años y mas</t>
  </si>
  <si>
    <t>Categoría Ocupacional</t>
  </si>
  <si>
    <t>Asalariado</t>
  </si>
  <si>
    <t>Empleado Publico</t>
  </si>
  <si>
    <t>Empleado Privado</t>
  </si>
  <si>
    <t>Empleada Domestica</t>
  </si>
  <si>
    <t>Cuenta Propia</t>
  </si>
  <si>
    <t>Trabajador no Remunerado</t>
  </si>
  <si>
    <t>Inactivos</t>
  </si>
  <si>
    <t>Cuadro No. 3. Población de 6 a 15 años que asiste, repite y tasa de repitencia en educación primaria por grado, según dominio y sexo</t>
  </si>
  <si>
    <t>AEP = Años de Estudio Promedio</t>
  </si>
  <si>
    <t>/1 TR :Tasa de Repitencia por Grados= Repitentes por grados / Poblacion que asiste por grado * 100</t>
  </si>
  <si>
    <t>3 - 5 Años</t>
  </si>
  <si>
    <t>6 - 11 Años</t>
  </si>
  <si>
    <t>12 - 14 Años</t>
  </si>
  <si>
    <t>15 - 17 Años</t>
  </si>
  <si>
    <t>Cuadro No. 4. Población total matriculada en primaria el año anterior y no matriculada en año actual, según dominio, grado escolar, quintil de ingreso y nivel educativo del jefe</t>
  </si>
  <si>
    <t>Cuadro No. 5. Población total matriculada en primaria el año anterior, por resultados obtenidos, según dominio, grado escolar, quintil de ingreso y nivel educativo del jefe</t>
  </si>
  <si>
    <t>Cuadro No. 2a. Población de 3 a 17 años que asiste a un centro de enseñanza y tasa de cobertura, según dominio y sexo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</si>
</sst>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(* #,##0.00_);_(* \(#,##0.00\);_(* &quot;-&quot;??_);_(@_)"/>
    <numFmt numFmtId="165" formatCode="&quot;L.&quot;\ #,##0_);\(&quot;L.&quot;\ #,##0\)"/>
    <numFmt numFmtId="166" formatCode="_(* #,##0.0_);_(* \(#,##0.0\);_(* &quot;-&quot;??_);_(@_)"/>
    <numFmt numFmtId="167" formatCode="_(* #,##0_);_(* \(#,##0\);_(* &quot;-&quot;??_);_(@_)"/>
    <numFmt numFmtId="168" formatCode="_ * #,##0.0_ ;_ * \-#,##0.0_ ;_ * &quot;-&quot;?_ ;_ @_ "/>
  </numFmts>
  <fonts count="7" x14ac:knownFonts="1">
    <font>
      <sz val="10"/>
      <name val="Arial"/>
    </font>
    <font>
      <sz val="10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8">
    <xf numFmtId="0" fontId="0" fillId="0" borderId="0"/>
    <xf numFmtId="164" fontId="1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</cellStyleXfs>
  <cellXfs count="81">
    <xf numFmtId="0" fontId="0" fillId="0" borderId="0" xfId="0"/>
    <xf numFmtId="0" fontId="2" fillId="0" borderId="0" xfId="0" applyFont="1"/>
    <xf numFmtId="3" fontId="3" fillId="0" borderId="0" xfId="0" applyNumberFormat="1" applyFont="1" applyAlignment="1">
      <alignment horizontal="center"/>
    </xf>
    <xf numFmtId="3" fontId="3" fillId="0" borderId="0" xfId="0" applyNumberFormat="1" applyFont="1"/>
    <xf numFmtId="3" fontId="3" fillId="0" borderId="1" xfId="0" applyNumberFormat="1" applyFont="1" applyBorder="1" applyAlignment="1">
      <alignment horizontal="center" vertical="center" wrapText="1"/>
    </xf>
    <xf numFmtId="3" fontId="3" fillId="0" borderId="1" xfId="0" applyNumberFormat="1" applyFont="1" applyBorder="1" applyAlignment="1">
      <alignment horizontal="center"/>
    </xf>
    <xf numFmtId="3" fontId="3" fillId="0" borderId="0" xfId="0" applyNumberFormat="1" applyFont="1" applyAlignment="1">
      <alignment horizontal="center" vertical="center" wrapText="1"/>
    </xf>
    <xf numFmtId="166" fontId="3" fillId="0" borderId="0" xfId="1" applyNumberFormat="1" applyFont="1"/>
    <xf numFmtId="166" fontId="4" fillId="0" borderId="0" xfId="1" applyNumberFormat="1" applyFont="1"/>
    <xf numFmtId="3" fontId="4" fillId="0" borderId="0" xfId="0" applyNumberFormat="1" applyFont="1"/>
    <xf numFmtId="3" fontId="4" fillId="0" borderId="0" xfId="0" applyNumberFormat="1" applyFont="1" applyBorder="1" applyAlignment="1">
      <alignment horizontal="left" indent="1"/>
    </xf>
    <xf numFmtId="166" fontId="4" fillId="0" borderId="0" xfId="1" applyNumberFormat="1" applyFont="1" applyBorder="1"/>
    <xf numFmtId="3" fontId="4" fillId="0" borderId="2" xfId="0" applyNumberFormat="1" applyFont="1" applyBorder="1" applyAlignment="1">
      <alignment horizontal="left" indent="1"/>
    </xf>
    <xf numFmtId="166" fontId="4" fillId="0" borderId="2" xfId="1" applyNumberFormat="1" applyFont="1" applyBorder="1"/>
    <xf numFmtId="3" fontId="4" fillId="0" borderId="0" xfId="0" applyNumberFormat="1" applyFont="1" applyAlignment="1">
      <alignment horizontal="center"/>
    </xf>
    <xf numFmtId="0" fontId="4" fillId="0" borderId="0" xfId="0" applyFont="1"/>
    <xf numFmtId="167" fontId="3" fillId="0" borderId="0" xfId="1" applyNumberFormat="1" applyFont="1"/>
    <xf numFmtId="167" fontId="4" fillId="0" borderId="0" xfId="1" applyNumberFormat="1" applyFont="1"/>
    <xf numFmtId="167" fontId="4" fillId="0" borderId="2" xfId="1" applyNumberFormat="1" applyFont="1" applyBorder="1"/>
    <xf numFmtId="166" fontId="3" fillId="0" borderId="0" xfId="1" applyNumberFormat="1" applyFont="1" applyAlignment="1"/>
    <xf numFmtId="166" fontId="4" fillId="0" borderId="0" xfId="1" applyNumberFormat="1" applyFont="1" applyAlignment="1"/>
    <xf numFmtId="166" fontId="4" fillId="0" borderId="2" xfId="1" applyNumberFormat="1" applyFont="1" applyBorder="1" applyAlignment="1"/>
    <xf numFmtId="3" fontId="3" fillId="0" borderId="0" xfId="0" applyNumberFormat="1" applyFont="1" applyBorder="1" applyAlignment="1">
      <alignment horizontal="center" vertical="center" wrapText="1"/>
    </xf>
    <xf numFmtId="167" fontId="4" fillId="0" borderId="0" xfId="0" applyNumberFormat="1" applyFont="1"/>
    <xf numFmtId="167" fontId="3" fillId="0" borderId="0" xfId="0" applyNumberFormat="1" applyFont="1"/>
    <xf numFmtId="3" fontId="3" fillId="0" borderId="2" xfId="0" applyNumberFormat="1" applyFont="1" applyBorder="1" applyAlignment="1">
      <alignment horizontal="center"/>
    </xf>
    <xf numFmtId="167" fontId="3" fillId="0" borderId="0" xfId="2" applyNumberFormat="1" applyFont="1"/>
    <xf numFmtId="166" fontId="3" fillId="0" borderId="0" xfId="2" applyNumberFormat="1" applyFont="1"/>
    <xf numFmtId="167" fontId="4" fillId="0" borderId="0" xfId="2" applyNumberFormat="1" applyFont="1"/>
    <xf numFmtId="166" fontId="4" fillId="0" borderId="0" xfId="2" applyNumberFormat="1" applyFont="1"/>
    <xf numFmtId="166" fontId="4" fillId="0" borderId="2" xfId="2" applyNumberFormat="1" applyFont="1" applyBorder="1"/>
    <xf numFmtId="0" fontId="4" fillId="0" borderId="2" xfId="0" applyFont="1" applyBorder="1"/>
    <xf numFmtId="0" fontId="2" fillId="0" borderId="0" xfId="0" applyFont="1" applyAlignment="1">
      <alignment horizontal="left" indent="1"/>
    </xf>
    <xf numFmtId="0" fontId="2" fillId="0" borderId="0" xfId="0" applyFont="1" applyFill="1" applyBorder="1" applyAlignment="1">
      <alignment horizontal="left" indent="1"/>
    </xf>
    <xf numFmtId="3" fontId="3" fillId="0" borderId="3" xfId="0" applyNumberFormat="1" applyFont="1" applyBorder="1" applyAlignment="1">
      <alignment horizontal="center" vertical="center" wrapText="1"/>
    </xf>
    <xf numFmtId="167" fontId="3" fillId="0" borderId="0" xfId="4" applyNumberFormat="1" applyFont="1"/>
    <xf numFmtId="166" fontId="3" fillId="0" borderId="0" xfId="4" applyNumberFormat="1" applyFont="1"/>
    <xf numFmtId="167" fontId="4" fillId="0" borderId="0" xfId="4" applyNumberFormat="1" applyFont="1"/>
    <xf numFmtId="166" fontId="4" fillId="0" borderId="0" xfId="4" applyNumberFormat="1" applyFont="1"/>
    <xf numFmtId="166" fontId="4" fillId="0" borderId="2" xfId="4" applyNumberFormat="1" applyFont="1" applyBorder="1"/>
    <xf numFmtId="166" fontId="4" fillId="0" borderId="0" xfId="0" applyNumberFormat="1" applyFont="1"/>
    <xf numFmtId="3" fontId="3" fillId="0" borderId="0" xfId="48" applyNumberFormat="1" applyFont="1"/>
    <xf numFmtId="3" fontId="4" fillId="0" borderId="0" xfId="48" applyNumberFormat="1" applyFont="1" applyAlignment="1">
      <alignment horizontal="left" indent="1"/>
    </xf>
    <xf numFmtId="3" fontId="4" fillId="0" borderId="0" xfId="48" applyNumberFormat="1" applyFont="1" applyAlignment="1">
      <alignment horizontal="left" indent="2"/>
    </xf>
    <xf numFmtId="3" fontId="4" fillId="0" borderId="0" xfId="48" applyNumberFormat="1" applyFont="1"/>
    <xf numFmtId="3" fontId="3" fillId="0" borderId="0" xfId="6" applyNumberFormat="1" applyFont="1"/>
    <xf numFmtId="3" fontId="4" fillId="0" borderId="0" xfId="6" applyNumberFormat="1" applyFont="1" applyAlignment="1">
      <alignment horizontal="left" indent="1"/>
    </xf>
    <xf numFmtId="3" fontId="4" fillId="0" borderId="0" xfId="6" applyNumberFormat="1" applyFont="1" applyAlignment="1">
      <alignment horizontal="left" indent="2"/>
    </xf>
    <xf numFmtId="3" fontId="4" fillId="0" borderId="0" xfId="6" applyNumberFormat="1" applyFont="1"/>
    <xf numFmtId="3" fontId="4" fillId="0" borderId="2" xfId="6" applyNumberFormat="1" applyFont="1" applyBorder="1" applyAlignment="1">
      <alignment horizontal="left" indent="1"/>
    </xf>
    <xf numFmtId="3" fontId="3" fillId="0" borderId="0" xfId="16" applyNumberFormat="1" applyFont="1"/>
    <xf numFmtId="3" fontId="4" fillId="0" borderId="0" xfId="16" applyNumberFormat="1" applyFont="1" applyAlignment="1">
      <alignment horizontal="left" indent="1"/>
    </xf>
    <xf numFmtId="3" fontId="4" fillId="0" borderId="0" xfId="16" applyNumberFormat="1" applyFont="1" applyAlignment="1">
      <alignment horizontal="left" indent="2"/>
    </xf>
    <xf numFmtId="3" fontId="4" fillId="0" borderId="0" xfId="16" applyNumberFormat="1" applyFont="1"/>
    <xf numFmtId="3" fontId="4" fillId="0" borderId="0" xfId="16" applyNumberFormat="1" applyFont="1" applyBorder="1" applyAlignment="1">
      <alignment horizontal="left" indent="1"/>
    </xf>
    <xf numFmtId="15" fontId="4" fillId="0" borderId="0" xfId="16" applyNumberFormat="1" applyFont="1"/>
    <xf numFmtId="49" fontId="4" fillId="0" borderId="0" xfId="16" applyNumberFormat="1" applyFont="1" applyAlignment="1">
      <alignment horizontal="left" indent="1"/>
    </xf>
    <xf numFmtId="15" fontId="3" fillId="0" borderId="0" xfId="21" applyNumberFormat="1" applyFont="1" applyAlignment="1">
      <alignment vertical="center" wrapText="1"/>
    </xf>
    <xf numFmtId="3" fontId="4" fillId="0" borderId="0" xfId="0" applyNumberFormat="1" applyFont="1" applyAlignment="1">
      <alignment horizontal="left" indent="1"/>
    </xf>
    <xf numFmtId="3" fontId="4" fillId="0" borderId="0" xfId="0" applyNumberFormat="1" applyFont="1" applyAlignment="1">
      <alignment horizontal="left" indent="2"/>
    </xf>
    <xf numFmtId="3" fontId="3" fillId="0" borderId="0" xfId="0" applyNumberFormat="1" applyFont="1" applyAlignment="1">
      <alignment horizontal="left" indent="1"/>
    </xf>
    <xf numFmtId="3" fontId="4" fillId="0" borderId="2" xfId="48" applyNumberFormat="1" applyFont="1" applyBorder="1" applyAlignment="1">
      <alignment horizontal="left" indent="1"/>
    </xf>
    <xf numFmtId="168" fontId="4" fillId="0" borderId="0" xfId="0" applyNumberFormat="1" applyFont="1"/>
    <xf numFmtId="167" fontId="3" fillId="0" borderId="0" xfId="2" applyNumberFormat="1" applyFont="1" applyFill="1"/>
    <xf numFmtId="166" fontId="3" fillId="0" borderId="0" xfId="2" applyNumberFormat="1" applyFont="1" applyFill="1"/>
    <xf numFmtId="167" fontId="3" fillId="0" borderId="0" xfId="4" applyNumberFormat="1" applyFont="1" applyFill="1"/>
    <xf numFmtId="166" fontId="3" fillId="0" borderId="0" xfId="4" applyNumberFormat="1" applyFont="1" applyFill="1"/>
    <xf numFmtId="0" fontId="3" fillId="0" borderId="0" xfId="0" applyFont="1" applyFill="1"/>
    <xf numFmtId="0" fontId="4" fillId="0" borderId="0" xfId="0" applyFont="1" applyFill="1"/>
    <xf numFmtId="3" fontId="3" fillId="0" borderId="1" xfId="0" applyNumberFormat="1" applyFont="1" applyBorder="1" applyAlignment="1">
      <alignment horizontal="center"/>
    </xf>
    <xf numFmtId="3" fontId="3" fillId="0" borderId="1" xfId="0" applyNumberFormat="1" applyFont="1" applyBorder="1" applyAlignment="1">
      <alignment horizontal="center" vertical="center" wrapText="1"/>
    </xf>
    <xf numFmtId="0" fontId="4" fillId="0" borderId="0" xfId="11" applyFont="1" applyBorder="1" applyAlignment="1">
      <alignment horizontal="left" wrapText="1" indent="1"/>
    </xf>
    <xf numFmtId="3" fontId="3" fillId="0" borderId="1" xfId="0" applyNumberFormat="1" applyFont="1" applyBorder="1" applyAlignment="1">
      <alignment horizontal="center"/>
    </xf>
    <xf numFmtId="3" fontId="3" fillId="0" borderId="1" xfId="0" applyNumberFormat="1" applyFont="1" applyBorder="1" applyAlignment="1">
      <alignment horizontal="center" vertical="center" wrapText="1"/>
    </xf>
    <xf numFmtId="3" fontId="3" fillId="0" borderId="0" xfId="0" applyNumberFormat="1" applyFont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3" fontId="3" fillId="0" borderId="0" xfId="39" applyNumberFormat="1" applyFont="1" applyAlignment="1">
      <alignment horizontal="center"/>
    </xf>
    <xf numFmtId="3" fontId="3" fillId="0" borderId="0" xfId="53" applyNumberFormat="1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15" fontId="3" fillId="0" borderId="0" xfId="21" applyNumberFormat="1" applyFont="1" applyAlignment="1">
      <alignment horizontal="center" vertical="center" wrapText="1"/>
    </xf>
    <xf numFmtId="15" fontId="3" fillId="0" borderId="0" xfId="30" applyNumberFormat="1" applyFont="1" applyAlignment="1">
      <alignment horizontal="center" vertical="center" wrapText="1"/>
    </xf>
  </cellXfs>
  <cellStyles count="58">
    <cellStyle name="Millares" xfId="1" builtinId="3"/>
    <cellStyle name="Millares 2" xfId="2"/>
    <cellStyle name="Millares 2 2" xfId="3"/>
    <cellStyle name="Millares 3" xfId="4"/>
    <cellStyle name="Millares 3 2" xfId="5"/>
    <cellStyle name="Normal" xfId="0" builtinId="0"/>
    <cellStyle name="Normal 10" xfId="6"/>
    <cellStyle name="Normal 10 2" xfId="7"/>
    <cellStyle name="Normal 10 3" xfId="8"/>
    <cellStyle name="Normal 10 4" xfId="9"/>
    <cellStyle name="Normal 10 5" xfId="10"/>
    <cellStyle name="Normal 11" xfId="11"/>
    <cellStyle name="Normal 11 2" xfId="12"/>
    <cellStyle name="Normal 11 3" xfId="13"/>
    <cellStyle name="Normal 11 4" xfId="14"/>
    <cellStyle name="Normal 11 5" xfId="15"/>
    <cellStyle name="Normal 12" xfId="16"/>
    <cellStyle name="Normal 12 2" xfId="17"/>
    <cellStyle name="Normal 12 3" xfId="18"/>
    <cellStyle name="Normal 12 4" xfId="19"/>
    <cellStyle name="Normal 12 5" xfId="20"/>
    <cellStyle name="Normal 13" xfId="21"/>
    <cellStyle name="Normal 13 2" xfId="22"/>
    <cellStyle name="Normal 13 3" xfId="23"/>
    <cellStyle name="Normal 13 4" xfId="24"/>
    <cellStyle name="Normal 13 5" xfId="25"/>
    <cellStyle name="Normal 16 2" xfId="26"/>
    <cellStyle name="Normal 16 3" xfId="27"/>
    <cellStyle name="Normal 16 4" xfId="28"/>
    <cellStyle name="Normal 16 5" xfId="29"/>
    <cellStyle name="Normal 17" xfId="30"/>
    <cellStyle name="Normal 17 2" xfId="31"/>
    <cellStyle name="Normal 17 3" xfId="32"/>
    <cellStyle name="Normal 17 4" xfId="33"/>
    <cellStyle name="Normal 17 5" xfId="34"/>
    <cellStyle name="Normal 2 2" xfId="35"/>
    <cellStyle name="Normal 2 3" xfId="36"/>
    <cellStyle name="Normal 2 4" xfId="37"/>
    <cellStyle name="Normal 2 5" xfId="38"/>
    <cellStyle name="Normal 3" xfId="39"/>
    <cellStyle name="Normal 3 2" xfId="40"/>
    <cellStyle name="Normal 3 3" xfId="41"/>
    <cellStyle name="Normal 3 4" xfId="42"/>
    <cellStyle name="Normal 3 5" xfId="43"/>
    <cellStyle name="Normal 6 2" xfId="44"/>
    <cellStyle name="Normal 6 3" xfId="45"/>
    <cellStyle name="Normal 6 4" xfId="46"/>
    <cellStyle name="Normal 6 5" xfId="47"/>
    <cellStyle name="Normal 8" xfId="48"/>
    <cellStyle name="Normal 8 2" xfId="49"/>
    <cellStyle name="Normal 8 3" xfId="50"/>
    <cellStyle name="Normal 8 4" xfId="51"/>
    <cellStyle name="Normal 8 5" xfId="52"/>
    <cellStyle name="Normal 9" xfId="53"/>
    <cellStyle name="Normal 9 2" xfId="54"/>
    <cellStyle name="Normal 9 3" xfId="55"/>
    <cellStyle name="Normal 9 4" xfId="56"/>
    <cellStyle name="Normal 9 5" xfId="5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8</xdr:col>
      <xdr:colOff>676275</xdr:colOff>
      <xdr:row>6</xdr:row>
      <xdr:rowOff>1</xdr:rowOff>
    </xdr:to>
    <xdr:sp macro="" textlink="">
      <xdr:nvSpPr>
        <xdr:cNvPr id="1025" name="Rectangle 1"/>
        <xdr:cNvSpPr>
          <a:spLocks noChangeArrowheads="1"/>
        </xdr:cNvSpPr>
      </xdr:nvSpPr>
      <xdr:spPr bwMode="auto">
        <a:xfrm>
          <a:off x="0" y="1"/>
          <a:ext cx="6772275" cy="952500"/>
        </a:xfrm>
        <a:prstGeom prst="rect">
          <a:avLst/>
        </a:prstGeom>
        <a:ln>
          <a:headEnd/>
          <a:tailEnd/>
        </a:ln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ES" sz="4800" b="1" i="0" u="none" strike="noStrike" cap="none" spc="0" baseline="0">
              <a:ln w="10160">
                <a:solidFill>
                  <a:schemeClr val="accent5"/>
                </a:solidFill>
                <a:prstDash val="solid"/>
              </a:ln>
              <a:solidFill>
                <a:srgbClr val="FFFFFF"/>
              </a:solidFill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  <a:latin typeface="Times New Roman"/>
              <a:cs typeface="Times New Roman"/>
            </a:rPr>
            <a:t>EDUCACION</a:t>
          </a:r>
          <a:endParaRPr lang="es-ES" sz="4800" b="1" i="0" u="none" strike="noStrike" cap="none" spc="0" baseline="0">
            <a:ln w="10160">
              <a:solidFill>
                <a:schemeClr val="accent5"/>
              </a:solidFill>
              <a:prstDash val="solid"/>
            </a:ln>
            <a:solidFill>
              <a:srgbClr val="FFFFFF"/>
            </a:solidFill>
            <a:effectLst>
              <a:outerShdw blurRad="38100" dist="22860" dir="5400000" algn="tl" rotWithShape="0">
                <a:srgbClr val="000000">
                  <a:alpha val="30000"/>
                </a:srgbClr>
              </a:outerShdw>
            </a:effectLst>
            <a:latin typeface="Comic Sans MS"/>
          </a:endParaRPr>
        </a:p>
        <a:p>
          <a:pPr algn="ctr" rtl="0">
            <a:defRPr sz="1000"/>
          </a:pPr>
          <a:endParaRPr lang="es-ES" sz="4800" b="1" i="0" u="none" strike="noStrike" cap="none" spc="0" baseline="0">
            <a:ln w="10160">
              <a:solidFill>
                <a:schemeClr val="accent5"/>
              </a:solidFill>
              <a:prstDash val="solid"/>
            </a:ln>
            <a:solidFill>
              <a:srgbClr val="FFFFFF"/>
            </a:solidFill>
            <a:effectLst>
              <a:outerShdw blurRad="38100" dist="22860" dir="5400000" algn="tl" rotWithShape="0">
                <a:srgbClr val="000000">
                  <a:alpha val="30000"/>
                </a:srgbClr>
              </a:outerShdw>
            </a:effectLst>
            <a:latin typeface="Comic Sans MS"/>
          </a:endParaRPr>
        </a:p>
      </xdr:txBody>
    </xdr:sp>
    <xdr:clientData/>
  </xdr:twoCellAnchor>
  <xdr:twoCellAnchor editAs="oneCell">
    <xdr:from>
      <xdr:col>1</xdr:col>
      <xdr:colOff>581025</xdr:colOff>
      <xdr:row>6</xdr:row>
      <xdr:rowOff>47625</xdr:rowOff>
    </xdr:from>
    <xdr:to>
      <xdr:col>7</xdr:col>
      <xdr:colOff>323311</xdr:colOff>
      <xdr:row>13</xdr:row>
      <xdr:rowOff>18912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43025" y="1019175"/>
          <a:ext cx="4314286" cy="110476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Hogares/Publicacion/Vinculos/5.%20Educacio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1.%20Cuadro%20Resumen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Hogares/Publicacion/Vinculos/Educacion%20sept20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7">
          <cell r="D7">
            <v>11.752201161962466</v>
          </cell>
          <cell r="E7">
            <v>7.6770682105144372</v>
          </cell>
          <cell r="G7">
            <v>11.736565851808638</v>
          </cell>
          <cell r="H7">
            <v>7.4313010311094381</v>
          </cell>
          <cell r="J7">
            <v>11.765668778607075</v>
          </cell>
          <cell r="K7">
            <v>7.8878991033924928</v>
          </cell>
        </row>
        <row r="8">
          <cell r="D8">
            <v>5.9857436845022214</v>
          </cell>
          <cell r="E8">
            <v>8.8818901306841234</v>
          </cell>
          <cell r="G8">
            <v>5.0125601832113551</v>
          </cell>
          <cell r="H8">
            <v>8.7086382804806082</v>
          </cell>
          <cell r="J8">
            <v>6.7549007291113501</v>
          </cell>
          <cell r="K8">
            <v>9.020162304957033</v>
          </cell>
        </row>
        <row r="9">
          <cell r="D9">
            <v>3.9175842351496182</v>
          </cell>
          <cell r="E9">
            <v>10.052676316907919</v>
          </cell>
          <cell r="G9">
            <v>3.1637615430850392</v>
          </cell>
          <cell r="H9">
            <v>9.9850130699971036</v>
          </cell>
          <cell r="J9">
            <v>4.4919029182798003</v>
          </cell>
          <cell r="K9">
            <v>10.103800912921344</v>
          </cell>
        </row>
        <row r="10">
          <cell r="D10">
            <v>3.8238564167725642</v>
          </cell>
          <cell r="E10">
            <v>9.2233521500913138</v>
          </cell>
          <cell r="G10">
            <v>3.1678234561310066</v>
          </cell>
          <cell r="H10">
            <v>9.4130818545015487</v>
          </cell>
          <cell r="J10">
            <v>4.3525025096802166</v>
          </cell>
          <cell r="K10">
            <v>9.0701477980343626</v>
          </cell>
        </row>
        <row r="11">
          <cell r="D11">
            <v>7.5721120332956806</v>
          </cell>
          <cell r="E11">
            <v>8.204637203496377</v>
          </cell>
          <cell r="G11">
            <v>6.3845203061138971</v>
          </cell>
          <cell r="H11">
            <v>7.9031095019605733</v>
          </cell>
          <cell r="J11">
            <v>8.5222339043459971</v>
          </cell>
          <cell r="K11">
            <v>8.4510303673405271</v>
          </cell>
        </row>
        <row r="12">
          <cell r="D12">
            <v>19.172740566089743</v>
          </cell>
          <cell r="E12">
            <v>5.9357916204711243</v>
          </cell>
          <cell r="G12">
            <v>19.529172351594923</v>
          </cell>
          <cell r="H12">
            <v>5.7508070628526555</v>
          </cell>
          <cell r="J12">
            <v>18.830042689434652</v>
          </cell>
          <cell r="K12">
            <v>6.1118175018698482</v>
          </cell>
        </row>
        <row r="13">
          <cell r="D13">
            <v>21.566667515640635</v>
          </cell>
          <cell r="E13">
            <v>5.4648931045103621</v>
          </cell>
          <cell r="G13">
            <v>23.043605307369219</v>
          </cell>
          <cell r="H13">
            <v>5.2726610857776421</v>
          </cell>
          <cell r="J13">
            <v>20.268502931100731</v>
          </cell>
          <cell r="K13">
            <v>5.6295770993983547</v>
          </cell>
        </row>
        <row r="14">
          <cell r="D14">
            <v>17.436424337660288</v>
          </cell>
          <cell r="E14">
            <v>6.2846891563662313</v>
          </cell>
          <cell r="G14">
            <v>16.944175730179051</v>
          </cell>
          <cell r="H14">
            <v>5.8887620763208419</v>
          </cell>
          <cell r="J14">
            <v>17.847966905823455</v>
          </cell>
          <cell r="K14">
            <v>6.6150955064376769</v>
          </cell>
        </row>
        <row r="15">
          <cell r="D15">
            <v>10.59031090118641</v>
          </cell>
          <cell r="E15">
            <v>7.1886226363402992</v>
          </cell>
          <cell r="G15">
            <v>10.094026819172678</v>
          </cell>
          <cell r="H15">
            <v>6.9205327396066911</v>
          </cell>
          <cell r="J15">
            <v>11.031014181465785</v>
          </cell>
          <cell r="K15">
            <v>7.4277203557292175</v>
          </cell>
        </row>
        <row r="16">
          <cell r="D16">
            <v>6.4171741514568463</v>
          </cell>
          <cell r="E16">
            <v>8.1906671405018727</v>
          </cell>
          <cell r="G16">
            <v>5.9696852359624772</v>
          </cell>
          <cell r="H16">
            <v>7.9388764185292251</v>
          </cell>
          <cell r="J16">
            <v>6.8008571385986762</v>
          </cell>
          <cell r="K16">
            <v>8.4071570222665546</v>
          </cell>
        </row>
        <row r="17">
          <cell r="D17">
            <v>2.8220295043652999</v>
          </cell>
          <cell r="E17">
            <v>10.728879817091666</v>
          </cell>
          <cell r="G17">
            <v>2.4385520849578186</v>
          </cell>
          <cell r="H17">
            <v>10.605147157534937</v>
          </cell>
          <cell r="J17">
            <v>3.1461044860368244</v>
          </cell>
          <cell r="K17">
            <v>10.833551065080774</v>
          </cell>
        </row>
        <row r="18">
          <cell r="D18">
            <v>12.305338913206496</v>
          </cell>
          <cell r="E18">
            <v>9.1465081282816101</v>
          </cell>
          <cell r="G18">
            <v>19.214739995695982</v>
          </cell>
          <cell r="H18">
            <v>9.0168586058174522</v>
          </cell>
          <cell r="J18">
            <v>6.1981349702238457</v>
          </cell>
          <cell r="K18">
            <v>9.2480061997234149</v>
          </cell>
        </row>
        <row r="19">
          <cell r="D19">
            <v>3.6405617676544275</v>
          </cell>
          <cell r="E19">
            <v>7.7667507246593113</v>
          </cell>
          <cell r="G19">
            <v>4.3702809190552143</v>
          </cell>
          <cell r="H19">
            <v>7.5545250574319338</v>
          </cell>
          <cell r="J19">
            <v>2.8931648659344362</v>
          </cell>
          <cell r="K19">
            <v>7.9844407355063725</v>
          </cell>
        </row>
        <row r="20">
          <cell r="D20">
            <v>4.7136539143159712</v>
          </cell>
          <cell r="E20">
            <v>8.9168025592862517</v>
          </cell>
          <cell r="G20">
            <v>5.632608400639044</v>
          </cell>
          <cell r="H20">
            <v>8.492514559731779</v>
          </cell>
          <cell r="J20">
            <v>3.8879510778862807</v>
          </cell>
          <cell r="K20">
            <v>9.2968235037306979</v>
          </cell>
        </row>
        <row r="21">
          <cell r="D21">
            <v>6.2556957866093281</v>
          </cell>
          <cell r="E21">
            <v>9.0041641563731218</v>
          </cell>
          <cell r="G21">
            <v>8.1299948620904789</v>
          </cell>
          <cell r="H21">
            <v>8.5258444694626512</v>
          </cell>
          <cell r="J21">
            <v>4.5454952805260493</v>
          </cell>
          <cell r="K21">
            <v>9.421677121057801</v>
          </cell>
        </row>
        <row r="22">
          <cell r="D22">
            <v>7.7418490980149297</v>
          </cell>
          <cell r="E22">
            <v>8.2236247098201609</v>
          </cell>
          <cell r="G22">
            <v>9.7336191883171406</v>
          </cell>
          <cell r="H22">
            <v>7.8911901343255462</v>
          </cell>
          <cell r="J22">
            <v>6.1943468454577317</v>
          </cell>
          <cell r="K22">
            <v>8.4711690470344188</v>
          </cell>
        </row>
        <row r="23">
          <cell r="D23">
            <v>11.939082245275097</v>
          </cell>
          <cell r="E23">
            <v>6.9837303779656725</v>
          </cell>
          <cell r="G23">
            <v>12.397971945049296</v>
          </cell>
          <cell r="H23">
            <v>6.5561291835798592</v>
          </cell>
          <cell r="J23">
            <v>11.582411289277781</v>
          </cell>
          <cell r="K23">
            <v>7.3097238019258519</v>
          </cell>
        </row>
        <row r="24">
          <cell r="D24">
            <v>16.512461323595524</v>
          </cell>
          <cell r="E24">
            <v>6.8225466579604488</v>
          </cell>
          <cell r="G24">
            <v>14.365350003958035</v>
          </cell>
          <cell r="H24">
            <v>6.7907092156627726</v>
          </cell>
          <cell r="J24">
            <v>18.309830651368184</v>
          </cell>
          <cell r="K24">
            <v>6.8496440470176552</v>
          </cell>
        </row>
        <row r="25">
          <cell r="D25">
            <v>30.179031684951696</v>
          </cell>
          <cell r="E25">
            <v>5.6804705657683456</v>
          </cell>
          <cell r="G25">
            <v>28.650279772131498</v>
          </cell>
          <cell r="H25">
            <v>5.8345714514799658</v>
          </cell>
          <cell r="J25">
            <v>31.430794262269274</v>
          </cell>
          <cell r="K25">
            <v>5.5508408598452625</v>
          </cell>
        </row>
        <row r="26">
          <cell r="D26">
            <v>7.4470550910673605</v>
          </cell>
          <cell r="E26">
            <v>8.5706877832423434</v>
          </cell>
          <cell r="G26">
            <v>9.3847043634895968</v>
          </cell>
          <cell r="H26">
            <v>7.8076594462483691</v>
          </cell>
          <cell r="J26">
            <v>3.572071535387193</v>
          </cell>
          <cell r="K26">
            <v>10.012353787405914</v>
          </cell>
        </row>
        <row r="27">
          <cell r="D27">
            <v>1.9498631752881339</v>
          </cell>
          <cell r="E27">
            <v>12.831301133150976</v>
          </cell>
          <cell r="G27">
            <v>1.9188197890230869</v>
          </cell>
          <cell r="H27">
            <v>12.739581897672036</v>
          </cell>
          <cell r="J27">
            <v>1.9729470576155013</v>
          </cell>
          <cell r="K27">
            <v>12.899355014327137</v>
          </cell>
        </row>
        <row r="28">
          <cell r="D28">
            <v>7.8971602548542252</v>
          </cell>
          <cell r="E28">
            <v>8.0987056377977993</v>
          </cell>
          <cell r="G28">
            <v>9.7367550039188746</v>
          </cell>
          <cell r="H28">
            <v>7.3890587363454738</v>
          </cell>
          <cell r="J28">
            <v>2.3746757401465217</v>
          </cell>
          <cell r="K28">
            <v>10.087866536762156</v>
          </cell>
        </row>
        <row r="29">
          <cell r="D29">
            <v>11.571007607384002</v>
          </cell>
          <cell r="E29">
            <v>6.2797878663241988</v>
          </cell>
          <cell r="G29">
            <v>28.190859531728883</v>
          </cell>
          <cell r="H29">
            <v>5.4106695018981146</v>
          </cell>
          <cell r="J29">
            <v>9.1971698214217295</v>
          </cell>
          <cell r="K29">
            <v>6.3801774386255916</v>
          </cell>
        </row>
        <row r="30">
          <cell r="D30">
            <v>15.287021850756249</v>
          </cell>
          <cell r="E30">
            <v>6.4599240225182761</v>
          </cell>
          <cell r="G30">
            <v>16.031635587120693</v>
          </cell>
          <cell r="H30">
            <v>6.196219071611587</v>
          </cell>
          <cell r="J30">
            <v>14.230663561429161</v>
          </cell>
          <cell r="K30">
            <v>6.8215831402476175</v>
          </cell>
        </row>
        <row r="31">
          <cell r="D31">
            <v>6.9614608605311972</v>
          </cell>
          <cell r="E31">
            <v>8.0988779667394741</v>
          </cell>
          <cell r="G31">
            <v>6.7956184033768876</v>
          </cell>
          <cell r="H31">
            <v>7.6780893321290513</v>
          </cell>
          <cell r="J31">
            <v>7.147564471468872</v>
          </cell>
          <cell r="K31">
            <v>8.5804786038214367</v>
          </cell>
        </row>
        <row r="32">
          <cell r="D32">
            <v>14.237405774992457</v>
          </cell>
          <cell r="E32">
            <v>7.5290858605517519</v>
          </cell>
          <cell r="G32">
            <v>12.583461723563131</v>
          </cell>
          <cell r="H32">
            <v>8.5859659235228349</v>
          </cell>
          <cell r="J32">
            <v>14.658397592622743</v>
          </cell>
          <cell r="K32">
            <v>7.260287764624227</v>
          </cell>
        </row>
        <row r="40">
          <cell r="C40">
            <v>2754160.4775718283</v>
          </cell>
          <cell r="D40">
            <v>393240.46830984624</v>
          </cell>
          <cell r="E40">
            <v>1124739.8680596242</v>
          </cell>
          <cell r="F40">
            <v>551282.8451589878</v>
          </cell>
          <cell r="G40">
            <v>684897.29604297958</v>
          </cell>
          <cell r="H40">
            <v>171373.69488578071</v>
          </cell>
          <cell r="I40">
            <v>985251.26110663579</v>
          </cell>
          <cell r="J40">
            <v>123749.41823055479</v>
          </cell>
          <cell r="K40">
            <v>191571.39409891353</v>
          </cell>
        </row>
        <row r="41">
          <cell r="C41">
            <v>1388693.4701321798</v>
          </cell>
          <cell r="D41">
            <v>202017.68455650914</v>
          </cell>
          <cell r="E41">
            <v>557230.34942212293</v>
          </cell>
          <cell r="F41">
            <v>282984.96188781498</v>
          </cell>
          <cell r="G41">
            <v>346460.47426567785</v>
          </cell>
          <cell r="H41">
            <v>85329.421645927272</v>
          </cell>
          <cell r="I41">
            <v>488508.52313583606</v>
          </cell>
          <cell r="J41">
            <v>85779.916140695888</v>
          </cell>
          <cell r="K41">
            <v>140656.38460361486</v>
          </cell>
        </row>
        <row r="42">
          <cell r="C42">
            <v>335177.45932964864</v>
          </cell>
          <cell r="D42">
            <v>43180.894348864007</v>
          </cell>
          <cell r="E42">
            <v>134425.71521687426</v>
          </cell>
          <cell r="F42">
            <v>65056.0025915187</v>
          </cell>
          <cell r="G42">
            <v>92514.847172388618</v>
          </cell>
          <cell r="H42">
            <v>18305.896387246583</v>
          </cell>
          <cell r="I42">
            <v>115878.9517719007</v>
          </cell>
          <cell r="J42">
            <v>24393.263846163518</v>
          </cell>
          <cell r="K42">
            <v>38560.626241556551</v>
          </cell>
        </row>
        <row r="43">
          <cell r="C43">
            <v>210591.51609958734</v>
          </cell>
          <cell r="D43">
            <v>31889.209682684952</v>
          </cell>
          <cell r="E43">
            <v>77913.782383308542</v>
          </cell>
          <cell r="F43">
            <v>46130.376316027345</v>
          </cell>
          <cell r="G43">
            <v>54658.147717568187</v>
          </cell>
          <cell r="H43">
            <v>16293.756772174776</v>
          </cell>
          <cell r="I43">
            <v>68349.135550811174</v>
          </cell>
          <cell r="J43">
            <v>11596.076248249057</v>
          </cell>
          <cell r="K43">
            <v>25075.456850684575</v>
          </cell>
        </row>
        <row r="44">
          <cell r="C44">
            <v>842924.49470289145</v>
          </cell>
          <cell r="D44">
            <v>126947.5805249611</v>
          </cell>
          <cell r="E44">
            <v>344890.85182193888</v>
          </cell>
          <cell r="F44">
            <v>171798.58298026942</v>
          </cell>
          <cell r="G44">
            <v>199287.47937572113</v>
          </cell>
          <cell r="H44">
            <v>50729.768486505905</v>
          </cell>
          <cell r="I44">
            <v>304280.43581312301</v>
          </cell>
          <cell r="J44">
            <v>49790.576046283299</v>
          </cell>
          <cell r="K44">
            <v>77020.301511373866</v>
          </cell>
        </row>
        <row r="45">
          <cell r="C45">
            <v>1365467.0074393733</v>
          </cell>
          <cell r="D45">
            <v>191222.78375333565</v>
          </cell>
          <cell r="E45">
            <v>567509.51863755251</v>
          </cell>
          <cell r="F45">
            <v>268297.8832711748</v>
          </cell>
          <cell r="G45">
            <v>338436.82177732384</v>
          </cell>
          <cell r="H45">
            <v>86044.273239852671</v>
          </cell>
          <cell r="I45">
            <v>496742.73797086981</v>
          </cell>
          <cell r="J45">
            <v>37969.50208985847</v>
          </cell>
          <cell r="K45">
            <v>50915.009495298327</v>
          </cell>
        </row>
        <row r="46">
          <cell r="C46">
            <v>1410983.588799593</v>
          </cell>
          <cell r="D46">
            <v>197418.26604727382</v>
          </cell>
          <cell r="E46">
            <v>585019.00645035738</v>
          </cell>
          <cell r="F46">
            <v>280591.91611979209</v>
          </cell>
          <cell r="G46">
            <v>347954.40018214704</v>
          </cell>
          <cell r="H46">
            <v>85577.930895614263</v>
          </cell>
          <cell r="I46">
            <v>511422.17920637154</v>
          </cell>
          <cell r="J46">
            <v>62913.189578805024</v>
          </cell>
          <cell r="K46">
            <v>88813.010526740691</v>
          </cell>
        </row>
        <row r="47">
          <cell r="C47">
            <v>707172.52683314995</v>
          </cell>
          <cell r="D47">
            <v>103062.55849168776</v>
          </cell>
          <cell r="E47">
            <v>286405.31599878345</v>
          </cell>
          <cell r="F47">
            <v>144948.11219720222</v>
          </cell>
          <cell r="G47">
            <v>172756.54014547574</v>
          </cell>
          <cell r="H47">
            <v>42854.766733088305</v>
          </cell>
          <cell r="I47">
            <v>252362.54486886947</v>
          </cell>
          <cell r="J47">
            <v>42612.959721313833</v>
          </cell>
          <cell r="K47">
            <v>66360.178975965871</v>
          </cell>
        </row>
        <row r="48">
          <cell r="C48">
            <v>164972.03753769869</v>
          </cell>
          <cell r="D48">
            <v>20780.257980259583</v>
          </cell>
          <cell r="E48">
            <v>71625.104165889497</v>
          </cell>
          <cell r="F48">
            <v>28969.737942975175</v>
          </cell>
          <cell r="G48">
            <v>43596.93744857415</v>
          </cell>
          <cell r="H48">
            <v>9174.8451988711913</v>
          </cell>
          <cell r="I48">
            <v>61026.953625904702</v>
          </cell>
          <cell r="J48">
            <v>10773.326581968086</v>
          </cell>
          <cell r="K48">
            <v>16313.268909687446</v>
          </cell>
        </row>
        <row r="49">
          <cell r="C49">
            <v>108194.77711185679</v>
          </cell>
          <cell r="D49">
            <v>15426.167125864171</v>
          </cell>
          <cell r="E49">
            <v>40205.373853418329</v>
          </cell>
          <cell r="F49">
            <v>23530.724065790091</v>
          </cell>
          <cell r="G49">
            <v>29032.512066784177</v>
          </cell>
          <cell r="H49">
            <v>8189.1998322488816</v>
          </cell>
          <cell r="I49">
            <v>35063.318144796918</v>
          </cell>
          <cell r="J49">
            <v>5205.5378778636305</v>
          </cell>
          <cell r="K49">
            <v>13394.737710112502</v>
          </cell>
        </row>
        <row r="50">
          <cell r="C50">
            <v>434005.71218359284</v>
          </cell>
          <cell r="D50">
            <v>66856.133385564011</v>
          </cell>
          <cell r="E50">
            <v>174574.83797947547</v>
          </cell>
          <cell r="F50">
            <v>92447.650188436935</v>
          </cell>
          <cell r="G50">
            <v>100127.09063011775</v>
          </cell>
          <cell r="H50">
            <v>25490.721701968254</v>
          </cell>
          <cell r="I50">
            <v>156272.27309816814</v>
          </cell>
          <cell r="J50">
            <v>26634.095261482154</v>
          </cell>
          <cell r="K50">
            <v>36652.172356165931</v>
          </cell>
        </row>
        <row r="51">
          <cell r="C51">
            <v>703811.06196640187</v>
          </cell>
          <cell r="D51">
            <v>94355.707555585599</v>
          </cell>
          <cell r="E51">
            <v>298613.69045158225</v>
          </cell>
          <cell r="F51">
            <v>135643.80392258955</v>
          </cell>
          <cell r="G51">
            <v>175197.86003667075</v>
          </cell>
          <cell r="H51">
            <v>42723.164162525762</v>
          </cell>
          <cell r="I51">
            <v>259059.63433750076</v>
          </cell>
          <cell r="J51">
            <v>20300.229857491282</v>
          </cell>
          <cell r="K51">
            <v>22452.831550774605</v>
          </cell>
        </row>
        <row r="52">
          <cell r="C52">
            <v>1343176.8887719389</v>
          </cell>
          <cell r="D52">
            <v>195822.20226257225</v>
          </cell>
          <cell r="E52">
            <v>539720.8616093148</v>
          </cell>
          <cell r="F52">
            <v>270690.92903919844</v>
          </cell>
          <cell r="G52">
            <v>336942.89586085459</v>
          </cell>
          <cell r="H52">
            <v>85795.763990165768</v>
          </cell>
          <cell r="I52">
            <v>473829.08190033492</v>
          </cell>
          <cell r="J52">
            <v>60836.228651749167</v>
          </cell>
          <cell r="K52">
            <v>102758.38357217326</v>
          </cell>
        </row>
        <row r="53">
          <cell r="C53">
            <v>681520.94329897827</v>
          </cell>
          <cell r="D53">
            <v>98955.126064822267</v>
          </cell>
          <cell r="E53">
            <v>270825.03342333954</v>
          </cell>
          <cell r="F53">
            <v>138036.84969061328</v>
          </cell>
          <cell r="G53">
            <v>173703.93412020188</v>
          </cell>
          <cell r="H53">
            <v>42474.654912838952</v>
          </cell>
          <cell r="I53">
            <v>236145.97826696574</v>
          </cell>
          <cell r="J53">
            <v>43166.956419382012</v>
          </cell>
          <cell r="K53">
            <v>74296.20562764912</v>
          </cell>
        </row>
        <row r="54">
          <cell r="C54">
            <v>170205.42179194756</v>
          </cell>
          <cell r="D54">
            <v>22400.636368604381</v>
          </cell>
          <cell r="E54">
            <v>62800.611050984684</v>
          </cell>
          <cell r="F54">
            <v>36086.264648543554</v>
          </cell>
          <cell r="G54">
            <v>48917.909723814475</v>
          </cell>
          <cell r="H54">
            <v>9131.0511883753879</v>
          </cell>
          <cell r="I54">
            <v>54851.998145996047</v>
          </cell>
          <cell r="J54">
            <v>13619.937264195421</v>
          </cell>
          <cell r="K54">
            <v>22247.357331869058</v>
          </cell>
        </row>
        <row r="55">
          <cell r="C55">
            <v>102396.7389877322</v>
          </cell>
          <cell r="D55">
            <v>16463.042556820743</v>
          </cell>
          <cell r="E55">
            <v>37708.40852989025</v>
          </cell>
          <cell r="F55">
            <v>22599.652250237228</v>
          </cell>
          <cell r="G55">
            <v>25625.635650783988</v>
          </cell>
          <cell r="H55">
            <v>8104.5569399258966</v>
          </cell>
          <cell r="I55">
            <v>33285.817406014241</v>
          </cell>
          <cell r="J55">
            <v>6390.5383703854341</v>
          </cell>
          <cell r="K55">
            <v>11680.719140572046</v>
          </cell>
        </row>
        <row r="56">
          <cell r="C56">
            <v>408918.78251929773</v>
          </cell>
          <cell r="D56">
            <v>60091.447139397169</v>
          </cell>
          <cell r="E56">
            <v>170316.01384246495</v>
          </cell>
          <cell r="F56">
            <v>79350.932791832674</v>
          </cell>
          <cell r="G56">
            <v>99160.388745603865</v>
          </cell>
          <cell r="H56">
            <v>25239.046784537684</v>
          </cell>
          <cell r="I56">
            <v>148008.1627149561</v>
          </cell>
          <cell r="J56">
            <v>23156.480784801173</v>
          </cell>
          <cell r="K56">
            <v>40368.129155208022</v>
          </cell>
        </row>
        <row r="57">
          <cell r="C57">
            <v>661655.94547294406</v>
          </cell>
          <cell r="D57">
            <v>96867.076197749368</v>
          </cell>
          <cell r="E57">
            <v>268895.82818597584</v>
          </cell>
          <cell r="F57">
            <v>132654.07934858496</v>
          </cell>
          <cell r="G57">
            <v>163238.96174065224</v>
          </cell>
          <cell r="H57">
            <v>43321.109077326691</v>
          </cell>
          <cell r="I57">
            <v>237683.10363336757</v>
          </cell>
          <cell r="J57">
            <v>17669.272232367228</v>
          </cell>
          <cell r="K57">
            <v>28462.177944523864</v>
          </cell>
        </row>
        <row r="65">
          <cell r="C65">
            <v>195035.57369723366</v>
          </cell>
          <cell r="D65">
            <v>12830.082407653819</v>
          </cell>
          <cell r="F65">
            <v>183267.89628149834</v>
          </cell>
          <cell r="G65">
            <v>10203.93544771603</v>
          </cell>
          <cell r="I65">
            <v>193801.26844879746</v>
          </cell>
          <cell r="J65">
            <v>9624.9616291474813</v>
          </cell>
          <cell r="L65">
            <v>182231.7902760068</v>
          </cell>
          <cell r="M65">
            <v>6427.4955970344017</v>
          </cell>
          <cell r="O65">
            <v>162740.24452086401</v>
          </cell>
          <cell r="P65">
            <v>3491.0981443892333</v>
          </cell>
          <cell r="R65">
            <v>160219.45993389809</v>
          </cell>
          <cell r="S65">
            <v>2895.3185793826342</v>
          </cell>
        </row>
        <row r="66">
          <cell r="C66">
            <v>96105.587543420334</v>
          </cell>
          <cell r="D66">
            <v>6282.5855905837288</v>
          </cell>
          <cell r="F66">
            <v>89181.263937572599</v>
          </cell>
          <cell r="G66">
            <v>4463.6642656271852</v>
          </cell>
          <cell r="I66">
            <v>91373.304543398743</v>
          </cell>
          <cell r="J66">
            <v>3585.7179896581783</v>
          </cell>
          <cell r="L66">
            <v>89550.328481863122</v>
          </cell>
          <cell r="M66">
            <v>2780.0316167487854</v>
          </cell>
          <cell r="O66">
            <v>83064.084623640447</v>
          </cell>
          <cell r="P66">
            <v>2175.6193318272071</v>
          </cell>
          <cell r="R66">
            <v>80094.841350573857</v>
          </cell>
          <cell r="S66">
            <v>2297.3736645817135</v>
          </cell>
        </row>
        <row r="67">
          <cell r="C67">
            <v>20123.347822822503</v>
          </cell>
          <cell r="D67">
            <v>810.1891941723967</v>
          </cell>
          <cell r="F67">
            <v>23451.692620503702</v>
          </cell>
          <cell r="G67">
            <v>1094.8502623951306</v>
          </cell>
          <cell r="I67">
            <v>22707.194442075019</v>
          </cell>
          <cell r="J67">
            <v>437.94010495805225</v>
          </cell>
          <cell r="L67">
            <v>21021.125037986512</v>
          </cell>
          <cell r="M67">
            <v>1094.8502623951306</v>
          </cell>
          <cell r="O67">
            <v>15503.079715515047</v>
          </cell>
          <cell r="P67">
            <v>437.94010495805225</v>
          </cell>
          <cell r="R67">
            <v>21086.816053730217</v>
          </cell>
          <cell r="S67">
            <v>328.4550787185392</v>
          </cell>
        </row>
        <row r="68">
          <cell r="C68">
            <v>11723.040586733541</v>
          </cell>
          <cell r="D68">
            <v>952.23253863359105</v>
          </cell>
          <cell r="F68">
            <v>12463.66589455967</v>
          </cell>
          <cell r="G68">
            <v>0</v>
          </cell>
          <cell r="I68">
            <v>9395.3610478514311</v>
          </cell>
          <cell r="J68">
            <v>0</v>
          </cell>
          <cell r="L68">
            <v>11511.433355926078</v>
          </cell>
          <cell r="M68">
            <v>211.60723080746467</v>
          </cell>
          <cell r="O68">
            <v>10432.236478808009</v>
          </cell>
          <cell r="P68">
            <v>0</v>
          </cell>
          <cell r="R68">
            <v>16357.238941417019</v>
          </cell>
          <cell r="S68">
            <v>0</v>
          </cell>
        </row>
        <row r="69">
          <cell r="C69">
            <v>64259.199133864284</v>
          </cell>
          <cell r="D69">
            <v>4520.1638577777403</v>
          </cell>
          <cell r="F69">
            <v>53265.905422509219</v>
          </cell>
          <cell r="G69">
            <v>3368.8140032320553</v>
          </cell>
          <cell r="I69">
            <v>59270.749053472297</v>
          </cell>
          <cell r="J69">
            <v>3147.7778847001264</v>
          </cell>
          <cell r="L69">
            <v>57017.770087950536</v>
          </cell>
          <cell r="M69">
            <v>1473.5741235461899</v>
          </cell>
          <cell r="O69">
            <v>57128.768429317388</v>
          </cell>
          <cell r="P69">
            <v>1737.6792268691547</v>
          </cell>
          <cell r="R69">
            <v>42650.786355426644</v>
          </cell>
          <cell r="S69">
            <v>1968.9185858631745</v>
          </cell>
        </row>
        <row r="70">
          <cell r="C70">
            <v>98929.986153812628</v>
          </cell>
          <cell r="D70">
            <v>6547.4968170700822</v>
          </cell>
          <cell r="F70">
            <v>94086.632343925201</v>
          </cell>
          <cell r="G70">
            <v>5740.2711820888399</v>
          </cell>
          <cell r="I70">
            <v>102427.96390539815</v>
          </cell>
          <cell r="J70">
            <v>6039.2436394893002</v>
          </cell>
          <cell r="L70">
            <v>92681.46179414299</v>
          </cell>
          <cell r="M70">
            <v>3647.4639802856168</v>
          </cell>
          <cell r="O70">
            <v>79676.159897222766</v>
          </cell>
          <cell r="P70">
            <v>1315.478812562026</v>
          </cell>
          <cell r="R70">
            <v>80124.618583323507</v>
          </cell>
          <cell r="S70">
            <v>597.94491480092086</v>
          </cell>
        </row>
        <row r="71">
          <cell r="C71">
            <v>98939.755584271261</v>
          </cell>
          <cell r="D71">
            <v>7794.4031079996694</v>
          </cell>
          <cell r="F71">
            <v>91363.627170950698</v>
          </cell>
          <cell r="G71">
            <v>5831.2204865220128</v>
          </cell>
          <cell r="I71">
            <v>103516.05159501474</v>
          </cell>
          <cell r="J71">
            <v>6640.83387623418</v>
          </cell>
          <cell r="L71">
            <v>98894.589289991432</v>
          </cell>
          <cell r="M71">
            <v>4724.244588988422</v>
          </cell>
          <cell r="O71">
            <v>95957.894834825813</v>
          </cell>
          <cell r="P71">
            <v>2368.0346427264635</v>
          </cell>
          <cell r="R71">
            <v>71405.963617309913</v>
          </cell>
          <cell r="S71">
            <v>1736.8657614698645</v>
          </cell>
        </row>
        <row r="72">
          <cell r="C72">
            <v>49310.327655794536</v>
          </cell>
          <cell r="D72">
            <v>5283.0344658358026</v>
          </cell>
          <cell r="F72">
            <v>44723.923816478688</v>
          </cell>
          <cell r="G72">
            <v>2183.756506236396</v>
          </cell>
          <cell r="I72">
            <v>51823.713710474731</v>
          </cell>
          <cell r="J72">
            <v>2096.4525237471821</v>
          </cell>
          <cell r="L72">
            <v>47770.299074512368</v>
          </cell>
          <cell r="M72">
            <v>1973.6979809041857</v>
          </cell>
          <cell r="O72">
            <v>48361.479616672215</v>
          </cell>
          <cell r="P72">
            <v>1351.5282875648982</v>
          </cell>
          <cell r="R72">
            <v>31343.654325648306</v>
          </cell>
          <cell r="S72">
            <v>1138.9208466689438</v>
          </cell>
        </row>
        <row r="73">
          <cell r="C73">
            <v>10620.047545232763</v>
          </cell>
          <cell r="D73">
            <v>547.42513119756529</v>
          </cell>
          <cell r="F73">
            <v>12765.954059527219</v>
          </cell>
          <cell r="G73">
            <v>656.9101574370784</v>
          </cell>
          <cell r="I73">
            <v>12700.263043783512</v>
          </cell>
          <cell r="J73">
            <v>218.97005247902612</v>
          </cell>
          <cell r="L73">
            <v>10247.79845601842</v>
          </cell>
          <cell r="M73">
            <v>656.9101574370784</v>
          </cell>
          <cell r="O73">
            <v>9831.7553563082711</v>
          </cell>
          <cell r="P73">
            <v>0</v>
          </cell>
          <cell r="R73">
            <v>9415.7122565981208</v>
          </cell>
          <cell r="S73">
            <v>328.4550787185392</v>
          </cell>
        </row>
        <row r="74">
          <cell r="C74">
            <v>5226.6986009443772</v>
          </cell>
          <cell r="D74">
            <v>952.23253863359105</v>
          </cell>
          <cell r="F74">
            <v>6009.6453549319967</v>
          </cell>
          <cell r="G74">
            <v>0</v>
          </cell>
          <cell r="I74">
            <v>5882.6810164475155</v>
          </cell>
          <cell r="J74">
            <v>0</v>
          </cell>
          <cell r="L74">
            <v>6729.1099396773752</v>
          </cell>
          <cell r="M74">
            <v>211.60723080746467</v>
          </cell>
          <cell r="O74">
            <v>5671.0737856400528</v>
          </cell>
          <cell r="P74">
            <v>0</v>
          </cell>
          <cell r="R74">
            <v>7427.413801342007</v>
          </cell>
          <cell r="S74">
            <v>0</v>
          </cell>
        </row>
        <row r="75">
          <cell r="C75">
            <v>33463.581509617463</v>
          </cell>
          <cell r="D75">
            <v>3783.3767960046457</v>
          </cell>
          <cell r="F75">
            <v>25948.32440201952</v>
          </cell>
          <cell r="G75">
            <v>1526.8463487993174</v>
          </cell>
          <cell r="I75">
            <v>33240.769650243754</v>
          </cell>
          <cell r="J75">
            <v>1877.4824712681559</v>
          </cell>
          <cell r="L75">
            <v>30793.390678816602</v>
          </cell>
          <cell r="M75">
            <v>1105.1805926596423</v>
          </cell>
          <cell r="O75">
            <v>32858.650474723945</v>
          </cell>
          <cell r="P75">
            <v>1351.5282875648982</v>
          </cell>
          <cell r="R75">
            <v>14500.528267708172</v>
          </cell>
          <cell r="S75">
            <v>810.46576795040448</v>
          </cell>
        </row>
        <row r="76">
          <cell r="C76">
            <v>49629.427928476354</v>
          </cell>
          <cell r="D76">
            <v>2511.3686421638677</v>
          </cell>
          <cell r="F76">
            <v>46639.703354471778</v>
          </cell>
          <cell r="G76">
            <v>3647.4639802856168</v>
          </cell>
          <cell r="I76">
            <v>51692.33788453952</v>
          </cell>
          <cell r="J76">
            <v>4544.3813524869984</v>
          </cell>
          <cell r="L76">
            <v>51124.290215478635</v>
          </cell>
          <cell r="M76">
            <v>2750.5466080842357</v>
          </cell>
          <cell r="O76">
            <v>47596.415218153226</v>
          </cell>
          <cell r="P76">
            <v>1016.5063551615656</v>
          </cell>
          <cell r="R76">
            <v>40062.30929166171</v>
          </cell>
          <cell r="S76">
            <v>597.94491480092086</v>
          </cell>
        </row>
        <row r="77">
          <cell r="C77">
            <v>96095.818112961933</v>
          </cell>
          <cell r="D77">
            <v>5035.6792996541417</v>
          </cell>
          <cell r="F77">
            <v>91904.269110547204</v>
          </cell>
          <cell r="G77">
            <v>4372.7149611940122</v>
          </cell>
          <cell r="I77">
            <v>90285.216853782331</v>
          </cell>
          <cell r="J77">
            <v>2984.127752913299</v>
          </cell>
          <cell r="L77">
            <v>83337.200986014883</v>
          </cell>
          <cell r="M77">
            <v>1703.2510080459808</v>
          </cell>
          <cell r="O77">
            <v>66782.349686037502</v>
          </cell>
          <cell r="P77">
            <v>1123.0635016627693</v>
          </cell>
          <cell r="R77">
            <v>88813.496316587378</v>
          </cell>
          <cell r="S77">
            <v>1158.4528179127699</v>
          </cell>
        </row>
        <row r="78">
          <cell r="C78">
            <v>46795.259887625762</v>
          </cell>
          <cell r="D78">
            <v>999.55112474792622</v>
          </cell>
          <cell r="F78">
            <v>44457.340121093897</v>
          </cell>
          <cell r="G78">
            <v>2279.9077593907896</v>
          </cell>
          <cell r="I78">
            <v>39549.590832923997</v>
          </cell>
          <cell r="J78">
            <v>1489.2654659109969</v>
          </cell>
          <cell r="L78">
            <v>41780.029407350747</v>
          </cell>
          <cell r="M78">
            <v>806.33363584459971</v>
          </cell>
          <cell r="O78">
            <v>34702.605006968231</v>
          </cell>
          <cell r="P78">
            <v>824.09104426230897</v>
          </cell>
          <cell r="R78">
            <v>48751.187024925537</v>
          </cell>
          <cell r="S78">
            <v>1158.4528179127699</v>
          </cell>
        </row>
        <row r="79">
          <cell r="C79">
            <v>9503.3002775897312</v>
          </cell>
          <cell r="D79">
            <v>262.76406297483135</v>
          </cell>
          <cell r="F79">
            <v>10685.738560976475</v>
          </cell>
          <cell r="G79">
            <v>437.94010495805225</v>
          </cell>
          <cell r="I79">
            <v>10006.93139829149</v>
          </cell>
          <cell r="J79">
            <v>218.97005247902612</v>
          </cell>
          <cell r="L79">
            <v>10773.326581968086</v>
          </cell>
          <cell r="M79">
            <v>437.94010495805225</v>
          </cell>
          <cell r="O79">
            <v>5671.3243592067747</v>
          </cell>
          <cell r="P79">
            <v>437.94010495805225</v>
          </cell>
          <cell r="R79">
            <v>11671.103797132093</v>
          </cell>
          <cell r="S79">
            <v>0</v>
          </cell>
        </row>
        <row r="80">
          <cell r="C80">
            <v>6496.3419857891649</v>
          </cell>
          <cell r="D80">
            <v>0</v>
          </cell>
          <cell r="F80">
            <v>6454.0205396276706</v>
          </cell>
          <cell r="G80">
            <v>0</v>
          </cell>
          <cell r="I80">
            <v>3512.6800314039133</v>
          </cell>
          <cell r="J80">
            <v>0</v>
          </cell>
          <cell r="L80">
            <v>4782.3234162487006</v>
          </cell>
          <cell r="M80">
            <v>0</v>
          </cell>
          <cell r="O80">
            <v>4761.1626931679557</v>
          </cell>
          <cell r="P80">
            <v>0</v>
          </cell>
          <cell r="R80">
            <v>8929.8251400750087</v>
          </cell>
          <cell r="S80">
            <v>0</v>
          </cell>
        </row>
        <row r="81">
          <cell r="C81">
            <v>30795.617624246905</v>
          </cell>
          <cell r="D81">
            <v>736.78706177309493</v>
          </cell>
          <cell r="F81">
            <v>27317.581020489757</v>
          </cell>
          <cell r="G81">
            <v>1841.9676544327376</v>
          </cell>
          <cell r="I81">
            <v>26029.979403228612</v>
          </cell>
          <cell r="J81">
            <v>1270.2954134319707</v>
          </cell>
          <cell r="L81">
            <v>26224.379409133981</v>
          </cell>
          <cell r="M81">
            <v>368.39353088654747</v>
          </cell>
          <cell r="O81">
            <v>24270.117954593508</v>
          </cell>
          <cell r="P81">
            <v>386.15093930425667</v>
          </cell>
          <cell r="R81">
            <v>28150.258087718488</v>
          </cell>
          <cell r="S81">
            <v>1158.4528179127699</v>
          </cell>
        </row>
        <row r="82">
          <cell r="C82">
            <v>49300.558225335866</v>
          </cell>
          <cell r="D82">
            <v>4036.1281749062155</v>
          </cell>
          <cell r="F82">
            <v>47446.928989453001</v>
          </cell>
          <cell r="G82">
            <v>2092.8072018032231</v>
          </cell>
          <cell r="I82">
            <v>50735.62602085805</v>
          </cell>
          <cell r="J82">
            <v>1494.8622870023021</v>
          </cell>
          <cell r="L82">
            <v>41557.171578663976</v>
          </cell>
          <cell r="M82">
            <v>896.91737220138134</v>
          </cell>
          <cell r="O82">
            <v>32079.744679069438</v>
          </cell>
          <cell r="P82">
            <v>298.97245740046043</v>
          </cell>
          <cell r="R82">
            <v>40062.309291661688</v>
          </cell>
          <cell r="S82">
            <v>0</v>
          </cell>
        </row>
        <row r="116">
          <cell r="C116">
            <v>145549.39388280886</v>
          </cell>
          <cell r="D116">
            <v>11.869800630388044</v>
          </cell>
          <cell r="E116">
            <v>3853.8729236308595</v>
          </cell>
          <cell r="F116">
            <v>4.6272010797878327</v>
          </cell>
          <cell r="G116">
            <v>1948.8334670633324</v>
          </cell>
          <cell r="H116">
            <v>4.6142432397806301</v>
          </cell>
          <cell r="I116">
            <v>1905.0394565675274</v>
          </cell>
          <cell r="J116">
            <v>4.6405323240193574</v>
          </cell>
          <cell r="M116">
            <v>1686.0694040885014</v>
          </cell>
          <cell r="N116">
            <v>4.1348204351721289</v>
          </cell>
          <cell r="Q116">
            <v>2167.803519542359</v>
          </cell>
          <cell r="R116">
            <v>5.0995125756752726</v>
          </cell>
        </row>
        <row r="117">
          <cell r="C117">
            <v>87372.625600402229</v>
          </cell>
          <cell r="D117">
            <v>7.1253862263785521</v>
          </cell>
          <cell r="E117">
            <v>3322.2335236771946</v>
          </cell>
          <cell r="F117">
            <v>3.9888815362348229</v>
          </cell>
          <cell r="G117">
            <v>2031.4294157516608</v>
          </cell>
          <cell r="H117">
            <v>4.8098052538313674</v>
          </cell>
          <cell r="I117">
            <v>1290.8041079255345</v>
          </cell>
          <cell r="J117">
            <v>3.1443013771474018</v>
          </cell>
          <cell r="M117">
            <v>719.46458474537985</v>
          </cell>
          <cell r="N117">
            <v>1.7643739102163776</v>
          </cell>
          <cell r="Q117">
            <v>2602.7689389318152</v>
          </cell>
          <cell r="R117">
            <v>6.1227195250895177</v>
          </cell>
        </row>
        <row r="118">
          <cell r="C118">
            <v>383838.6209238288</v>
          </cell>
          <cell r="D118">
            <v>31.302692392366392</v>
          </cell>
          <cell r="E118">
            <v>22146.70991549626</v>
          </cell>
          <cell r="F118">
            <v>26.590726281183397</v>
          </cell>
          <cell r="G118">
            <v>8776.2226122325173</v>
          </cell>
          <cell r="H118">
            <v>20.779418325736184</v>
          </cell>
          <cell r="I118">
            <v>13370.487303263737</v>
          </cell>
          <cell r="J118">
            <v>32.56949786776579</v>
          </cell>
          <cell r="M118">
            <v>9610.6463427906474</v>
          </cell>
          <cell r="N118">
            <v>23.568600911102948</v>
          </cell>
          <cell r="Q118">
            <v>12536.063572705607</v>
          </cell>
          <cell r="R118">
            <v>29.489671578710514</v>
          </cell>
        </row>
        <row r="119">
          <cell r="C119">
            <v>609455.3544108303</v>
          </cell>
          <cell r="D119">
            <v>49.70212075086819</v>
          </cell>
          <cell r="E119">
            <v>53964.528560783001</v>
          </cell>
          <cell r="F119">
            <v>64.793191102793671</v>
          </cell>
          <cell r="G119">
            <v>29478.684299685432</v>
          </cell>
          <cell r="H119">
            <v>69.796533180651963</v>
          </cell>
          <cell r="I119">
            <v>24485.84426109774</v>
          </cell>
          <cell r="J119">
            <v>59.645668431067598</v>
          </cell>
          <cell r="M119">
            <v>28761.150401924326</v>
          </cell>
          <cell r="N119">
            <v>70.532204743508643</v>
          </cell>
          <cell r="Q119">
            <v>25203.37815885885</v>
          </cell>
          <cell r="R119">
            <v>59.288096320524872</v>
          </cell>
        </row>
        <row r="121">
          <cell r="C121">
            <v>218795.4964040599</v>
          </cell>
          <cell r="D121">
            <v>17.843144872413781</v>
          </cell>
          <cell r="E121">
            <v>9023.221200367554</v>
          </cell>
          <cell r="F121">
            <v>10.833844215643998</v>
          </cell>
          <cell r="G121">
            <v>4667.8916273135364</v>
          </cell>
          <cell r="H121">
            <v>11.052143628165705</v>
          </cell>
          <cell r="I121">
            <v>4355.3295730540158</v>
          </cell>
          <cell r="J121">
            <v>10.609254100138463</v>
          </cell>
          <cell r="M121">
            <v>4886.8616797925633</v>
          </cell>
          <cell r="N121">
            <v>11.984260842684305</v>
          </cell>
          <cell r="Q121">
            <v>4136.3595205749898</v>
          </cell>
          <cell r="R121">
            <v>9.7303179012917607</v>
          </cell>
        </row>
        <row r="122">
          <cell r="C122">
            <v>229416.71885368766</v>
          </cell>
          <cell r="D122">
            <v>18.709323628400853</v>
          </cell>
          <cell r="E122">
            <v>11724.211031415971</v>
          </cell>
          <cell r="F122">
            <v>14.076821685422217</v>
          </cell>
          <cell r="G122">
            <v>6175.1620553554185</v>
          </cell>
          <cell r="H122">
            <v>14.620900271899744</v>
          </cell>
          <cell r="I122">
            <v>5549.0489760605433</v>
          </cell>
          <cell r="J122">
            <v>13.517064464046546</v>
          </cell>
          <cell r="M122">
            <v>6091.6138727659745</v>
          </cell>
          <cell r="N122">
            <v>14.93872640308506</v>
          </cell>
          <cell r="Q122">
            <v>5632.5971586499873</v>
          </cell>
          <cell r="R122">
            <v>13.250047702806656</v>
          </cell>
        </row>
        <row r="123">
          <cell r="C123">
            <v>219285.37785867744</v>
          </cell>
          <cell r="D123">
            <v>17.883095538257962</v>
          </cell>
          <cell r="E123">
            <v>8949.6064346083276</v>
          </cell>
          <cell r="F123">
            <v>10.745457719680218</v>
          </cell>
          <cell r="G123">
            <v>5340.8922028303068</v>
          </cell>
          <cell r="H123">
            <v>12.645603720282347</v>
          </cell>
          <cell r="I123">
            <v>3608.7142317780213</v>
          </cell>
          <cell r="J123">
            <v>8.7905554832380908</v>
          </cell>
          <cell r="M123">
            <v>5067.2928240034444</v>
          </cell>
          <cell r="N123">
            <v>12.426739889166951</v>
          </cell>
          <cell r="Q123">
            <v>3882.3136106048833</v>
          </cell>
          <cell r="R123">
            <v>9.1327036336643541</v>
          </cell>
        </row>
        <row r="124">
          <cell r="C124">
            <v>188440.52107056772</v>
          </cell>
          <cell r="D124">
            <v>15.367645004382691</v>
          </cell>
          <cell r="E124">
            <v>6861.3462861909857</v>
          </cell>
          <cell r="F124">
            <v>8.2381618629888695</v>
          </cell>
          <cell r="G124">
            <v>3902.4737073557799</v>
          </cell>
          <cell r="H124">
            <v>9.2398674524624607</v>
          </cell>
          <cell r="I124">
            <v>2958.8725788352058</v>
          </cell>
          <cell r="J124">
            <v>7.2075902666494605</v>
          </cell>
          <cell r="M124">
            <v>3268.489117963722</v>
          </cell>
          <cell r="N124">
            <v>8.0154562821215549</v>
          </cell>
          <cell r="Q124">
            <v>3592.8571682272636</v>
          </cell>
          <cell r="R124">
            <v>8.4517900938955322</v>
          </cell>
        </row>
        <row r="125">
          <cell r="C125">
            <v>185149.60494943633</v>
          </cell>
          <cell r="D125">
            <v>15.099265197314505</v>
          </cell>
          <cell r="E125">
            <v>6695.7578012147324</v>
          </cell>
          <cell r="F125">
            <v>8.0393459622921029</v>
          </cell>
          <cell r="G125">
            <v>3690.8664765483154</v>
          </cell>
          <cell r="H125">
            <v>8.7388460718550274</v>
          </cell>
          <cell r="I125">
            <v>3004.891324666416</v>
          </cell>
          <cell r="J125">
            <v>7.3196884580041619</v>
          </cell>
          <cell r="M125">
            <v>2983.3381249677705</v>
          </cell>
          <cell r="N125">
            <v>7.3161682515753359</v>
          </cell>
          <cell r="Q125">
            <v>3712.4196762469619</v>
          </cell>
          <cell r="R125">
            <v>8.7330473700874442</v>
          </cell>
        </row>
        <row r="126">
          <cell r="C126">
            <v>185128.27568145699</v>
          </cell>
          <cell r="D126">
            <v>15.097525759232674</v>
          </cell>
          <cell r="E126">
            <v>40033.202169789831</v>
          </cell>
          <cell r="F126">
            <v>48.066368553972424</v>
          </cell>
          <cell r="G126">
            <v>18457.883725329568</v>
          </cell>
          <cell r="H126">
            <v>43.702638855334826</v>
          </cell>
          <cell r="I126">
            <v>21575.318444460332</v>
          </cell>
          <cell r="J126">
            <v>52.555847227923415</v>
          </cell>
          <cell r="M126">
            <v>18479.735114055362</v>
          </cell>
          <cell r="N126">
            <v>45.318648331366852</v>
          </cell>
          <cell r="Q126">
            <v>21553.467055734538</v>
          </cell>
          <cell r="R126">
            <v>50.702093298254411</v>
          </cell>
        </row>
        <row r="128">
          <cell r="C128">
            <v>347769.26979195949</v>
          </cell>
          <cell r="D128">
            <v>28.36117545862038</v>
          </cell>
          <cell r="E128">
            <v>31712.925195330514</v>
          </cell>
          <cell r="F128">
            <v>38.076523179392645</v>
          </cell>
          <cell r="G128">
            <v>14215.444854841677</v>
          </cell>
          <cell r="H128">
            <v>33.657837588744528</v>
          </cell>
          <cell r="I128">
            <v>17497.480340488826</v>
          </cell>
          <cell r="J128">
            <v>42.622541401442852</v>
          </cell>
          <cell r="M128">
            <v>15154.399310105442</v>
          </cell>
          <cell r="N128">
            <v>37.16378447900081</v>
          </cell>
          <cell r="Q128">
            <v>16558.525885225059</v>
          </cell>
          <cell r="R128">
            <v>38.95205918116406</v>
          </cell>
        </row>
        <row r="129">
          <cell r="C129">
            <v>291845.90463770553</v>
          </cell>
          <cell r="D129">
            <v>23.800529912436581</v>
          </cell>
          <cell r="E129">
            <v>20976.875739549319</v>
          </cell>
          <cell r="F129">
            <v>25.186150139369524</v>
          </cell>
          <cell r="G129">
            <v>11824.823713847163</v>
          </cell>
          <cell r="H129">
            <v>27.997575885966558</v>
          </cell>
          <cell r="I129">
            <v>9152.0520257021435</v>
          </cell>
          <cell r="J129">
            <v>22.293707938679749</v>
          </cell>
          <cell r="M129">
            <v>10172.582043921182</v>
          </cell>
          <cell r="N129">
            <v>24.946659972404404</v>
          </cell>
          <cell r="Q129">
            <v>10804.293695628125</v>
          </cell>
          <cell r="R129">
            <v>25.415878826405837</v>
          </cell>
        </row>
        <row r="130">
          <cell r="C130">
            <v>276139.63243909052</v>
          </cell>
          <cell r="D130">
            <v>22.519656700458288</v>
          </cell>
          <cell r="E130">
            <v>12716.354432746688</v>
          </cell>
          <cell r="F130">
            <v>15.268051160009218</v>
          </cell>
          <cell r="G130">
            <v>5915.4444288074619</v>
          </cell>
          <cell r="H130">
            <v>14.005968148244957</v>
          </cell>
          <cell r="I130">
            <v>6800.910003939216</v>
          </cell>
          <cell r="J130">
            <v>16.566503437619406</v>
          </cell>
          <cell r="M130">
            <v>5636.8262945804108</v>
          </cell>
          <cell r="N130">
            <v>13.823431286891012</v>
          </cell>
          <cell r="Q130">
            <v>7079.5281381662671</v>
          </cell>
          <cell r="R130">
            <v>16.653789167224566</v>
          </cell>
        </row>
        <row r="131">
          <cell r="C131">
            <v>190004.48153898661</v>
          </cell>
          <cell r="D131">
            <v>15.495188640661159</v>
          </cell>
          <cell r="E131">
            <v>10732.273618730398</v>
          </cell>
          <cell r="F131">
            <v>12.885839533697208</v>
          </cell>
          <cell r="G131">
            <v>6326.608815646573</v>
          </cell>
          <cell r="H131">
            <v>14.979480007762536</v>
          </cell>
          <cell r="I131">
            <v>4405.6648030838196</v>
          </cell>
          <cell r="J131">
            <v>10.731866921193161</v>
          </cell>
          <cell r="M131">
            <v>5586.8249217813936</v>
          </cell>
          <cell r="N131">
            <v>13.700810772258162</v>
          </cell>
          <cell r="Q131">
            <v>5145.4486969489999</v>
          </cell>
          <cell r="R131">
            <v>12.10408604886973</v>
          </cell>
        </row>
        <row r="132">
          <cell r="C132">
            <v>117650.47095978749</v>
          </cell>
          <cell r="D132">
            <v>9.5945960138338844</v>
          </cell>
          <cell r="E132">
            <v>7148.915937230573</v>
          </cell>
          <cell r="F132">
            <v>8.5834359875313435</v>
          </cell>
          <cell r="G132">
            <v>3952.8479815900546</v>
          </cell>
          <cell r="H132">
            <v>9.3591383692815455</v>
          </cell>
          <cell r="I132">
            <v>3196.0679556405194</v>
          </cell>
          <cell r="J132">
            <v>7.7853803010649454</v>
          </cell>
          <cell r="M132">
            <v>4226.6981631604112</v>
          </cell>
          <cell r="N132">
            <v>10.365313489445672</v>
          </cell>
          <cell r="Q132">
            <v>2922.2177740701627</v>
          </cell>
          <cell r="R132">
            <v>6.8741867763359412</v>
          </cell>
        </row>
        <row r="133">
          <cell r="C133">
            <v>2806.2354503552451</v>
          </cell>
          <cell r="D133">
            <v>0.22885327399208227</v>
          </cell>
          <cell r="E133">
            <v>0</v>
          </cell>
          <cell r="F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M133">
            <v>0</v>
          </cell>
          <cell r="N133">
            <v>0</v>
          </cell>
          <cell r="Q133">
            <v>0</v>
          </cell>
          <cell r="R133">
            <v>0</v>
          </cell>
        </row>
        <row r="135">
          <cell r="C135">
            <v>172439.43563709912</v>
          </cell>
          <cell r="D135">
            <v>14.062729271665841</v>
          </cell>
          <cell r="E135">
            <v>16838.011115505611</v>
          </cell>
          <cell r="F135">
            <v>20.216770183938198</v>
          </cell>
          <cell r="G135">
            <v>7850.845134282773</v>
          </cell>
          <cell r="H135">
            <v>18.588406705687845</v>
          </cell>
          <cell r="I135">
            <v>8987.165981222819</v>
          </cell>
          <cell r="J135">
            <v>21.892057979909524</v>
          </cell>
          <cell r="M135">
            <v>8293.4542288793054</v>
          </cell>
          <cell r="N135">
            <v>20.338394102034773</v>
          </cell>
          <cell r="Q135">
            <v>8544.5568866262856</v>
          </cell>
          <cell r="R135">
            <v>20.10010358601232</v>
          </cell>
        </row>
        <row r="136">
          <cell r="C136">
            <v>801947.99846452917</v>
          </cell>
          <cell r="D136">
            <v>65.400223276621986</v>
          </cell>
          <cell r="E136">
            <v>61136.20330623904</v>
          </cell>
          <cell r="F136">
            <v>73.403952740153741</v>
          </cell>
          <cell r="G136">
            <v>31386.186043073641</v>
          </cell>
          <cell r="H136">
            <v>74.312915505285332</v>
          </cell>
          <cell r="I136">
            <v>29750.017263165573</v>
          </cell>
          <cell r="J136">
            <v>72.468796524876652</v>
          </cell>
          <cell r="M136">
            <v>31736.445361168397</v>
          </cell>
          <cell r="N136">
            <v>77.828648394235884</v>
          </cell>
          <cell r="Q136">
            <v>29399.757945070814</v>
          </cell>
          <cell r="R136">
            <v>69.159605107730385</v>
          </cell>
        </row>
        <row r="137">
          <cell r="C137">
            <v>189297.69540336615</v>
          </cell>
          <cell r="D137">
            <v>15.437549029156544</v>
          </cell>
          <cell r="E137">
            <v>2689.8851851729664</v>
          </cell>
          <cell r="F137">
            <v>3.2296445368030606</v>
          </cell>
          <cell r="G137">
            <v>1768.5905199170011</v>
          </cell>
          <cell r="H137">
            <v>4.1874829165184524</v>
          </cell>
          <cell r="I137">
            <v>921.29466525596536</v>
          </cell>
          <cell r="J137">
            <v>2.2442042653384573</v>
          </cell>
          <cell r="M137">
            <v>747.43114350115115</v>
          </cell>
          <cell r="N137">
            <v>1.8329575037294328</v>
          </cell>
          <cell r="Q137">
            <v>1942.4540416718155</v>
          </cell>
          <cell r="R137">
            <v>4.5694034186584531</v>
          </cell>
        </row>
        <row r="138">
          <cell r="C138">
            <v>59262.604066662767</v>
          </cell>
          <cell r="D138">
            <v>4.8329661590709989</v>
          </cell>
          <cell r="E138">
            <v>2623.2453166697023</v>
          </cell>
          <cell r="F138">
            <v>3.1496325391047271</v>
          </cell>
          <cell r="G138">
            <v>1229.5480974595291</v>
          </cell>
          <cell r="H138">
            <v>2.9111948725085162</v>
          </cell>
          <cell r="I138">
            <v>1393.6972192101734</v>
          </cell>
          <cell r="J138">
            <v>3.3949412298754931</v>
          </cell>
          <cell r="M138">
            <v>0</v>
          </cell>
          <cell r="N138">
            <v>0</v>
          </cell>
          <cell r="Q138">
            <v>2623.2453166697023</v>
          </cell>
          <cell r="R138">
            <v>6.170887887598993</v>
          </cell>
        </row>
        <row r="139">
          <cell r="C139">
            <v>3268.2612461871895</v>
          </cell>
          <cell r="D139">
            <v>0.26653226348369913</v>
          </cell>
          <cell r="E139">
            <v>0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M139">
            <v>0</v>
          </cell>
          <cell r="N139">
            <v>0</v>
          </cell>
          <cell r="Q139">
            <v>0</v>
          </cell>
          <cell r="R139">
            <v>0</v>
          </cell>
        </row>
        <row r="146">
          <cell r="C146">
            <v>145549.39388280886</v>
          </cell>
          <cell r="E146">
            <v>141564.13892769054</v>
          </cell>
          <cell r="F146">
            <v>97.261922671882033</v>
          </cell>
          <cell r="G146">
            <v>3547.3148501602232</v>
          </cell>
          <cell r="H146">
            <v>2.4371897096434449</v>
          </cell>
          <cell r="I146">
            <v>437.94010495805225</v>
          </cell>
          <cell r="J146">
            <v>0.30088761847449935</v>
          </cell>
        </row>
        <row r="147">
          <cell r="C147">
            <v>87372.625600402229</v>
          </cell>
          <cell r="E147">
            <v>86272.268000203418</v>
          </cell>
          <cell r="F147">
            <v>98.740615161055956</v>
          </cell>
          <cell r="G147">
            <v>1100.3576001988163</v>
          </cell>
          <cell r="H147">
            <v>1.2593848389440534</v>
          </cell>
          <cell r="I147">
            <v>0</v>
          </cell>
          <cell r="J147">
            <v>0</v>
          </cell>
        </row>
        <row r="148">
          <cell r="C148">
            <v>383838.6209238288</v>
          </cell>
          <cell r="E148">
            <v>363799.27922482928</v>
          </cell>
          <cell r="F148">
            <v>94.779227361027779</v>
          </cell>
          <cell r="G148">
            <v>15080.657085841627</v>
          </cell>
          <cell r="H148">
            <v>3.9289056034917134</v>
          </cell>
          <cell r="I148">
            <v>4958.684613158056</v>
          </cell>
          <cell r="J148">
            <v>1.2918670354805402</v>
          </cell>
        </row>
        <row r="149">
          <cell r="C149">
            <v>609455.3544108303</v>
          </cell>
          <cell r="E149">
            <v>578422.01333266729</v>
          </cell>
          <cell r="F149">
            <v>94.908020603385552</v>
          </cell>
          <cell r="G149">
            <v>28073.513749903272</v>
          </cell>
          <cell r="H149">
            <v>4.606328182487192</v>
          </cell>
          <cell r="I149">
            <v>2959.8273282645582</v>
          </cell>
          <cell r="J149">
            <v>0.48565121412804191</v>
          </cell>
        </row>
        <row r="151">
          <cell r="C151">
            <v>218795.4964040599</v>
          </cell>
          <cell r="E151">
            <v>203978.04210601261</v>
          </cell>
          <cell r="F151">
            <v>93.227715130533028</v>
          </cell>
          <cell r="G151">
            <v>13543.607402931684</v>
          </cell>
          <cell r="H151">
            <v>6.190075950155788</v>
          </cell>
          <cell r="I151">
            <v>1273.8468951155126</v>
          </cell>
          <cell r="J151">
            <v>0.58220891931113605</v>
          </cell>
        </row>
        <row r="152">
          <cell r="C152">
            <v>229416.71885368766</v>
          </cell>
          <cell r="E152">
            <v>218360.90981420179</v>
          </cell>
          <cell r="F152">
            <v>95.180905256283083</v>
          </cell>
          <cell r="G152">
            <v>10318.896477127397</v>
          </cell>
          <cell r="H152">
            <v>4.4978833838646066</v>
          </cell>
          <cell r="I152">
            <v>736.91256235851267</v>
          </cell>
          <cell r="J152">
            <v>0.3212113598523238</v>
          </cell>
        </row>
        <row r="153">
          <cell r="C153">
            <v>219285.37785867744</v>
          </cell>
          <cell r="E153">
            <v>206672.79974522573</v>
          </cell>
          <cell r="F153">
            <v>94.248326889547499</v>
          </cell>
          <cell r="G153">
            <v>10218.648911257182</v>
          </cell>
          <cell r="H153">
            <v>4.6599773368577182</v>
          </cell>
          <cell r="I153">
            <v>2393.9292021944334</v>
          </cell>
          <cell r="J153">
            <v>1.0916957735947381</v>
          </cell>
        </row>
        <row r="154">
          <cell r="C154">
            <v>188440.52107056772</v>
          </cell>
          <cell r="E154">
            <v>180577.95767801107</v>
          </cell>
          <cell r="F154">
            <v>95.827562273821002</v>
          </cell>
          <cell r="G154">
            <v>7494.1698616700642</v>
          </cell>
          <cell r="H154">
            <v>3.9769418058781674</v>
          </cell>
          <cell r="I154">
            <v>368.39353088654747</v>
          </cell>
          <cell r="J154">
            <v>0.19549592030080964</v>
          </cell>
        </row>
        <row r="155">
          <cell r="C155">
            <v>185149.60494943633</v>
          </cell>
          <cell r="E155">
            <v>180668.63656251211</v>
          </cell>
          <cell r="F155">
            <v>97.579812072433015</v>
          </cell>
          <cell r="G155">
            <v>2991.1326105546163</v>
          </cell>
          <cell r="H155">
            <v>1.6155220052300321</v>
          </cell>
          <cell r="I155">
            <v>1489.8357763696183</v>
          </cell>
          <cell r="J155">
            <v>0.80466592233695933</v>
          </cell>
        </row>
        <row r="156">
          <cell r="C156">
            <v>185128.27568145699</v>
          </cell>
          <cell r="E156">
            <v>179799.35357943803</v>
          </cell>
          <cell r="F156">
            <v>97.121497468496798</v>
          </cell>
          <cell r="G156">
            <v>3235.3880225629719</v>
          </cell>
          <cell r="H156">
            <v>1.7476466037689338</v>
          </cell>
          <cell r="I156">
            <v>2093.5340794560425</v>
          </cell>
          <cell r="J156">
            <v>1.1308559277342942</v>
          </cell>
        </row>
        <row r="158">
          <cell r="C158">
            <v>347769.26979195949</v>
          </cell>
          <cell r="E158">
            <v>325056.40193537535</v>
          </cell>
          <cell r="F158">
            <v>93.468983653969389</v>
          </cell>
          <cell r="G158">
            <v>19773.041843627663</v>
          </cell>
          <cell r="H158">
            <v>5.6856782818838987</v>
          </cell>
          <cell r="I158">
            <v>2939.8260129562454</v>
          </cell>
          <cell r="J158">
            <v>0.84533806414663692</v>
          </cell>
        </row>
        <row r="159">
          <cell r="C159">
            <v>291845.90463770553</v>
          </cell>
          <cell r="E159">
            <v>273159.91272316908</v>
          </cell>
          <cell r="F159">
            <v>93.597308847717755</v>
          </cell>
          <cell r="G159">
            <v>17113.172562020358</v>
          </cell>
          <cell r="H159">
            <v>5.863769986172831</v>
          </cell>
          <cell r="I159">
            <v>1572.8193525159729</v>
          </cell>
          <cell r="J159">
            <v>0.53892116610937346</v>
          </cell>
        </row>
        <row r="160">
          <cell r="C160">
            <v>276139.63243909052</v>
          </cell>
          <cell r="E160">
            <v>267341.52767274779</v>
          </cell>
          <cell r="F160">
            <v>96.813892780029192</v>
          </cell>
          <cell r="G160">
            <v>7389.694083591341</v>
          </cell>
          <cell r="H160">
            <v>2.6760715288564461</v>
          </cell>
          <cell r="I160">
            <v>1408.4106827513253</v>
          </cell>
          <cell r="J160">
            <v>0.51003569111434421</v>
          </cell>
        </row>
        <row r="161">
          <cell r="C161">
            <v>190004.48153898661</v>
          </cell>
          <cell r="E161">
            <v>185775.03667775673</v>
          </cell>
          <cell r="F161">
            <v>97.774028892912156</v>
          </cell>
          <cell r="G161">
            <v>2674.0612050947002</v>
          </cell>
          <cell r="H161">
            <v>1.4073674386180282</v>
          </cell>
          <cell r="I161">
            <v>1555.3836561352136</v>
          </cell>
          <cell r="J161">
            <v>0.8186036684698238</v>
          </cell>
        </row>
        <row r="162">
          <cell r="C162">
            <v>117650.47095978749</v>
          </cell>
          <cell r="E162">
            <v>115918.58502599571</v>
          </cell>
          <cell r="F162">
            <v>98.52793965067616</v>
          </cell>
          <cell r="G162">
            <v>851.87359176987843</v>
          </cell>
          <cell r="H162">
            <v>0.7240715526426118</v>
          </cell>
          <cell r="I162">
            <v>880.01234202190926</v>
          </cell>
          <cell r="J162">
            <v>0.74798879668122564</v>
          </cell>
        </row>
        <row r="163">
          <cell r="C163">
            <v>2806.2354503552451</v>
          </cell>
          <cell r="E163">
            <v>2806.2354503552451</v>
          </cell>
          <cell r="F163">
            <v>100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</row>
        <row r="165">
          <cell r="C165">
            <v>172439.43563709912</v>
          </cell>
          <cell r="E165">
            <v>159304.25831331799</v>
          </cell>
          <cell r="F165">
            <v>92.382730043593824</v>
          </cell>
          <cell r="G165">
            <v>10223.368361999763</v>
          </cell>
          <cell r="H165">
            <v>5.92867189818167</v>
          </cell>
          <cell r="I165">
            <v>2911.8089617812111</v>
          </cell>
          <cell r="J165">
            <v>1.688598058224424</v>
          </cell>
        </row>
        <row r="166">
          <cell r="C166">
            <v>801947.99846452917</v>
          </cell>
          <cell r="E166">
            <v>764456.60910994979</v>
          </cell>
          <cell r="F166">
            <v>95.324960043997464</v>
          </cell>
          <cell r="G166">
            <v>33681.303082198654</v>
          </cell>
          <cell r="H166">
            <v>4.1999360490564781</v>
          </cell>
          <cell r="I166">
            <v>3810.0862723867426</v>
          </cell>
          <cell r="J166">
            <v>0.47510390694681259</v>
          </cell>
        </row>
        <row r="167">
          <cell r="C167">
            <v>189297.69540336615</v>
          </cell>
          <cell r="E167">
            <v>184594.18992561605</v>
          </cell>
          <cell r="F167">
            <v>97.51528645516386</v>
          </cell>
          <cell r="G167">
            <v>3897.1718419055205</v>
          </cell>
          <cell r="H167">
            <v>2.0587529254390597</v>
          </cell>
          <cell r="I167">
            <v>806.33363584459971</v>
          </cell>
          <cell r="J167">
            <v>0.42596061939709234</v>
          </cell>
        </row>
        <row r="168">
          <cell r="C168">
            <v>59262.604066662767</v>
          </cell>
          <cell r="E168">
            <v>58820.531829598913</v>
          </cell>
          <cell r="F168">
            <v>99.254045204347449</v>
          </cell>
          <cell r="G168">
            <v>0</v>
          </cell>
          <cell r="H168">
            <v>0</v>
          </cell>
          <cell r="I168">
            <v>442.07223706385702</v>
          </cell>
          <cell r="J168">
            <v>0.74595479565255496</v>
          </cell>
        </row>
        <row r="169">
          <cell r="C169">
            <v>3268.2612461871895</v>
          </cell>
          <cell r="E169">
            <v>2882.1103068829329</v>
          </cell>
          <cell r="F169">
            <v>88.184820299945514</v>
          </cell>
          <cell r="G169">
            <v>0</v>
          </cell>
          <cell r="H169">
            <v>0</v>
          </cell>
          <cell r="I169">
            <v>386.15093930425667</v>
          </cell>
          <cell r="J169">
            <v>11.815179700054488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rtada"/>
      <sheetName val="Resumen"/>
    </sheetNames>
    <sheetDataSet>
      <sheetData sheetId="0"/>
      <sheetData sheetId="1">
        <row r="49">
          <cell r="A49" t="str">
            <v>Fuente: Instituto Nacional de Estadística (INE). LVIII Encuesta Permanente de Hogares de Propósitos Múltiples, Junio 2017.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5">
          <cell r="C5">
            <v>69588.682677834542</v>
          </cell>
          <cell r="D5">
            <v>131360.13448216798</v>
          </cell>
          <cell r="E5">
            <v>65997.57381717852</v>
          </cell>
          <cell r="F5">
            <v>78873.012902945251</v>
          </cell>
          <cell r="G5">
            <v>27283.668538886675</v>
          </cell>
          <cell r="H5">
            <v>123389.62457193142</v>
          </cell>
          <cell r="I5">
            <v>45217.315836918948</v>
          </cell>
          <cell r="J5">
            <v>36042.470638047744</v>
          </cell>
        </row>
        <row r="6">
          <cell r="C6">
            <v>46130.376316027337</v>
          </cell>
          <cell r="D6">
            <v>76030.478029122096</v>
          </cell>
          <cell r="E6">
            <v>44141.268346437173</v>
          </cell>
          <cell r="F6">
            <v>50023.949362884719</v>
          </cell>
          <cell r="G6">
            <v>16399.560387578509</v>
          </cell>
          <cell r="H6">
            <v>67650.831689146522</v>
          </cell>
          <cell r="I6">
            <v>28884.387005218938</v>
          </cell>
          <cell r="J6">
            <v>22874.741650286942</v>
          </cell>
        </row>
        <row r="7">
          <cell r="C7">
            <v>186622.23792615495</v>
          </cell>
          <cell r="D7">
            <v>354192.21344123501</v>
          </cell>
          <cell r="E7">
            <v>163508.34584404423</v>
          </cell>
          <cell r="F7">
            <v>200781.03785311538</v>
          </cell>
          <cell r="G7">
            <v>64831.744706529775</v>
          </cell>
          <cell r="H7">
            <v>334260.26044689398</v>
          </cell>
          <cell r="I7">
            <v>92155.613513746575</v>
          </cell>
          <cell r="J7">
            <v>73757.100471958649</v>
          </cell>
        </row>
        <row r="8">
          <cell r="C8">
            <v>281004.21271069453</v>
          </cell>
          <cell r="D8">
            <v>568137.36079809302</v>
          </cell>
          <cell r="E8">
            <v>271616.47754832008</v>
          </cell>
          <cell r="F8">
            <v>318555.15336019301</v>
          </cell>
          <cell r="G8">
            <v>104969.22979330199</v>
          </cell>
          <cell r="H8">
            <v>519105.87778442446</v>
          </cell>
          <cell r="I8">
            <v>88226.772178876083</v>
          </cell>
          <cell r="J8">
            <v>49749.016911436527</v>
          </cell>
        </row>
        <row r="10">
          <cell r="C10">
            <v>33918.461129001196</v>
          </cell>
          <cell r="D10">
            <v>70092.313798536328</v>
          </cell>
          <cell r="E10">
            <v>31969.62766193784</v>
          </cell>
          <cell r="F10">
            <v>36611.792774493224</v>
          </cell>
          <cell r="G10">
            <v>13532.349243203813</v>
          </cell>
          <cell r="H10">
            <v>65888.088790939044</v>
          </cell>
          <cell r="I10">
            <v>20013.862796582995</v>
          </cell>
          <cell r="J10">
            <v>14254.9504163846</v>
          </cell>
        </row>
        <row r="11">
          <cell r="C11">
            <v>22112.955619380071</v>
          </cell>
          <cell r="D11">
            <v>40099.570238014581</v>
          </cell>
          <cell r="E11">
            <v>22112.955619380071</v>
          </cell>
          <cell r="F11">
            <v>23890.456358162781</v>
          </cell>
          <cell r="G11">
            <v>7765.9853706339509</v>
          </cell>
          <cell r="H11">
            <v>34618.942960101231</v>
          </cell>
          <cell r="I11">
            <v>12484.826617640412</v>
          </cell>
          <cell r="J11">
            <v>10347.593586485018</v>
          </cell>
        </row>
        <row r="12">
          <cell r="C12">
            <v>95374.814081681354</v>
          </cell>
          <cell r="D12">
            <v>176011.15062285689</v>
          </cell>
          <cell r="E12">
            <v>84357.140280642387</v>
          </cell>
          <cell r="F12">
            <v>105339.22590154814</v>
          </cell>
          <cell r="G12">
            <v>33399.232712237528</v>
          </cell>
          <cell r="H12">
            <v>168748.44176435427</v>
          </cell>
          <cell r="I12">
            <v>44409.410500345599</v>
          </cell>
          <cell r="J12">
            <v>37294.874230837544</v>
          </cell>
        </row>
        <row r="13">
          <cell r="C13">
            <v>147214.03802398726</v>
          </cell>
          <cell r="D13">
            <v>292664.13854931301</v>
          </cell>
          <cell r="E13">
            <v>142520.17044280021</v>
          </cell>
          <cell r="F13">
            <v>158066.73822762418</v>
          </cell>
          <cell r="G13">
            <v>54293.398263923555</v>
          </cell>
          <cell r="H13">
            <v>266803.02098417265</v>
          </cell>
          <cell r="I13">
            <v>44188.129203788012</v>
          </cell>
          <cell r="J13">
            <v>18207.422655688057</v>
          </cell>
        </row>
        <row r="15">
          <cell r="C15">
            <v>35670.22154883339</v>
          </cell>
          <cell r="D15">
            <v>61267.8206836315</v>
          </cell>
          <cell r="E15">
            <v>34027.946155240694</v>
          </cell>
          <cell r="F15">
            <v>42261.220128452078</v>
          </cell>
          <cell r="G15">
            <v>13751.319295682835</v>
          </cell>
          <cell r="H15">
            <v>57501.535780992257</v>
          </cell>
          <cell r="I15">
            <v>25203.453040335909</v>
          </cell>
          <cell r="J15">
            <v>21787.520221663104</v>
          </cell>
        </row>
        <row r="16">
          <cell r="C16">
            <v>24017.420696647252</v>
          </cell>
          <cell r="D16">
            <v>35930.907791107529</v>
          </cell>
          <cell r="E16">
            <v>22028.31272705708</v>
          </cell>
          <cell r="F16">
            <v>26133.493004721895</v>
          </cell>
          <cell r="G16">
            <v>8633.57501694456</v>
          </cell>
          <cell r="H16">
            <v>33031.888729045269</v>
          </cell>
          <cell r="I16">
            <v>16399.560387578513</v>
          </cell>
          <cell r="J16">
            <v>12527.148063801904</v>
          </cell>
        </row>
        <row r="17">
          <cell r="C17">
            <v>91247.423844474091</v>
          </cell>
          <cell r="D17">
            <v>178181.06281837923</v>
          </cell>
          <cell r="E17">
            <v>79151.205563402007</v>
          </cell>
          <cell r="F17">
            <v>95441.81195156771</v>
          </cell>
          <cell r="G17">
            <v>31432.511994292294</v>
          </cell>
          <cell r="H17">
            <v>165511.81868254082</v>
          </cell>
          <cell r="I17">
            <v>47746.203013401035</v>
          </cell>
          <cell r="J17">
            <v>36462.226241121185</v>
          </cell>
        </row>
        <row r="18">
          <cell r="C18">
            <v>133790.17468670677</v>
          </cell>
          <cell r="D18">
            <v>275473.22224878613</v>
          </cell>
          <cell r="E18">
            <v>129096.30710551949</v>
          </cell>
          <cell r="F18">
            <v>160488.41513256798</v>
          </cell>
          <cell r="G18">
            <v>50675.831529377989</v>
          </cell>
          <cell r="H18">
            <v>252302.8568002501</v>
          </cell>
          <cell r="I18">
            <v>44038.642975087787</v>
          </cell>
          <cell r="J18">
            <v>31541.594255748612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"/>
  <sheetViews>
    <sheetView tabSelected="1" workbookViewId="0">
      <selection activeCell="K14" sqref="K14"/>
    </sheetView>
  </sheetViews>
  <sheetFormatPr baseColWidth="10" defaultRowHeight="12.75" x14ac:dyDescent="0.2"/>
  <sheetData/>
  <phoneticPr fontId="5" type="noConversion"/>
  <printOptions horizontalCentered="1" verticalCentered="1"/>
  <pageMargins left="1.3474015748031496" right="0.78740157480314965" top="0.98425196850393704" bottom="0.98425196850393704" header="0" footer="0"/>
  <pageSetup paperSize="9" scale="95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G41"/>
  <sheetViews>
    <sheetView topLeftCell="A19" workbookViewId="0">
      <selection activeCell="C13" sqref="C13"/>
    </sheetView>
  </sheetViews>
  <sheetFormatPr baseColWidth="10" defaultRowHeight="12.75" x14ac:dyDescent="0.2"/>
  <cols>
    <col min="1" max="1" width="26.5703125" customWidth="1"/>
    <col min="2" max="2" width="12" bestFit="1" customWidth="1"/>
    <col min="3" max="3" width="9.5703125" customWidth="1"/>
    <col min="4" max="4" width="12" bestFit="1" customWidth="1"/>
    <col min="5" max="5" width="7.42578125" customWidth="1"/>
    <col min="6" max="6" width="12" bestFit="1" customWidth="1"/>
    <col min="7" max="7" width="10.140625" customWidth="1"/>
  </cols>
  <sheetData>
    <row r="1" spans="1:7" ht="24.75" customHeight="1" x14ac:dyDescent="0.2">
      <c r="A1" s="74" t="s">
        <v>62</v>
      </c>
      <c r="B1" s="74"/>
      <c r="C1" s="74"/>
      <c r="D1" s="74"/>
      <c r="E1" s="74"/>
      <c r="F1" s="74"/>
      <c r="G1" s="74"/>
    </row>
    <row r="2" spans="1:7" x14ac:dyDescent="0.2">
      <c r="A2" s="3"/>
      <c r="B2" s="3"/>
      <c r="C2" s="3"/>
      <c r="D2" s="3"/>
      <c r="E2" s="3"/>
      <c r="F2" s="3"/>
      <c r="G2" s="3"/>
    </row>
    <row r="3" spans="1:7" x14ac:dyDescent="0.2">
      <c r="A3" s="73" t="s">
        <v>8</v>
      </c>
      <c r="B3" s="72" t="s">
        <v>1</v>
      </c>
      <c r="C3" s="72"/>
      <c r="D3" s="72" t="s">
        <v>6</v>
      </c>
      <c r="E3" s="72"/>
      <c r="F3" s="72" t="s">
        <v>3</v>
      </c>
      <c r="G3" s="72"/>
    </row>
    <row r="4" spans="1:7" x14ac:dyDescent="0.2">
      <c r="A4" s="73"/>
      <c r="B4" s="5" t="s">
        <v>4</v>
      </c>
      <c r="C4" s="5" t="s">
        <v>5</v>
      </c>
      <c r="D4" s="5" t="s">
        <v>4</v>
      </c>
      <c r="E4" s="5" t="s">
        <v>5</v>
      </c>
      <c r="F4" s="5" t="s">
        <v>4</v>
      </c>
      <c r="G4" s="5" t="s">
        <v>5</v>
      </c>
    </row>
    <row r="5" spans="1:7" ht="7.5" customHeight="1" x14ac:dyDescent="0.2">
      <c r="A5" s="6"/>
      <c r="B5" s="3"/>
      <c r="C5" s="3"/>
      <c r="D5" s="3"/>
      <c r="E5" s="3"/>
      <c r="F5" s="3"/>
      <c r="G5" s="3"/>
    </row>
    <row r="6" spans="1:7" x14ac:dyDescent="0.2">
      <c r="A6" s="3" t="s">
        <v>64</v>
      </c>
      <c r="B6" s="7">
        <f>[1]Sheet!D7</f>
        <v>11.752201161962466</v>
      </c>
      <c r="C6" s="7">
        <f>[1]Sheet!E7</f>
        <v>7.6770682105144372</v>
      </c>
      <c r="D6" s="7">
        <f>[1]Sheet!G7</f>
        <v>11.736565851808638</v>
      </c>
      <c r="E6" s="7">
        <f>[1]Sheet!H7</f>
        <v>7.4313010311094381</v>
      </c>
      <c r="F6" s="7">
        <f>[1]Sheet!J7</f>
        <v>11.765668778607075</v>
      </c>
      <c r="G6" s="7">
        <f>[1]Sheet!K7</f>
        <v>7.8878991033924928</v>
      </c>
    </row>
    <row r="7" spans="1:7" ht="7.5" customHeight="1" x14ac:dyDescent="0.2">
      <c r="A7" s="3"/>
      <c r="B7" s="7"/>
      <c r="C7" s="7"/>
      <c r="D7" s="7"/>
      <c r="E7" s="7"/>
      <c r="F7" s="7"/>
      <c r="G7" s="7"/>
    </row>
    <row r="8" spans="1:7" x14ac:dyDescent="0.2">
      <c r="A8" s="3" t="s">
        <v>32</v>
      </c>
      <c r="B8" s="7"/>
      <c r="C8" s="7"/>
      <c r="D8" s="7"/>
      <c r="E8" s="7"/>
      <c r="F8" s="7"/>
      <c r="G8" s="7"/>
    </row>
    <row r="9" spans="1:7" x14ac:dyDescent="0.2">
      <c r="A9" s="58" t="s">
        <v>44</v>
      </c>
      <c r="B9" s="8">
        <f>[1]Sheet!D8</f>
        <v>5.9857436845022214</v>
      </c>
      <c r="C9" s="8">
        <f>[1]Sheet!E8</f>
        <v>8.8818901306841234</v>
      </c>
      <c r="D9" s="8">
        <f>[1]Sheet!G8</f>
        <v>5.0125601832113551</v>
      </c>
      <c r="E9" s="8">
        <f>[1]Sheet!H8</f>
        <v>8.7086382804806082</v>
      </c>
      <c r="F9" s="8">
        <f>[1]Sheet!J8</f>
        <v>6.7549007291113501</v>
      </c>
      <c r="G9" s="8">
        <f>[1]Sheet!K8</f>
        <v>9.020162304957033</v>
      </c>
    </row>
    <row r="10" spans="1:7" x14ac:dyDescent="0.2">
      <c r="A10" s="59" t="s">
        <v>35</v>
      </c>
      <c r="B10" s="8">
        <f>[1]Sheet!D9</f>
        <v>3.9175842351496182</v>
      </c>
      <c r="C10" s="8">
        <f>[1]Sheet!E9</f>
        <v>10.052676316907919</v>
      </c>
      <c r="D10" s="8">
        <f>[1]Sheet!G9</f>
        <v>3.1637615430850392</v>
      </c>
      <c r="E10" s="8">
        <f>[1]Sheet!H9</f>
        <v>9.9850130699971036</v>
      </c>
      <c r="F10" s="8">
        <f>[1]Sheet!J9</f>
        <v>4.4919029182798003</v>
      </c>
      <c r="G10" s="8">
        <f>[1]Sheet!K9</f>
        <v>10.103800912921344</v>
      </c>
    </row>
    <row r="11" spans="1:7" x14ac:dyDescent="0.2">
      <c r="A11" s="59" t="s">
        <v>29</v>
      </c>
      <c r="B11" s="8">
        <f>[1]Sheet!D10</f>
        <v>3.8238564167725642</v>
      </c>
      <c r="C11" s="8">
        <f>[1]Sheet!E10</f>
        <v>9.2233521500913138</v>
      </c>
      <c r="D11" s="8">
        <f>[1]Sheet!G10</f>
        <v>3.1678234561310066</v>
      </c>
      <c r="E11" s="8">
        <f>[1]Sheet!H10</f>
        <v>9.4130818545015487</v>
      </c>
      <c r="F11" s="8">
        <f>[1]Sheet!J10</f>
        <v>4.3525025096802166</v>
      </c>
      <c r="G11" s="8">
        <f>[1]Sheet!K10</f>
        <v>9.0701477980343626</v>
      </c>
    </row>
    <row r="12" spans="1:7" x14ac:dyDescent="0.2">
      <c r="A12" s="59" t="s">
        <v>30</v>
      </c>
      <c r="B12" s="8">
        <f>[1]Sheet!D11</f>
        <v>7.5721120332956806</v>
      </c>
      <c r="C12" s="8">
        <f>[1]Sheet!E11</f>
        <v>8.204637203496377</v>
      </c>
      <c r="D12" s="8">
        <f>[1]Sheet!G11</f>
        <v>6.3845203061138971</v>
      </c>
      <c r="E12" s="8">
        <f>[1]Sheet!H11</f>
        <v>7.9031095019605733</v>
      </c>
      <c r="F12" s="8">
        <f>[1]Sheet!J11</f>
        <v>8.5222339043459971</v>
      </c>
      <c r="G12" s="8">
        <f>[1]Sheet!K11</f>
        <v>8.4510303673405271</v>
      </c>
    </row>
    <row r="13" spans="1:7" x14ac:dyDescent="0.2">
      <c r="A13" s="58" t="s">
        <v>31</v>
      </c>
      <c r="B13" s="8">
        <f>[1]Sheet!D12</f>
        <v>19.172740566089743</v>
      </c>
      <c r="C13" s="8">
        <f>[1]Sheet!E12</f>
        <v>5.9357916204711243</v>
      </c>
      <c r="D13" s="8">
        <f>[1]Sheet!G12</f>
        <v>19.529172351594923</v>
      </c>
      <c r="E13" s="8">
        <f>[1]Sheet!H12</f>
        <v>5.7508070628526555</v>
      </c>
      <c r="F13" s="8">
        <f>[1]Sheet!J12</f>
        <v>18.830042689434652</v>
      </c>
      <c r="G13" s="8">
        <f>[1]Sheet!K12</f>
        <v>6.1118175018698482</v>
      </c>
    </row>
    <row r="14" spans="1:7" x14ac:dyDescent="0.2">
      <c r="A14" s="9"/>
      <c r="B14" s="8"/>
      <c r="C14" s="8"/>
      <c r="D14" s="8"/>
      <c r="E14" s="8"/>
      <c r="F14" s="8"/>
      <c r="G14" s="8"/>
    </row>
    <row r="15" spans="1:7" x14ac:dyDescent="0.2">
      <c r="A15" s="3" t="s">
        <v>65</v>
      </c>
      <c r="B15" s="8"/>
      <c r="C15" s="8"/>
      <c r="D15" s="8"/>
      <c r="E15" s="8"/>
      <c r="F15" s="8"/>
      <c r="G15" s="8"/>
    </row>
    <row r="16" spans="1:7" x14ac:dyDescent="0.2">
      <c r="A16" s="58" t="s">
        <v>66</v>
      </c>
      <c r="B16" s="8">
        <f>[1]Sheet!D13</f>
        <v>21.566667515640635</v>
      </c>
      <c r="C16" s="8">
        <f>[1]Sheet!E13</f>
        <v>5.4648931045103621</v>
      </c>
      <c r="D16" s="8">
        <f>[1]Sheet!G13</f>
        <v>23.043605307369219</v>
      </c>
      <c r="E16" s="8">
        <f>[1]Sheet!H13</f>
        <v>5.2726610857776421</v>
      </c>
      <c r="F16" s="8">
        <f>[1]Sheet!J13</f>
        <v>20.268502931100731</v>
      </c>
      <c r="G16" s="8">
        <f>[1]Sheet!K13</f>
        <v>5.6295770993983547</v>
      </c>
    </row>
    <row r="17" spans="1:7" x14ac:dyDescent="0.2">
      <c r="A17" s="58" t="s">
        <v>67</v>
      </c>
      <c r="B17" s="8">
        <f>[1]Sheet!D14</f>
        <v>17.436424337660288</v>
      </c>
      <c r="C17" s="8">
        <f>[1]Sheet!E14</f>
        <v>6.2846891563662313</v>
      </c>
      <c r="D17" s="8">
        <f>[1]Sheet!G14</f>
        <v>16.944175730179051</v>
      </c>
      <c r="E17" s="8">
        <f>[1]Sheet!H14</f>
        <v>5.8887620763208419</v>
      </c>
      <c r="F17" s="8">
        <f>[1]Sheet!J14</f>
        <v>17.847966905823455</v>
      </c>
      <c r="G17" s="8">
        <f>[1]Sheet!K14</f>
        <v>6.6150955064376769</v>
      </c>
    </row>
    <row r="18" spans="1:7" x14ac:dyDescent="0.2">
      <c r="A18" s="58" t="s">
        <v>68</v>
      </c>
      <c r="B18" s="8">
        <f>[1]Sheet!D15</f>
        <v>10.59031090118641</v>
      </c>
      <c r="C18" s="8">
        <f>[1]Sheet!E15</f>
        <v>7.1886226363402992</v>
      </c>
      <c r="D18" s="8">
        <f>[1]Sheet!G15</f>
        <v>10.094026819172678</v>
      </c>
      <c r="E18" s="8">
        <f>[1]Sheet!H15</f>
        <v>6.9205327396066911</v>
      </c>
      <c r="F18" s="8">
        <f>[1]Sheet!J15</f>
        <v>11.031014181465785</v>
      </c>
      <c r="G18" s="8">
        <f>[1]Sheet!K15</f>
        <v>7.4277203557292175</v>
      </c>
    </row>
    <row r="19" spans="1:7" x14ac:dyDescent="0.2">
      <c r="A19" s="58" t="s">
        <v>69</v>
      </c>
      <c r="B19" s="8">
        <f>[1]Sheet!D16</f>
        <v>6.4171741514568463</v>
      </c>
      <c r="C19" s="8">
        <f>[1]Sheet!E16</f>
        <v>8.1906671405018727</v>
      </c>
      <c r="D19" s="8">
        <f>[1]Sheet!G16</f>
        <v>5.9696852359624772</v>
      </c>
      <c r="E19" s="8">
        <f>[1]Sheet!H16</f>
        <v>7.9388764185292251</v>
      </c>
      <c r="F19" s="8">
        <f>[1]Sheet!J16</f>
        <v>6.8008571385986762</v>
      </c>
      <c r="G19" s="8">
        <f>[1]Sheet!K16</f>
        <v>8.4071570222665546</v>
      </c>
    </row>
    <row r="20" spans="1:7" x14ac:dyDescent="0.2">
      <c r="A20" s="58" t="s">
        <v>70</v>
      </c>
      <c r="B20" s="8">
        <f>[1]Sheet!D17</f>
        <v>2.8220295043652999</v>
      </c>
      <c r="C20" s="8">
        <f>[1]Sheet!E17</f>
        <v>10.728879817091666</v>
      </c>
      <c r="D20" s="8">
        <f>[1]Sheet!G17</f>
        <v>2.4385520849578186</v>
      </c>
      <c r="E20" s="8">
        <f>[1]Sheet!H17</f>
        <v>10.605147157534937</v>
      </c>
      <c r="F20" s="8">
        <f>[1]Sheet!J17</f>
        <v>3.1461044860368244</v>
      </c>
      <c r="G20" s="8">
        <f>[1]Sheet!K17</f>
        <v>10.833551065080774</v>
      </c>
    </row>
    <row r="21" spans="1:7" x14ac:dyDescent="0.2">
      <c r="A21" s="58" t="s">
        <v>71</v>
      </c>
      <c r="B21" s="8">
        <f>[1]Sheet!D18</f>
        <v>12.305338913206496</v>
      </c>
      <c r="C21" s="8">
        <f>[1]Sheet!E18</f>
        <v>9.1465081282816101</v>
      </c>
      <c r="D21" s="8">
        <f>[1]Sheet!G18</f>
        <v>19.214739995695982</v>
      </c>
      <c r="E21" s="8">
        <f>[1]Sheet!H18</f>
        <v>9.0168586058174522</v>
      </c>
      <c r="F21" s="8">
        <f>[1]Sheet!J18</f>
        <v>6.1981349702238457</v>
      </c>
      <c r="G21" s="8">
        <f>[1]Sheet!K18</f>
        <v>9.2480061997234149</v>
      </c>
    </row>
    <row r="22" spans="1:7" x14ac:dyDescent="0.2">
      <c r="A22" s="9"/>
      <c r="B22" s="8"/>
      <c r="C22" s="8"/>
      <c r="D22" s="8"/>
      <c r="E22" s="8"/>
      <c r="F22" s="8"/>
      <c r="G22" s="8"/>
    </row>
    <row r="23" spans="1:7" x14ac:dyDescent="0.2">
      <c r="A23" s="3" t="s">
        <v>7</v>
      </c>
      <c r="B23" s="8"/>
      <c r="C23" s="8"/>
      <c r="D23" s="8"/>
      <c r="E23" s="8"/>
      <c r="F23" s="8"/>
      <c r="G23" s="8"/>
    </row>
    <row r="24" spans="1:7" x14ac:dyDescent="0.2">
      <c r="A24" s="58" t="s">
        <v>72</v>
      </c>
      <c r="B24" s="8">
        <f>[1]Sheet!D19</f>
        <v>3.6405617676544275</v>
      </c>
      <c r="C24" s="8">
        <f>[1]Sheet!E19</f>
        <v>7.7667507246593113</v>
      </c>
      <c r="D24" s="8">
        <f>[1]Sheet!G19</f>
        <v>4.3702809190552143</v>
      </c>
      <c r="E24" s="8">
        <f>[1]Sheet!H19</f>
        <v>7.5545250574319338</v>
      </c>
      <c r="F24" s="8">
        <f>[1]Sheet!J19</f>
        <v>2.8931648659344362</v>
      </c>
      <c r="G24" s="8">
        <f>[1]Sheet!K19</f>
        <v>7.9844407355063725</v>
      </c>
    </row>
    <row r="25" spans="1:7" x14ac:dyDescent="0.2">
      <c r="A25" s="58" t="s">
        <v>73</v>
      </c>
      <c r="B25" s="8">
        <f>[1]Sheet!D20</f>
        <v>4.7136539143159712</v>
      </c>
      <c r="C25" s="8">
        <f>[1]Sheet!E20</f>
        <v>8.9168025592862517</v>
      </c>
      <c r="D25" s="8">
        <f>[1]Sheet!G20</f>
        <v>5.632608400639044</v>
      </c>
      <c r="E25" s="8">
        <f>[1]Sheet!H20</f>
        <v>8.492514559731779</v>
      </c>
      <c r="F25" s="8">
        <f>[1]Sheet!J20</f>
        <v>3.8879510778862807</v>
      </c>
      <c r="G25" s="8">
        <f>[1]Sheet!K20</f>
        <v>9.2968235037306979</v>
      </c>
    </row>
    <row r="26" spans="1:7" x14ac:dyDescent="0.2">
      <c r="A26" s="58" t="s">
        <v>74</v>
      </c>
      <c r="B26" s="8">
        <f>[1]Sheet!D21</f>
        <v>6.2556957866093281</v>
      </c>
      <c r="C26" s="8">
        <f>[1]Sheet!E21</f>
        <v>9.0041641563731218</v>
      </c>
      <c r="D26" s="8">
        <f>[1]Sheet!G21</f>
        <v>8.1299948620904789</v>
      </c>
      <c r="E26" s="8">
        <f>[1]Sheet!H21</f>
        <v>8.5258444694626512</v>
      </c>
      <c r="F26" s="8">
        <f>[1]Sheet!J21</f>
        <v>4.5454952805260493</v>
      </c>
      <c r="G26" s="8">
        <f>[1]Sheet!K21</f>
        <v>9.421677121057801</v>
      </c>
    </row>
    <row r="27" spans="1:7" x14ac:dyDescent="0.2">
      <c r="A27" s="58" t="s">
        <v>75</v>
      </c>
      <c r="B27" s="8">
        <f>[1]Sheet!D22</f>
        <v>7.7418490980149297</v>
      </c>
      <c r="C27" s="8">
        <f>[1]Sheet!E22</f>
        <v>8.2236247098201609</v>
      </c>
      <c r="D27" s="8">
        <f>[1]Sheet!G22</f>
        <v>9.7336191883171406</v>
      </c>
      <c r="E27" s="8">
        <f>[1]Sheet!H22</f>
        <v>7.8911901343255462</v>
      </c>
      <c r="F27" s="8">
        <f>[1]Sheet!J22</f>
        <v>6.1943468454577317</v>
      </c>
      <c r="G27" s="8">
        <f>[1]Sheet!K22</f>
        <v>8.4711690470344188</v>
      </c>
    </row>
    <row r="28" spans="1:7" x14ac:dyDescent="0.2">
      <c r="A28" s="58" t="s">
        <v>76</v>
      </c>
      <c r="B28" s="8">
        <f>[1]Sheet!D23</f>
        <v>11.939082245275097</v>
      </c>
      <c r="C28" s="8">
        <f>[1]Sheet!E23</f>
        <v>6.9837303779656725</v>
      </c>
      <c r="D28" s="8">
        <f>[1]Sheet!G23</f>
        <v>12.397971945049296</v>
      </c>
      <c r="E28" s="8">
        <f>[1]Sheet!H23</f>
        <v>6.5561291835798592</v>
      </c>
      <c r="F28" s="8">
        <f>[1]Sheet!J23</f>
        <v>11.582411289277781</v>
      </c>
      <c r="G28" s="8">
        <f>[1]Sheet!K23</f>
        <v>7.3097238019258519</v>
      </c>
    </row>
    <row r="29" spans="1:7" x14ac:dyDescent="0.2">
      <c r="A29" s="58" t="s">
        <v>77</v>
      </c>
      <c r="B29" s="8">
        <f>[1]Sheet!D24</f>
        <v>16.512461323595524</v>
      </c>
      <c r="C29" s="8">
        <f>[1]Sheet!E24</f>
        <v>6.8225466579604488</v>
      </c>
      <c r="D29" s="8">
        <f>[1]Sheet!G24</f>
        <v>14.365350003958035</v>
      </c>
      <c r="E29" s="8">
        <f>[1]Sheet!H24</f>
        <v>6.7907092156627726</v>
      </c>
      <c r="F29" s="8">
        <f>[1]Sheet!J24</f>
        <v>18.309830651368184</v>
      </c>
      <c r="G29" s="8">
        <f>[1]Sheet!K24</f>
        <v>6.8496440470176552</v>
      </c>
    </row>
    <row r="30" spans="1:7" x14ac:dyDescent="0.2">
      <c r="A30" s="58" t="s">
        <v>78</v>
      </c>
      <c r="B30" s="8">
        <f>[1]Sheet!D25</f>
        <v>30.179031684951696</v>
      </c>
      <c r="C30" s="8">
        <f>[1]Sheet!E25</f>
        <v>5.6804705657683456</v>
      </c>
      <c r="D30" s="8">
        <f>[1]Sheet!G25</f>
        <v>28.650279772131498</v>
      </c>
      <c r="E30" s="8">
        <f>[1]Sheet!H25</f>
        <v>5.8345714514799658</v>
      </c>
      <c r="F30" s="8">
        <f>[1]Sheet!J25</f>
        <v>31.430794262269274</v>
      </c>
      <c r="G30" s="8">
        <f>[1]Sheet!K25</f>
        <v>5.5508408598452625</v>
      </c>
    </row>
    <row r="31" spans="1:7" x14ac:dyDescent="0.2">
      <c r="A31" s="9"/>
      <c r="B31" s="8"/>
      <c r="C31" s="8"/>
      <c r="D31" s="8"/>
      <c r="E31" s="8"/>
      <c r="F31" s="8"/>
      <c r="G31" s="8"/>
    </row>
    <row r="32" spans="1:7" x14ac:dyDescent="0.2">
      <c r="A32" s="3" t="s">
        <v>79</v>
      </c>
      <c r="B32" s="8"/>
      <c r="C32" s="8"/>
      <c r="D32" s="8"/>
      <c r="E32" s="8"/>
      <c r="F32" s="8"/>
      <c r="G32" s="8"/>
    </row>
    <row r="33" spans="1:7" x14ac:dyDescent="0.2">
      <c r="A33" s="60" t="s">
        <v>80</v>
      </c>
      <c r="B33" s="7">
        <f>[1]Sheet!D26</f>
        <v>7.4470550910673605</v>
      </c>
      <c r="C33" s="7">
        <f>[1]Sheet!E26</f>
        <v>8.5706877832423434</v>
      </c>
      <c r="D33" s="7">
        <f>[1]Sheet!G26</f>
        <v>9.3847043634895968</v>
      </c>
      <c r="E33" s="7">
        <f>[1]Sheet!H26</f>
        <v>7.8076594462483691</v>
      </c>
      <c r="F33" s="7">
        <f>[1]Sheet!J26</f>
        <v>3.572071535387193</v>
      </c>
      <c r="G33" s="7">
        <f>[1]Sheet!K26</f>
        <v>10.012353787405914</v>
      </c>
    </row>
    <row r="34" spans="1:7" x14ac:dyDescent="0.2">
      <c r="A34" s="59" t="s">
        <v>81</v>
      </c>
      <c r="B34" s="8">
        <f>[1]Sheet!D27</f>
        <v>1.9498631752881339</v>
      </c>
      <c r="C34" s="8">
        <f>[1]Sheet!E27</f>
        <v>12.831301133150976</v>
      </c>
      <c r="D34" s="8">
        <f>[1]Sheet!G27</f>
        <v>1.9188197890230869</v>
      </c>
      <c r="E34" s="8">
        <f>[1]Sheet!H27</f>
        <v>12.739581897672036</v>
      </c>
      <c r="F34" s="8">
        <f>[1]Sheet!J27</f>
        <v>1.9729470576155013</v>
      </c>
      <c r="G34" s="8">
        <f>[1]Sheet!K27</f>
        <v>12.899355014327137</v>
      </c>
    </row>
    <row r="35" spans="1:7" x14ac:dyDescent="0.2">
      <c r="A35" s="59" t="s">
        <v>82</v>
      </c>
      <c r="B35" s="8">
        <f>[1]Sheet!D28</f>
        <v>7.8971602548542252</v>
      </c>
      <c r="C35" s="8">
        <f>[1]Sheet!E28</f>
        <v>8.0987056377977993</v>
      </c>
      <c r="D35" s="8">
        <f>[1]Sheet!G28</f>
        <v>9.7367550039188746</v>
      </c>
      <c r="E35" s="8">
        <f>[1]Sheet!H28</f>
        <v>7.3890587363454738</v>
      </c>
      <c r="F35" s="8">
        <f>[1]Sheet!J28</f>
        <v>2.3746757401465217</v>
      </c>
      <c r="G35" s="8">
        <f>[1]Sheet!K28</f>
        <v>10.087866536762156</v>
      </c>
    </row>
    <row r="36" spans="1:7" x14ac:dyDescent="0.2">
      <c r="A36" s="59" t="s">
        <v>83</v>
      </c>
      <c r="B36" s="8">
        <f>[1]Sheet!D29</f>
        <v>11.571007607384002</v>
      </c>
      <c r="C36" s="8">
        <f>[1]Sheet!E29</f>
        <v>6.2797878663241988</v>
      </c>
      <c r="D36" s="8">
        <f>[1]Sheet!G29</f>
        <v>28.190859531728883</v>
      </c>
      <c r="E36" s="8">
        <f>[1]Sheet!H29</f>
        <v>5.4106695018981146</v>
      </c>
      <c r="F36" s="8">
        <f>[1]Sheet!J29</f>
        <v>9.1971698214217295</v>
      </c>
      <c r="G36" s="8">
        <f>[1]Sheet!K29</f>
        <v>6.3801774386255916</v>
      </c>
    </row>
    <row r="37" spans="1:7" x14ac:dyDescent="0.2">
      <c r="A37" s="10" t="s">
        <v>84</v>
      </c>
      <c r="B37" s="11">
        <f>[1]Sheet!D30</f>
        <v>15.287021850756249</v>
      </c>
      <c r="C37" s="11">
        <f>[1]Sheet!E30</f>
        <v>6.4599240225182761</v>
      </c>
      <c r="D37" s="11">
        <f>[1]Sheet!G30</f>
        <v>16.031635587120693</v>
      </c>
      <c r="E37" s="11">
        <f>[1]Sheet!H30</f>
        <v>6.196219071611587</v>
      </c>
      <c r="F37" s="11">
        <f>[1]Sheet!J30</f>
        <v>14.230663561429161</v>
      </c>
      <c r="G37" s="11">
        <f>[1]Sheet!K30</f>
        <v>6.8215831402476175</v>
      </c>
    </row>
    <row r="38" spans="1:7" x14ac:dyDescent="0.2">
      <c r="A38" s="10" t="s">
        <v>85</v>
      </c>
      <c r="B38" s="11">
        <f>[1]Sheet!D31</f>
        <v>6.9614608605311972</v>
      </c>
      <c r="C38" s="11">
        <f>[1]Sheet!E31</f>
        <v>8.0988779667394741</v>
      </c>
      <c r="D38" s="11">
        <f>[1]Sheet!G31</f>
        <v>6.7956184033768876</v>
      </c>
      <c r="E38" s="11">
        <f>[1]Sheet!H31</f>
        <v>7.6780893321290513</v>
      </c>
      <c r="F38" s="11">
        <f>[1]Sheet!J31</f>
        <v>7.147564471468872</v>
      </c>
      <c r="G38" s="11">
        <f>[1]Sheet!K31</f>
        <v>8.5804786038214367</v>
      </c>
    </row>
    <row r="39" spans="1:7" x14ac:dyDescent="0.2">
      <c r="A39" s="12" t="s">
        <v>86</v>
      </c>
      <c r="B39" s="13">
        <f>[1]Sheet!D32</f>
        <v>14.237405774992457</v>
      </c>
      <c r="C39" s="13">
        <f>[1]Sheet!E32</f>
        <v>7.5290858605517519</v>
      </c>
      <c r="D39" s="13">
        <f>[1]Sheet!G32</f>
        <v>12.583461723563131</v>
      </c>
      <c r="E39" s="13">
        <f>[1]Sheet!H32</f>
        <v>8.5859659235228349</v>
      </c>
      <c r="F39" s="13">
        <f>[1]Sheet!J32</f>
        <v>14.658397592622743</v>
      </c>
      <c r="G39" s="13">
        <f>[1]Sheet!K32</f>
        <v>7.260287764624227</v>
      </c>
    </row>
    <row r="40" spans="1:7" x14ac:dyDescent="0.2">
      <c r="A40" s="1" t="str">
        <f>[2]Resumen!A49</f>
        <v>Fuente: Instituto Nacional de Estadística (INE). LVIII Encuesta Permanente de Hogares de Propósitos Múltiples, Junio 2017.</v>
      </c>
      <c r="B40" s="11"/>
      <c r="C40" s="11"/>
      <c r="D40" s="11"/>
      <c r="E40" s="11"/>
      <c r="F40" s="11"/>
      <c r="G40" s="11"/>
    </row>
    <row r="41" spans="1:7" x14ac:dyDescent="0.2">
      <c r="A41" s="33" t="s">
        <v>88</v>
      </c>
    </row>
  </sheetData>
  <mergeCells count="5">
    <mergeCell ref="B3:C3"/>
    <mergeCell ref="D3:E3"/>
    <mergeCell ref="F3:G3"/>
    <mergeCell ref="A3:A4"/>
    <mergeCell ref="A1:G1"/>
  </mergeCells>
  <phoneticPr fontId="5" type="noConversion"/>
  <printOptions horizontalCentered="1" verticalCentered="1"/>
  <pageMargins left="0.54" right="0" top="0" bottom="0" header="0" footer="0"/>
  <pageSetup paperSize="9" scale="96" orientation="landscape" r:id="rId1"/>
  <headerFooter alignWithMargins="0">
    <oddFooter>&amp;L&amp;Z&amp;F+&amp;F+&amp;A&amp;R&amp;D+&amp;T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P30"/>
  <sheetViews>
    <sheetView topLeftCell="A13" workbookViewId="0">
      <selection activeCell="F10" sqref="F10"/>
    </sheetView>
  </sheetViews>
  <sheetFormatPr baseColWidth="10" defaultRowHeight="12.75" x14ac:dyDescent="0.2"/>
  <cols>
    <col min="1" max="1" width="15.42578125" customWidth="1"/>
    <col min="2" max="2" width="9" bestFit="1" customWidth="1"/>
    <col min="3" max="3" width="8.7109375" bestFit="1" customWidth="1"/>
    <col min="4" max="4" width="9.5703125" bestFit="1" customWidth="1"/>
    <col min="5" max="6" width="10.42578125" bestFit="1" customWidth="1"/>
    <col min="7" max="7" width="9" bestFit="1" customWidth="1"/>
    <col min="8" max="8" width="7.7109375" bestFit="1" customWidth="1"/>
    <col min="9" max="9" width="9" bestFit="1" customWidth="1"/>
    <col min="10" max="11" width="7.7109375" bestFit="1" customWidth="1"/>
    <col min="12" max="14" width="5.140625" bestFit="1" customWidth="1"/>
    <col min="15" max="16" width="5.85546875" bestFit="1" customWidth="1"/>
  </cols>
  <sheetData>
    <row r="1" spans="1:16" x14ac:dyDescent="0.2">
      <c r="A1" s="76" t="s">
        <v>63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</row>
    <row r="2" spans="1:16" x14ac:dyDescent="0.2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</row>
    <row r="3" spans="1:16" x14ac:dyDescent="0.2">
      <c r="A3" s="73" t="s">
        <v>8</v>
      </c>
      <c r="B3" s="72" t="s">
        <v>13</v>
      </c>
      <c r="C3" s="72"/>
      <c r="D3" s="72"/>
      <c r="E3" s="72"/>
      <c r="F3" s="72"/>
      <c r="G3" s="72" t="s">
        <v>14</v>
      </c>
      <c r="H3" s="72"/>
      <c r="I3" s="72"/>
      <c r="J3" s="72"/>
      <c r="K3" s="72"/>
      <c r="L3" s="5"/>
      <c r="M3" s="75" t="s">
        <v>15</v>
      </c>
      <c r="N3" s="75"/>
      <c r="O3" s="75"/>
      <c r="P3" s="75"/>
    </row>
    <row r="4" spans="1:16" ht="24.75" customHeight="1" x14ac:dyDescent="0.2">
      <c r="A4" s="73"/>
      <c r="B4" s="4" t="s">
        <v>1</v>
      </c>
      <c r="C4" s="4" t="s">
        <v>9</v>
      </c>
      <c r="D4" s="4" t="s">
        <v>10</v>
      </c>
      <c r="E4" s="4" t="s">
        <v>11</v>
      </c>
      <c r="F4" s="4" t="s">
        <v>12</v>
      </c>
      <c r="G4" s="4" t="s">
        <v>1</v>
      </c>
      <c r="H4" s="4" t="s">
        <v>9</v>
      </c>
      <c r="I4" s="4" t="s">
        <v>10</v>
      </c>
      <c r="J4" s="4" t="s">
        <v>11</v>
      </c>
      <c r="K4" s="4" t="s">
        <v>12</v>
      </c>
      <c r="L4" s="4" t="s">
        <v>1</v>
      </c>
      <c r="M4" s="4" t="s">
        <v>9</v>
      </c>
      <c r="N4" s="4" t="s">
        <v>10</v>
      </c>
      <c r="O4" s="4" t="s">
        <v>11</v>
      </c>
      <c r="P4" s="4" t="s">
        <v>12</v>
      </c>
    </row>
    <row r="5" spans="1:16" x14ac:dyDescent="0.2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15"/>
      <c r="N5" s="15"/>
      <c r="O5" s="15"/>
      <c r="P5" s="15"/>
    </row>
    <row r="6" spans="1:16" x14ac:dyDescent="0.2">
      <c r="A6" s="41" t="s">
        <v>64</v>
      </c>
      <c r="B6" s="16">
        <f>[1]Sheet!C40</f>
        <v>2754160.4775718283</v>
      </c>
      <c r="C6" s="16">
        <f>[1]Sheet!D40</f>
        <v>393240.46830984624</v>
      </c>
      <c r="D6" s="16">
        <f>[1]Sheet!E40</f>
        <v>1124739.8680596242</v>
      </c>
      <c r="E6" s="16">
        <f>[1]Sheet!F40</f>
        <v>551282.8451589878</v>
      </c>
      <c r="F6" s="16">
        <f>[1]Sheet!G40</f>
        <v>684897.29604297958</v>
      </c>
      <c r="G6" s="16">
        <f>+H6+I6+J6+K6</f>
        <v>1471945.7683218848</v>
      </c>
      <c r="H6" s="16">
        <f>[1]Sheet!H40</f>
        <v>171373.69488578071</v>
      </c>
      <c r="I6" s="16">
        <f>[1]Sheet!I40</f>
        <v>985251.26110663579</v>
      </c>
      <c r="J6" s="16">
        <f>[1]Sheet!J40</f>
        <v>123749.41823055479</v>
      </c>
      <c r="K6" s="16">
        <f>[1]Sheet!K40</f>
        <v>191571.39409891353</v>
      </c>
      <c r="L6" s="7">
        <f>+G6/B6*100</f>
        <v>53.444444516160061</v>
      </c>
      <c r="M6" s="7">
        <f>+H6/C6*100</f>
        <v>43.579872545251405</v>
      </c>
      <c r="N6" s="7">
        <f>+I6/D6*100</f>
        <v>87.598145054319886</v>
      </c>
      <c r="O6" s="7">
        <f>+J6/E6*100</f>
        <v>22.447536562627111</v>
      </c>
      <c r="P6" s="7">
        <f>+K6/F6*100</f>
        <v>27.970820618759134</v>
      </c>
    </row>
    <row r="7" spans="1:16" x14ac:dyDescent="0.2">
      <c r="A7" s="41"/>
      <c r="B7" s="17"/>
      <c r="C7" s="17"/>
      <c r="D7" s="17"/>
      <c r="E7" s="17"/>
      <c r="F7" s="17"/>
      <c r="G7" s="17"/>
      <c r="H7" s="17"/>
      <c r="I7" s="17"/>
      <c r="J7" s="17"/>
      <c r="K7" s="17"/>
      <c r="L7" s="8"/>
      <c r="M7" s="8"/>
      <c r="N7" s="8"/>
      <c r="O7" s="8"/>
      <c r="P7" s="8"/>
    </row>
    <row r="8" spans="1:16" x14ac:dyDescent="0.2">
      <c r="A8" s="41" t="s">
        <v>32</v>
      </c>
      <c r="B8" s="17"/>
      <c r="C8" s="17"/>
      <c r="D8" s="17"/>
      <c r="E8" s="17"/>
      <c r="F8" s="17"/>
      <c r="G8" s="17"/>
      <c r="H8" s="17"/>
      <c r="I8" s="17"/>
      <c r="J8" s="17"/>
      <c r="K8" s="17"/>
      <c r="L8" s="8"/>
      <c r="M8" s="8"/>
      <c r="N8" s="8"/>
      <c r="O8" s="8"/>
      <c r="P8" s="8"/>
    </row>
    <row r="9" spans="1:16" x14ac:dyDescent="0.2">
      <c r="A9" s="42" t="s">
        <v>44</v>
      </c>
      <c r="B9" s="17">
        <f>[1]Sheet!C41</f>
        <v>1388693.4701321798</v>
      </c>
      <c r="C9" s="17">
        <f>[1]Sheet!D41</f>
        <v>202017.68455650914</v>
      </c>
      <c r="D9" s="17">
        <f>[1]Sheet!E41</f>
        <v>557230.34942212293</v>
      </c>
      <c r="E9" s="17">
        <f>[1]Sheet!F41</f>
        <v>282984.96188781498</v>
      </c>
      <c r="F9" s="17">
        <f>[1]Sheet!G41</f>
        <v>346460.47426567785</v>
      </c>
      <c r="G9" s="17">
        <f>+H9+I9+J9+K9</f>
        <v>800274.2455260742</v>
      </c>
      <c r="H9" s="17">
        <f>[1]Sheet!H41</f>
        <v>85329.421645927272</v>
      </c>
      <c r="I9" s="17">
        <f>[1]Sheet!I41</f>
        <v>488508.52313583606</v>
      </c>
      <c r="J9" s="17">
        <f>[1]Sheet!J41</f>
        <v>85779.916140695888</v>
      </c>
      <c r="K9" s="17">
        <f>[1]Sheet!K41</f>
        <v>140656.38460361486</v>
      </c>
      <c r="L9" s="8">
        <f t="shared" ref="L9:L29" si="0">+G9/B9*100</f>
        <v>57.627854003655813</v>
      </c>
      <c r="M9" s="8">
        <f t="shared" ref="M9:M29" si="1">+H9/C9*100</f>
        <v>42.238590068612837</v>
      </c>
      <c r="N9" s="8">
        <f t="shared" ref="N9:N29" si="2">+I9/D9*100</f>
        <v>87.667249933971647</v>
      </c>
      <c r="O9" s="8">
        <f t="shared" ref="O9:O29" si="3">+J9/E9*100</f>
        <v>30.312535185068253</v>
      </c>
      <c r="P9" s="8">
        <f t="shared" ref="P9:P29" si="4">+K9/F9*100</f>
        <v>40.598104271991119</v>
      </c>
    </row>
    <row r="10" spans="1:16" x14ac:dyDescent="0.2">
      <c r="A10" s="43" t="s">
        <v>35</v>
      </c>
      <c r="B10" s="17">
        <f>[1]Sheet!C42</f>
        <v>335177.45932964864</v>
      </c>
      <c r="C10" s="17">
        <f>[1]Sheet!D42</f>
        <v>43180.894348864007</v>
      </c>
      <c r="D10" s="17">
        <f>[1]Sheet!E42</f>
        <v>134425.71521687426</v>
      </c>
      <c r="E10" s="17">
        <f>[1]Sheet!F42</f>
        <v>65056.0025915187</v>
      </c>
      <c r="F10" s="17">
        <f>[1]Sheet!G42</f>
        <v>92514.847172388618</v>
      </c>
      <c r="G10" s="17">
        <f>+H10+I10+J10+K10</f>
        <v>197138.73824686735</v>
      </c>
      <c r="H10" s="17">
        <f>[1]Sheet!H42</f>
        <v>18305.896387246583</v>
      </c>
      <c r="I10" s="17">
        <f>[1]Sheet!I42</f>
        <v>115878.9517719007</v>
      </c>
      <c r="J10" s="17">
        <f>[1]Sheet!J42</f>
        <v>24393.263846163518</v>
      </c>
      <c r="K10" s="17">
        <f>[1]Sheet!K42</f>
        <v>38560.626241556551</v>
      </c>
      <c r="L10" s="8">
        <f t="shared" si="0"/>
        <v>58.81622786960159</v>
      </c>
      <c r="M10" s="8">
        <f t="shared" si="1"/>
        <v>42.393509127788995</v>
      </c>
      <c r="N10" s="8">
        <f t="shared" si="2"/>
        <v>86.202964652223471</v>
      </c>
      <c r="O10" s="8">
        <f t="shared" si="3"/>
        <v>37.495792662403218</v>
      </c>
      <c r="P10" s="8">
        <f t="shared" si="4"/>
        <v>41.680473372781087</v>
      </c>
    </row>
    <row r="11" spans="1:16" x14ac:dyDescent="0.2">
      <c r="A11" s="43" t="s">
        <v>29</v>
      </c>
      <c r="B11" s="17">
        <f>[1]Sheet!C43</f>
        <v>210591.51609958734</v>
      </c>
      <c r="C11" s="17">
        <f>[1]Sheet!D43</f>
        <v>31889.209682684952</v>
      </c>
      <c r="D11" s="17">
        <f>[1]Sheet!E43</f>
        <v>77913.782383308542</v>
      </c>
      <c r="E11" s="17">
        <f>[1]Sheet!F43</f>
        <v>46130.376316027345</v>
      </c>
      <c r="F11" s="17">
        <f>[1]Sheet!G43</f>
        <v>54658.147717568187</v>
      </c>
      <c r="G11" s="17">
        <f>+H11+I11+J11+K11</f>
        <v>121314.42542191959</v>
      </c>
      <c r="H11" s="17">
        <f>[1]Sheet!H43</f>
        <v>16293.756772174776</v>
      </c>
      <c r="I11" s="17">
        <f>[1]Sheet!I43</f>
        <v>68349.135550811174</v>
      </c>
      <c r="J11" s="17">
        <f>[1]Sheet!J43</f>
        <v>11596.076248249057</v>
      </c>
      <c r="K11" s="17">
        <f>[1]Sheet!K43</f>
        <v>25075.456850684575</v>
      </c>
      <c r="L11" s="8">
        <f t="shared" si="0"/>
        <v>57.606511254019743</v>
      </c>
      <c r="M11" s="8">
        <f t="shared" si="1"/>
        <v>51.094890510948851</v>
      </c>
      <c r="N11" s="8">
        <f t="shared" si="2"/>
        <v>87.724063009234172</v>
      </c>
      <c r="O11" s="8">
        <f t="shared" si="3"/>
        <v>25.137614678899045</v>
      </c>
      <c r="P11" s="8">
        <f t="shared" si="4"/>
        <v>45.876887340301941</v>
      </c>
    </row>
    <row r="12" spans="1:16" x14ac:dyDescent="0.2">
      <c r="A12" s="43" t="s">
        <v>30</v>
      </c>
      <c r="B12" s="17">
        <f>[1]Sheet!C44</f>
        <v>842924.49470289145</v>
      </c>
      <c r="C12" s="17">
        <f>[1]Sheet!D44</f>
        <v>126947.5805249611</v>
      </c>
      <c r="D12" s="17">
        <f>[1]Sheet!E44</f>
        <v>344890.85182193888</v>
      </c>
      <c r="E12" s="17">
        <f>[1]Sheet!F44</f>
        <v>171798.58298026942</v>
      </c>
      <c r="F12" s="17">
        <f>[1]Sheet!G44</f>
        <v>199287.47937572113</v>
      </c>
      <c r="G12" s="17">
        <f>+H12+I12+J12+K12</f>
        <v>481821.08185728604</v>
      </c>
      <c r="H12" s="17">
        <f>[1]Sheet!H44</f>
        <v>50729.768486505905</v>
      </c>
      <c r="I12" s="17">
        <f>[1]Sheet!I44</f>
        <v>304280.43581312301</v>
      </c>
      <c r="J12" s="17">
        <f>[1]Sheet!J44</f>
        <v>49790.576046283299</v>
      </c>
      <c r="K12" s="17">
        <f>[1]Sheet!K44</f>
        <v>77020.301511373866</v>
      </c>
      <c r="L12" s="8">
        <f t="shared" si="0"/>
        <v>57.160645453435919</v>
      </c>
      <c r="M12" s="8">
        <f t="shared" si="1"/>
        <v>39.961193649162261</v>
      </c>
      <c r="N12" s="8">
        <f t="shared" si="2"/>
        <v>88.225139694403282</v>
      </c>
      <c r="O12" s="8">
        <f t="shared" si="3"/>
        <v>28.98194803620796</v>
      </c>
      <c r="P12" s="8">
        <f t="shared" si="4"/>
        <v>38.647837662779494</v>
      </c>
    </row>
    <row r="13" spans="1:16" x14ac:dyDescent="0.2">
      <c r="A13" s="42" t="s">
        <v>31</v>
      </c>
      <c r="B13" s="17">
        <f>[1]Sheet!C45</f>
        <v>1365467.0074393733</v>
      </c>
      <c r="C13" s="17">
        <f>[1]Sheet!D45</f>
        <v>191222.78375333565</v>
      </c>
      <c r="D13" s="17">
        <f>[1]Sheet!E45</f>
        <v>567509.51863755251</v>
      </c>
      <c r="E13" s="17">
        <f>[1]Sheet!F45</f>
        <v>268297.8832711748</v>
      </c>
      <c r="F13" s="17">
        <f>[1]Sheet!G45</f>
        <v>338436.82177732384</v>
      </c>
      <c r="G13" s="17">
        <f>+H13+I13+J13+K13</f>
        <v>671671.5227958794</v>
      </c>
      <c r="H13" s="17">
        <f>[1]Sheet!H45</f>
        <v>86044.273239852671</v>
      </c>
      <c r="I13" s="17">
        <f>[1]Sheet!I45</f>
        <v>496742.73797086981</v>
      </c>
      <c r="J13" s="17">
        <f>[1]Sheet!J45</f>
        <v>37969.50208985847</v>
      </c>
      <c r="K13" s="17">
        <f>[1]Sheet!K45</f>
        <v>50915.009495298327</v>
      </c>
      <c r="L13" s="8">
        <f t="shared" si="0"/>
        <v>49.189875634963052</v>
      </c>
      <c r="M13" s="8">
        <f t="shared" si="1"/>
        <v>44.996873045653345</v>
      </c>
      <c r="N13" s="8">
        <f t="shared" si="2"/>
        <v>87.530291855443082</v>
      </c>
      <c r="O13" s="8">
        <f t="shared" si="3"/>
        <v>14.151994651214533</v>
      </c>
      <c r="P13" s="8">
        <f t="shared" si="4"/>
        <v>15.044169611307279</v>
      </c>
    </row>
    <row r="14" spans="1:16" x14ac:dyDescent="0.2">
      <c r="A14" s="42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8"/>
      <c r="M14" s="8"/>
      <c r="N14" s="8"/>
      <c r="O14" s="8"/>
      <c r="P14" s="8"/>
    </row>
    <row r="15" spans="1:16" x14ac:dyDescent="0.2">
      <c r="A15" s="41" t="s">
        <v>2</v>
      </c>
      <c r="B15" s="16">
        <f>[1]Sheet!C46</f>
        <v>1410983.588799593</v>
      </c>
      <c r="C15" s="16">
        <f>[1]Sheet!D46</f>
        <v>197418.26604727382</v>
      </c>
      <c r="D15" s="16">
        <f>[1]Sheet!E46</f>
        <v>585019.00645035738</v>
      </c>
      <c r="E15" s="16">
        <f>[1]Sheet!F46</f>
        <v>280591.91611979209</v>
      </c>
      <c r="F15" s="16">
        <f>[1]Sheet!G46</f>
        <v>347954.40018214704</v>
      </c>
      <c r="G15" s="16">
        <f>+H15+I15+J15+K15</f>
        <v>748726.31020753144</v>
      </c>
      <c r="H15" s="16">
        <f>[1]Sheet!H46</f>
        <v>85577.930895614263</v>
      </c>
      <c r="I15" s="16">
        <f>[1]Sheet!I46</f>
        <v>511422.17920637154</v>
      </c>
      <c r="J15" s="16">
        <f>[1]Sheet!J46</f>
        <v>62913.189578805024</v>
      </c>
      <c r="K15" s="16">
        <f>[1]Sheet!K46</f>
        <v>88813.010526740691</v>
      </c>
      <c r="L15" s="7">
        <f t="shared" si="0"/>
        <v>53.064140231745505</v>
      </c>
      <c r="M15" s="7">
        <f t="shared" si="1"/>
        <v>43.348537401864199</v>
      </c>
      <c r="N15" s="7">
        <f t="shared" si="2"/>
        <v>87.419754498141927</v>
      </c>
      <c r="O15" s="7">
        <f t="shared" si="3"/>
        <v>22.421597332100518</v>
      </c>
      <c r="P15" s="7">
        <f t="shared" si="4"/>
        <v>25.524324589730401</v>
      </c>
    </row>
    <row r="16" spans="1:16" x14ac:dyDescent="0.2">
      <c r="A16" s="41" t="s">
        <v>32</v>
      </c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8"/>
      <c r="M16" s="8"/>
      <c r="N16" s="8"/>
      <c r="O16" s="8"/>
      <c r="P16" s="8"/>
    </row>
    <row r="17" spans="1:16" x14ac:dyDescent="0.2">
      <c r="A17" s="42" t="s">
        <v>44</v>
      </c>
      <c r="B17" s="17">
        <f>[1]Sheet!C47</f>
        <v>707172.52683314995</v>
      </c>
      <c r="C17" s="17">
        <f>[1]Sheet!D47</f>
        <v>103062.55849168776</v>
      </c>
      <c r="D17" s="17">
        <f>[1]Sheet!E47</f>
        <v>286405.31599878345</v>
      </c>
      <c r="E17" s="17">
        <f>[1]Sheet!F47</f>
        <v>144948.11219720222</v>
      </c>
      <c r="F17" s="17">
        <f>[1]Sheet!G47</f>
        <v>172756.54014547574</v>
      </c>
      <c r="G17" s="17">
        <f>+H17+I17+J17+K17</f>
        <v>404190.45029923751</v>
      </c>
      <c r="H17" s="17">
        <f>[1]Sheet!H47</f>
        <v>42854.766733088305</v>
      </c>
      <c r="I17" s="17">
        <f>[1]Sheet!I47</f>
        <v>252362.54486886947</v>
      </c>
      <c r="J17" s="17">
        <f>[1]Sheet!J47</f>
        <v>42612.959721313833</v>
      </c>
      <c r="K17" s="17">
        <f>[1]Sheet!K47</f>
        <v>66360.178975965871</v>
      </c>
      <c r="L17" s="8">
        <f t="shared" si="0"/>
        <v>57.155847401097084</v>
      </c>
      <c r="M17" s="8">
        <f t="shared" si="1"/>
        <v>41.581314650309835</v>
      </c>
      <c r="N17" s="8">
        <f t="shared" si="2"/>
        <v>88.113778191861996</v>
      </c>
      <c r="O17" s="8">
        <f t="shared" si="3"/>
        <v>29.398768342245678</v>
      </c>
      <c r="P17" s="8">
        <f t="shared" si="4"/>
        <v>38.412542251705752</v>
      </c>
    </row>
    <row r="18" spans="1:16" x14ac:dyDescent="0.2">
      <c r="A18" s="43" t="s">
        <v>35</v>
      </c>
      <c r="B18" s="17">
        <f>[1]Sheet!C48</f>
        <v>164972.03753769869</v>
      </c>
      <c r="C18" s="17">
        <f>[1]Sheet!D48</f>
        <v>20780.257980259583</v>
      </c>
      <c r="D18" s="17">
        <f>[1]Sheet!E48</f>
        <v>71625.104165889497</v>
      </c>
      <c r="E18" s="17">
        <f>[1]Sheet!F48</f>
        <v>28969.737942975175</v>
      </c>
      <c r="F18" s="17">
        <f>[1]Sheet!G48</f>
        <v>43596.93744857415</v>
      </c>
      <c r="G18" s="17">
        <f>+H18+I18+J18+K18</f>
        <v>97288.394316431426</v>
      </c>
      <c r="H18" s="17">
        <f>[1]Sheet!H48</f>
        <v>9174.8451988711913</v>
      </c>
      <c r="I18" s="17">
        <f>[1]Sheet!I48</f>
        <v>61026.953625904702</v>
      </c>
      <c r="J18" s="17">
        <f>[1]Sheet!J48</f>
        <v>10773.326581968086</v>
      </c>
      <c r="K18" s="17">
        <f>[1]Sheet!K48</f>
        <v>16313.268909687446</v>
      </c>
      <c r="L18" s="8">
        <f t="shared" si="0"/>
        <v>58.972657286965678</v>
      </c>
      <c r="M18" s="8">
        <f t="shared" si="1"/>
        <v>44.151738672286598</v>
      </c>
      <c r="N18" s="8">
        <f t="shared" si="2"/>
        <v>85.203301742586461</v>
      </c>
      <c r="O18" s="8">
        <f t="shared" si="3"/>
        <v>37.188208616780024</v>
      </c>
      <c r="P18" s="8">
        <f t="shared" si="4"/>
        <v>37.41838272225008</v>
      </c>
    </row>
    <row r="19" spans="1:16" x14ac:dyDescent="0.2">
      <c r="A19" s="43" t="s">
        <v>29</v>
      </c>
      <c r="B19" s="17">
        <f>[1]Sheet!C49</f>
        <v>108194.77711185679</v>
      </c>
      <c r="C19" s="17">
        <f>[1]Sheet!D49</f>
        <v>15426.167125864171</v>
      </c>
      <c r="D19" s="17">
        <f>[1]Sheet!E49</f>
        <v>40205.373853418329</v>
      </c>
      <c r="E19" s="17">
        <f>[1]Sheet!F49</f>
        <v>23530.724065790091</v>
      </c>
      <c r="F19" s="17">
        <f>[1]Sheet!G49</f>
        <v>29032.512066784177</v>
      </c>
      <c r="G19" s="17">
        <f>+H19+I19+J19+K19</f>
        <v>61852.79356502193</v>
      </c>
      <c r="H19" s="17">
        <f>[1]Sheet!H49</f>
        <v>8189.1998322488816</v>
      </c>
      <c r="I19" s="17">
        <f>[1]Sheet!I49</f>
        <v>35063.318144796918</v>
      </c>
      <c r="J19" s="17">
        <f>[1]Sheet!J49</f>
        <v>5205.5378778636305</v>
      </c>
      <c r="K19" s="17">
        <f>[1]Sheet!K49</f>
        <v>13394.737710112502</v>
      </c>
      <c r="L19" s="8">
        <f t="shared" si="0"/>
        <v>57.168003129278254</v>
      </c>
      <c r="M19" s="8">
        <f t="shared" si="1"/>
        <v>53.086419753086425</v>
      </c>
      <c r="N19" s="8">
        <f t="shared" si="2"/>
        <v>87.210526315789437</v>
      </c>
      <c r="O19" s="8">
        <f t="shared" si="3"/>
        <v>22.12230215827336</v>
      </c>
      <c r="P19" s="8">
        <f t="shared" si="4"/>
        <v>46.137026239066984</v>
      </c>
    </row>
    <row r="20" spans="1:16" x14ac:dyDescent="0.2">
      <c r="A20" s="43" t="s">
        <v>30</v>
      </c>
      <c r="B20" s="17">
        <f>[1]Sheet!C50</f>
        <v>434005.71218359284</v>
      </c>
      <c r="C20" s="17">
        <f>[1]Sheet!D50</f>
        <v>66856.133385564011</v>
      </c>
      <c r="D20" s="17">
        <f>[1]Sheet!E50</f>
        <v>174574.83797947547</v>
      </c>
      <c r="E20" s="17">
        <f>[1]Sheet!F50</f>
        <v>92447.650188436935</v>
      </c>
      <c r="F20" s="17">
        <f>[1]Sheet!G50</f>
        <v>100127.09063011775</v>
      </c>
      <c r="G20" s="17">
        <f>+H20+I20+J20+K20</f>
        <v>245049.26241778448</v>
      </c>
      <c r="H20" s="17">
        <f>[1]Sheet!H50</f>
        <v>25490.721701968254</v>
      </c>
      <c r="I20" s="17">
        <f>[1]Sheet!I50</f>
        <v>156272.27309816814</v>
      </c>
      <c r="J20" s="17">
        <f>[1]Sheet!J50</f>
        <v>26634.095261482154</v>
      </c>
      <c r="K20" s="17">
        <f>[1]Sheet!K50</f>
        <v>36652.172356165931</v>
      </c>
      <c r="L20" s="8">
        <f t="shared" si="0"/>
        <v>56.462220551171896</v>
      </c>
      <c r="M20" s="8">
        <f t="shared" si="1"/>
        <v>38.127723532800609</v>
      </c>
      <c r="N20" s="8">
        <f t="shared" si="2"/>
        <v>89.515920453863373</v>
      </c>
      <c r="O20" s="8">
        <f t="shared" si="3"/>
        <v>28.809921298371155</v>
      </c>
      <c r="P20" s="8">
        <f t="shared" si="4"/>
        <v>36.605650004915987</v>
      </c>
    </row>
    <row r="21" spans="1:16" x14ac:dyDescent="0.2">
      <c r="A21" s="42" t="s">
        <v>31</v>
      </c>
      <c r="B21" s="17">
        <f>[1]Sheet!C51</f>
        <v>703811.06196640187</v>
      </c>
      <c r="C21" s="17">
        <f>[1]Sheet!D51</f>
        <v>94355.707555585599</v>
      </c>
      <c r="D21" s="17">
        <f>[1]Sheet!E51</f>
        <v>298613.69045158225</v>
      </c>
      <c r="E21" s="17">
        <f>[1]Sheet!F51</f>
        <v>135643.80392258955</v>
      </c>
      <c r="F21" s="17">
        <f>[1]Sheet!G51</f>
        <v>175197.86003667075</v>
      </c>
      <c r="G21" s="17">
        <f>+H21+I21+J21+K21</f>
        <v>344535.85990829242</v>
      </c>
      <c r="H21" s="17">
        <f>[1]Sheet!H51</f>
        <v>42723.164162525762</v>
      </c>
      <c r="I21" s="17">
        <f>[1]Sheet!I51</f>
        <v>259059.63433750076</v>
      </c>
      <c r="J21" s="17">
        <f>[1]Sheet!J51</f>
        <v>20300.229857491282</v>
      </c>
      <c r="K21" s="17">
        <f>[1]Sheet!K51</f>
        <v>22452.831550774605</v>
      </c>
      <c r="L21" s="8">
        <f t="shared" si="0"/>
        <v>48.952890701331384</v>
      </c>
      <c r="M21" s="8">
        <f t="shared" si="1"/>
        <v>45.278833967046722</v>
      </c>
      <c r="N21" s="8">
        <f t="shared" si="2"/>
        <v>86.754104925911008</v>
      </c>
      <c r="O21" s="8">
        <f t="shared" si="3"/>
        <v>14.965836455807743</v>
      </c>
      <c r="P21" s="8">
        <f t="shared" si="4"/>
        <v>12.815699658703018</v>
      </c>
    </row>
    <row r="22" spans="1:16" x14ac:dyDescent="0.2">
      <c r="A22" s="44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8"/>
      <c r="M22" s="8"/>
      <c r="N22" s="8"/>
      <c r="O22" s="8"/>
      <c r="P22" s="8"/>
    </row>
    <row r="23" spans="1:16" x14ac:dyDescent="0.2">
      <c r="A23" s="41" t="s">
        <v>3</v>
      </c>
      <c r="B23" s="16">
        <f>[1]Sheet!C52</f>
        <v>1343176.8887719389</v>
      </c>
      <c r="C23" s="16">
        <f>[1]Sheet!D52</f>
        <v>195822.20226257225</v>
      </c>
      <c r="D23" s="16">
        <f>[1]Sheet!E52</f>
        <v>539720.8616093148</v>
      </c>
      <c r="E23" s="16">
        <f>[1]Sheet!F52</f>
        <v>270690.92903919844</v>
      </c>
      <c r="F23" s="16">
        <f>[1]Sheet!G52</f>
        <v>336942.89586085459</v>
      </c>
      <c r="G23" s="16">
        <f>+H23+I23+J23+K23</f>
        <v>723219.45811442321</v>
      </c>
      <c r="H23" s="16">
        <f>[1]Sheet!H52</f>
        <v>85795.763990165768</v>
      </c>
      <c r="I23" s="16">
        <f>[1]Sheet!I52</f>
        <v>473829.08190033492</v>
      </c>
      <c r="J23" s="16">
        <f>[1]Sheet!J52</f>
        <v>60836.228651749167</v>
      </c>
      <c r="K23" s="16">
        <f>[1]Sheet!K52</f>
        <v>102758.38357217326</v>
      </c>
      <c r="L23" s="7">
        <f t="shared" si="0"/>
        <v>53.843947447283711</v>
      </c>
      <c r="M23" s="7">
        <f t="shared" si="1"/>
        <v>43.813093203356352</v>
      </c>
      <c r="N23" s="7">
        <f t="shared" si="2"/>
        <v>87.791507722620395</v>
      </c>
      <c r="O23" s="7">
        <f t="shared" si="3"/>
        <v>22.474424565198319</v>
      </c>
      <c r="P23" s="7">
        <f t="shared" si="4"/>
        <v>30.497269666314264</v>
      </c>
    </row>
    <row r="24" spans="1:16" x14ac:dyDescent="0.2">
      <c r="A24" s="41" t="s">
        <v>32</v>
      </c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8"/>
      <c r="M24" s="8"/>
      <c r="N24" s="8"/>
      <c r="O24" s="8"/>
      <c r="P24" s="8"/>
    </row>
    <row r="25" spans="1:16" x14ac:dyDescent="0.2">
      <c r="A25" s="42" t="s">
        <v>44</v>
      </c>
      <c r="B25" s="17">
        <f>[1]Sheet!C53</f>
        <v>681520.94329897827</v>
      </c>
      <c r="C25" s="17">
        <f>[1]Sheet!D53</f>
        <v>98955.126064822267</v>
      </c>
      <c r="D25" s="17">
        <f>[1]Sheet!E53</f>
        <v>270825.03342333954</v>
      </c>
      <c r="E25" s="17">
        <f>[1]Sheet!F53</f>
        <v>138036.84969061328</v>
      </c>
      <c r="F25" s="17">
        <f>[1]Sheet!G53</f>
        <v>173703.93412020188</v>
      </c>
      <c r="G25" s="17">
        <f>+H25+I25+J25+K25</f>
        <v>396083.79522683588</v>
      </c>
      <c r="H25" s="17">
        <f>[1]Sheet!H53</f>
        <v>42474.654912838952</v>
      </c>
      <c r="I25" s="17">
        <f>[1]Sheet!I53</f>
        <v>236145.97826696574</v>
      </c>
      <c r="J25" s="17">
        <f>[1]Sheet!J53</f>
        <v>43166.956419382012</v>
      </c>
      <c r="K25" s="17">
        <f>[1]Sheet!K53</f>
        <v>74296.20562764912</v>
      </c>
      <c r="L25" s="8">
        <f t="shared" si="0"/>
        <v>58.117626335817064</v>
      </c>
      <c r="M25" s="8">
        <f t="shared" si="1"/>
        <v>42.92314769526461</v>
      </c>
      <c r="N25" s="8">
        <f t="shared" si="2"/>
        <v>87.195033369693959</v>
      </c>
      <c r="O25" s="8">
        <f t="shared" si="3"/>
        <v>31.272052728045875</v>
      </c>
      <c r="P25" s="8">
        <f t="shared" si="4"/>
        <v>42.771746076998276</v>
      </c>
    </row>
    <row r="26" spans="1:16" x14ac:dyDescent="0.2">
      <c r="A26" s="43" t="s">
        <v>35</v>
      </c>
      <c r="B26" s="17">
        <f>[1]Sheet!C54</f>
        <v>170205.42179194756</v>
      </c>
      <c r="C26" s="17">
        <f>[1]Sheet!D54</f>
        <v>22400.636368604381</v>
      </c>
      <c r="D26" s="17">
        <f>[1]Sheet!E54</f>
        <v>62800.611050984684</v>
      </c>
      <c r="E26" s="17">
        <f>[1]Sheet!F54</f>
        <v>36086.264648543554</v>
      </c>
      <c r="F26" s="17">
        <f>[1]Sheet!G54</f>
        <v>48917.909723814475</v>
      </c>
      <c r="G26" s="17">
        <f>+H26+I26+J26+K26</f>
        <v>99850.34393043592</v>
      </c>
      <c r="H26" s="17">
        <f>[1]Sheet!H54</f>
        <v>9131.0511883753879</v>
      </c>
      <c r="I26" s="17">
        <f>[1]Sheet!I54</f>
        <v>54851.998145996047</v>
      </c>
      <c r="J26" s="17">
        <f>[1]Sheet!J54</f>
        <v>13619.937264195421</v>
      </c>
      <c r="K26" s="17">
        <f>[1]Sheet!K54</f>
        <v>22247.357331869058</v>
      </c>
      <c r="L26" s="8">
        <f t="shared" si="0"/>
        <v>58.664608259359127</v>
      </c>
      <c r="M26" s="8">
        <f t="shared" si="1"/>
        <v>40.762463343108486</v>
      </c>
      <c r="N26" s="8">
        <f t="shared" si="2"/>
        <v>87.343096234309641</v>
      </c>
      <c r="O26" s="8">
        <f t="shared" si="3"/>
        <v>37.742718446601877</v>
      </c>
      <c r="P26" s="8">
        <f t="shared" si="4"/>
        <v>45.478961504028618</v>
      </c>
    </row>
    <row r="27" spans="1:16" x14ac:dyDescent="0.2">
      <c r="A27" s="43" t="s">
        <v>29</v>
      </c>
      <c r="B27" s="17">
        <f>[1]Sheet!C55</f>
        <v>102396.7389877322</v>
      </c>
      <c r="C27" s="17">
        <f>[1]Sheet!D55</f>
        <v>16463.042556820743</v>
      </c>
      <c r="D27" s="17">
        <f>[1]Sheet!E55</f>
        <v>37708.40852989025</v>
      </c>
      <c r="E27" s="17">
        <f>[1]Sheet!F55</f>
        <v>22599.652250237228</v>
      </c>
      <c r="F27" s="17">
        <f>[1]Sheet!G55</f>
        <v>25625.635650783988</v>
      </c>
      <c r="G27" s="17">
        <f>+H27+I27+J27+K27</f>
        <v>59461.631856897613</v>
      </c>
      <c r="H27" s="17">
        <f>[1]Sheet!H55</f>
        <v>8104.5569399258966</v>
      </c>
      <c r="I27" s="17">
        <f>[1]Sheet!I55</f>
        <v>33285.817406014241</v>
      </c>
      <c r="J27" s="17">
        <f>[1]Sheet!J55</f>
        <v>6390.5383703854341</v>
      </c>
      <c r="K27" s="17">
        <f>[1]Sheet!K55</f>
        <v>11680.719140572046</v>
      </c>
      <c r="L27" s="8">
        <f t="shared" si="0"/>
        <v>58.069849142384797</v>
      </c>
      <c r="M27" s="8">
        <f t="shared" si="1"/>
        <v>49.228791773778944</v>
      </c>
      <c r="N27" s="8">
        <f t="shared" si="2"/>
        <v>88.271604938271636</v>
      </c>
      <c r="O27" s="8">
        <f t="shared" si="3"/>
        <v>28.277153558052436</v>
      </c>
      <c r="P27" s="8">
        <f t="shared" si="4"/>
        <v>45.582163501238597</v>
      </c>
    </row>
    <row r="28" spans="1:16" x14ac:dyDescent="0.2">
      <c r="A28" s="43" t="s">
        <v>30</v>
      </c>
      <c r="B28" s="17">
        <f>[1]Sheet!C56</f>
        <v>408918.78251929773</v>
      </c>
      <c r="C28" s="17">
        <f>[1]Sheet!D56</f>
        <v>60091.447139397169</v>
      </c>
      <c r="D28" s="17">
        <f>[1]Sheet!E56</f>
        <v>170316.01384246495</v>
      </c>
      <c r="E28" s="17">
        <f>[1]Sheet!F56</f>
        <v>79350.932791832674</v>
      </c>
      <c r="F28" s="17">
        <f>[1]Sheet!G56</f>
        <v>99160.388745603865</v>
      </c>
      <c r="G28" s="17">
        <f>+H28+I28+J28+K28</f>
        <v>236771.81943950296</v>
      </c>
      <c r="H28" s="17">
        <f>[1]Sheet!H56</f>
        <v>25239.046784537684</v>
      </c>
      <c r="I28" s="17">
        <f>[1]Sheet!I56</f>
        <v>148008.1627149561</v>
      </c>
      <c r="J28" s="17">
        <f>[1]Sheet!J56</f>
        <v>23156.480784801173</v>
      </c>
      <c r="K28" s="17">
        <f>[1]Sheet!K56</f>
        <v>40368.129155208022</v>
      </c>
      <c r="L28" s="8">
        <f t="shared" si="0"/>
        <v>57.901918317564494</v>
      </c>
      <c r="M28" s="8">
        <f t="shared" si="1"/>
        <v>42.00106335597043</v>
      </c>
      <c r="N28" s="8">
        <f t="shared" si="2"/>
        <v>86.90208241478534</v>
      </c>
      <c r="O28" s="8">
        <f t="shared" si="3"/>
        <v>29.18236745313294</v>
      </c>
      <c r="P28" s="8">
        <f t="shared" si="4"/>
        <v>40.709934345631218</v>
      </c>
    </row>
    <row r="29" spans="1:16" x14ac:dyDescent="0.2">
      <c r="A29" s="61" t="s">
        <v>31</v>
      </c>
      <c r="B29" s="18">
        <f>[1]Sheet!C57</f>
        <v>661655.94547294406</v>
      </c>
      <c r="C29" s="18">
        <f>[1]Sheet!D57</f>
        <v>96867.076197749368</v>
      </c>
      <c r="D29" s="18">
        <f>[1]Sheet!E57</f>
        <v>268895.82818597584</v>
      </c>
      <c r="E29" s="18">
        <f>[1]Sheet!F57</f>
        <v>132654.07934858496</v>
      </c>
      <c r="F29" s="18">
        <f>[1]Sheet!G57</f>
        <v>163238.96174065224</v>
      </c>
      <c r="G29" s="18">
        <f>+H29+I29+J29+K29</f>
        <v>327135.66288758541</v>
      </c>
      <c r="H29" s="18">
        <f>[1]Sheet!H57</f>
        <v>43321.109077326691</v>
      </c>
      <c r="I29" s="18">
        <f>[1]Sheet!I57</f>
        <v>237683.10363336757</v>
      </c>
      <c r="J29" s="18">
        <f>[1]Sheet!J57</f>
        <v>17669.272232367228</v>
      </c>
      <c r="K29" s="18">
        <f>[1]Sheet!K57</f>
        <v>28462.177944523864</v>
      </c>
      <c r="L29" s="13">
        <f t="shared" si="0"/>
        <v>49.441959242692604</v>
      </c>
      <c r="M29" s="13">
        <f t="shared" si="1"/>
        <v>44.722222222222108</v>
      </c>
      <c r="N29" s="13">
        <f t="shared" si="2"/>
        <v>88.392261507671776</v>
      </c>
      <c r="O29" s="13">
        <f t="shared" si="3"/>
        <v>13.319810682893793</v>
      </c>
      <c r="P29" s="13">
        <f t="shared" si="4"/>
        <v>17.435897435897367</v>
      </c>
    </row>
    <row r="30" spans="1:16" x14ac:dyDescent="0.2">
      <c r="A30" s="1" t="str">
        <f>Cuadro01!A40</f>
        <v>Fuente: Instituto Nacional de Estadística (INE). LVIII Encuesta Permanente de Hogares de Propósitos Múltiples, Junio 2017.</v>
      </c>
    </row>
  </sheetData>
  <mergeCells count="5">
    <mergeCell ref="G3:K3"/>
    <mergeCell ref="B3:F3"/>
    <mergeCell ref="A3:A4"/>
    <mergeCell ref="M3:P3"/>
    <mergeCell ref="A1:P1"/>
  </mergeCells>
  <phoneticPr fontId="5" type="noConversion"/>
  <printOptions horizontalCentered="1" verticalCentered="1"/>
  <pageMargins left="0.54" right="0" top="0" bottom="0" header="0" footer="0"/>
  <pageSetup paperSize="9" scale="96" orientation="landscape" r:id="rId1"/>
  <headerFooter alignWithMargins="0">
    <oddFooter>&amp;L&amp;Z&amp;F+&amp;F+&amp;A&amp;R&amp;D+&amp;T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P30"/>
  <sheetViews>
    <sheetView topLeftCell="A16" workbookViewId="0">
      <selection activeCell="K43" sqref="K43"/>
    </sheetView>
  </sheetViews>
  <sheetFormatPr baseColWidth="10" defaultRowHeight="12.75" x14ac:dyDescent="0.2"/>
  <cols>
    <col min="1" max="1" width="15.42578125" customWidth="1"/>
    <col min="2" max="2" width="9" bestFit="1" customWidth="1"/>
    <col min="3" max="3" width="8.7109375" bestFit="1" customWidth="1"/>
    <col min="4" max="4" width="9.5703125" bestFit="1" customWidth="1"/>
    <col min="5" max="6" width="10.42578125" bestFit="1" customWidth="1"/>
    <col min="7" max="7" width="9" bestFit="1" customWidth="1"/>
    <col min="8" max="8" width="7.7109375" bestFit="1" customWidth="1"/>
    <col min="9" max="9" width="9" bestFit="1" customWidth="1"/>
    <col min="10" max="11" width="7.7109375" bestFit="1" customWidth="1"/>
    <col min="12" max="14" width="5.140625" bestFit="1" customWidth="1"/>
    <col min="15" max="16" width="5.85546875" bestFit="1" customWidth="1"/>
  </cols>
  <sheetData>
    <row r="1" spans="1:16" x14ac:dyDescent="0.2">
      <c r="A1" s="76" t="s">
        <v>96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</row>
    <row r="2" spans="1:16" x14ac:dyDescent="0.2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</row>
    <row r="3" spans="1:16" x14ac:dyDescent="0.2">
      <c r="A3" s="73" t="s">
        <v>8</v>
      </c>
      <c r="B3" s="72" t="s">
        <v>13</v>
      </c>
      <c r="C3" s="72"/>
      <c r="D3" s="72"/>
      <c r="E3" s="72"/>
      <c r="F3" s="72"/>
      <c r="G3" s="72" t="s">
        <v>14</v>
      </c>
      <c r="H3" s="72"/>
      <c r="I3" s="72"/>
      <c r="J3" s="72"/>
      <c r="K3" s="72"/>
      <c r="L3" s="69"/>
      <c r="M3" s="75" t="s">
        <v>15</v>
      </c>
      <c r="N3" s="75"/>
      <c r="O3" s="75"/>
      <c r="P3" s="75"/>
    </row>
    <row r="4" spans="1:16" ht="24.75" customHeight="1" x14ac:dyDescent="0.2">
      <c r="A4" s="73"/>
      <c r="B4" s="70" t="s">
        <v>1</v>
      </c>
      <c r="C4" s="70" t="s">
        <v>90</v>
      </c>
      <c r="D4" s="70" t="s">
        <v>91</v>
      </c>
      <c r="E4" s="70" t="s">
        <v>92</v>
      </c>
      <c r="F4" s="70" t="s">
        <v>93</v>
      </c>
      <c r="G4" s="70" t="s">
        <v>1</v>
      </c>
      <c r="H4" s="70" t="s">
        <v>90</v>
      </c>
      <c r="I4" s="70" t="s">
        <v>91</v>
      </c>
      <c r="J4" s="70" t="s">
        <v>92</v>
      </c>
      <c r="K4" s="70" t="s">
        <v>93</v>
      </c>
      <c r="L4" s="70" t="s">
        <v>1</v>
      </c>
      <c r="M4" s="70" t="s">
        <v>90</v>
      </c>
      <c r="N4" s="70" t="s">
        <v>91</v>
      </c>
      <c r="O4" s="70" t="s">
        <v>92</v>
      </c>
      <c r="P4" s="70" t="s">
        <v>93</v>
      </c>
    </row>
    <row r="5" spans="1:16" x14ac:dyDescent="0.2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15"/>
      <c r="N5" s="15"/>
      <c r="O5" s="15"/>
      <c r="P5" s="15"/>
    </row>
    <row r="6" spans="1:16" x14ac:dyDescent="0.2">
      <c r="A6" s="41" t="s">
        <v>64</v>
      </c>
      <c r="B6" s="16">
        <f>+B15+B23</f>
        <v>2906562.5154164545</v>
      </c>
      <c r="C6" s="16">
        <f t="shared" ref="C6:K6" si="0">+C15+C23</f>
        <v>583345.5096307114</v>
      </c>
      <c r="D6" s="16">
        <f t="shared" si="0"/>
        <v>1129720.1867506253</v>
      </c>
      <c r="E6" s="16">
        <f t="shared" si="0"/>
        <v>545263.66555597982</v>
      </c>
      <c r="F6" s="16">
        <f t="shared" si="0"/>
        <v>648233.15347913792</v>
      </c>
      <c r="G6" s="16">
        <f t="shared" si="0"/>
        <v>1694798.2161251823</v>
      </c>
      <c r="H6" s="16">
        <f t="shared" si="0"/>
        <v>213484.20342629653</v>
      </c>
      <c r="I6" s="16">
        <f t="shared" si="0"/>
        <v>1044406.5944923956</v>
      </c>
      <c r="J6" s="16">
        <f t="shared" si="0"/>
        <v>254484.08853476023</v>
      </c>
      <c r="K6" s="16">
        <f t="shared" si="0"/>
        <v>182423.32967173003</v>
      </c>
      <c r="L6" s="7">
        <f>+G6/B6*100</f>
        <v>58.309367410332491</v>
      </c>
      <c r="M6" s="7">
        <f>+H6/C6*100</f>
        <v>36.596528112720591</v>
      </c>
      <c r="N6" s="7">
        <f>+I6/D6*100</f>
        <v>92.448254598015623</v>
      </c>
      <c r="O6" s="7">
        <f>+J6/E6*100</f>
        <v>46.671748845629523</v>
      </c>
      <c r="P6" s="7">
        <f>+K6/F6*100</f>
        <v>28.141622916483698</v>
      </c>
    </row>
    <row r="7" spans="1:16" x14ac:dyDescent="0.2">
      <c r="A7" s="41"/>
      <c r="B7" s="17"/>
      <c r="C7" s="17"/>
      <c r="D7" s="17"/>
      <c r="E7" s="17"/>
      <c r="F7" s="17"/>
      <c r="G7" s="17"/>
      <c r="H7" s="17"/>
      <c r="I7" s="17"/>
      <c r="J7" s="17"/>
      <c r="K7" s="17"/>
      <c r="L7" s="8"/>
      <c r="M7" s="8"/>
      <c r="N7" s="8"/>
      <c r="O7" s="8"/>
      <c r="P7" s="8"/>
    </row>
    <row r="8" spans="1:16" x14ac:dyDescent="0.2">
      <c r="A8" s="41" t="s">
        <v>32</v>
      </c>
      <c r="B8" s="17"/>
      <c r="C8" s="17"/>
      <c r="D8" s="17"/>
      <c r="E8" s="17"/>
      <c r="F8" s="17"/>
      <c r="G8" s="17"/>
      <c r="H8" s="17"/>
      <c r="I8" s="17"/>
      <c r="J8" s="17"/>
      <c r="K8" s="17"/>
      <c r="L8" s="8"/>
      <c r="M8" s="8"/>
      <c r="N8" s="8"/>
      <c r="O8" s="8"/>
      <c r="P8" s="8"/>
    </row>
    <row r="9" spans="1:16" x14ac:dyDescent="0.2">
      <c r="A9" s="42" t="s">
        <v>44</v>
      </c>
      <c r="B9" s="17">
        <f>+C9+D9+E9+F9</f>
        <v>1467249.3109991471</v>
      </c>
      <c r="C9" s="17">
        <f t="shared" ref="C9:F9" si="1">+C10+C11+C12</f>
        <v>302341.29692001682</v>
      </c>
      <c r="D9" s="17">
        <f t="shared" si="1"/>
        <v>561582.82595252502</v>
      </c>
      <c r="E9" s="17">
        <f t="shared" si="1"/>
        <v>273647.18800765992</v>
      </c>
      <c r="F9" s="17">
        <f t="shared" si="1"/>
        <v>329678.00011894538</v>
      </c>
      <c r="G9" s="17">
        <f>+H9+I9+J9+K9</f>
        <v>932747.31945714459</v>
      </c>
      <c r="H9" s="17">
        <f t="shared" ref="H9" si="2">+H10+H11+H12</f>
        <v>108514.97363299495</v>
      </c>
      <c r="I9" s="17">
        <f t="shared" ref="I9" si="3">+I10+I11+I12</f>
        <v>525300.71670797188</v>
      </c>
      <c r="J9" s="17">
        <f t="shared" ref="J9" si="4">+J10+J11+J12</f>
        <v>166257.31635588448</v>
      </c>
      <c r="K9" s="17">
        <f t="shared" ref="K9" si="5">+K10+K11+K12</f>
        <v>132674.31276029334</v>
      </c>
      <c r="L9" s="8">
        <f t="shared" ref="L9:P29" si="6">+G9/B9*100</f>
        <v>63.571154027121345</v>
      </c>
      <c r="M9" s="8">
        <f t="shared" si="6"/>
        <v>35.891548636738882</v>
      </c>
      <c r="N9" s="8">
        <f t="shared" si="6"/>
        <v>93.539312890665144</v>
      </c>
      <c r="O9" s="8">
        <f t="shared" si="6"/>
        <v>60.756084345814877</v>
      </c>
      <c r="P9" s="8">
        <f t="shared" si="6"/>
        <v>40.243605188221672</v>
      </c>
    </row>
    <row r="10" spans="1:16" x14ac:dyDescent="0.2">
      <c r="A10" s="43" t="s">
        <v>35</v>
      </c>
      <c r="B10" s="17">
        <f t="shared" ref="B10:B13" si="7">+C10+D10+E10+F10</f>
        <v>345819.40388012631</v>
      </c>
      <c r="C10" s="17">
        <f>[3]Sheet1!C5</f>
        <v>69588.682677834542</v>
      </c>
      <c r="D10" s="17">
        <f>[3]Sheet1!D5</f>
        <v>131360.13448216798</v>
      </c>
      <c r="E10" s="17">
        <f>[3]Sheet1!E5</f>
        <v>65997.57381717852</v>
      </c>
      <c r="F10" s="17">
        <f>[3]Sheet1!F5</f>
        <v>78873.012902945251</v>
      </c>
      <c r="G10" s="17">
        <f t="shared" ref="G10:G13" si="8">+H10+I10+J10+K10</f>
        <v>231933.07958578476</v>
      </c>
      <c r="H10" s="17">
        <f>[3]Sheet1!G5</f>
        <v>27283.668538886675</v>
      </c>
      <c r="I10" s="17">
        <f>[3]Sheet1!H5</f>
        <v>123389.62457193142</v>
      </c>
      <c r="J10" s="17">
        <f>[3]Sheet1!I5</f>
        <v>45217.315836918948</v>
      </c>
      <c r="K10" s="17">
        <f>[3]Sheet1!J5</f>
        <v>36042.470638047744</v>
      </c>
      <c r="L10" s="8">
        <f t="shared" si="6"/>
        <v>67.067688216298365</v>
      </c>
      <c r="M10" s="8">
        <f t="shared" si="6"/>
        <v>39.207048458149785</v>
      </c>
      <c r="N10" s="8">
        <f t="shared" si="6"/>
        <v>93.932322053675605</v>
      </c>
      <c r="O10" s="8">
        <f t="shared" si="6"/>
        <v>68.513603185136063</v>
      </c>
      <c r="P10" s="8">
        <f t="shared" si="6"/>
        <v>45.696835091615803</v>
      </c>
    </row>
    <row r="11" spans="1:16" x14ac:dyDescent="0.2">
      <c r="A11" s="43" t="s">
        <v>29</v>
      </c>
      <c r="B11" s="17">
        <f t="shared" si="7"/>
        <v>216326.07205447133</v>
      </c>
      <c r="C11" s="17">
        <f>[3]Sheet1!C6</f>
        <v>46130.376316027337</v>
      </c>
      <c r="D11" s="17">
        <f>[3]Sheet1!D6</f>
        <v>76030.478029122096</v>
      </c>
      <c r="E11" s="17">
        <f>[3]Sheet1!E6</f>
        <v>44141.268346437173</v>
      </c>
      <c r="F11" s="17">
        <f>[3]Sheet1!F6</f>
        <v>50023.949362884719</v>
      </c>
      <c r="G11" s="17">
        <f t="shared" si="8"/>
        <v>135809.52073223091</v>
      </c>
      <c r="H11" s="17">
        <f>[3]Sheet1!G6</f>
        <v>16399.560387578509</v>
      </c>
      <c r="I11" s="17">
        <f>[3]Sheet1!H6</f>
        <v>67650.831689146522</v>
      </c>
      <c r="J11" s="17">
        <f>[3]Sheet1!I6</f>
        <v>28884.387005218938</v>
      </c>
      <c r="K11" s="17">
        <f>[3]Sheet1!J6</f>
        <v>22874.741650286942</v>
      </c>
      <c r="L11" s="8">
        <f t="shared" si="6"/>
        <v>62.780005869118639</v>
      </c>
      <c r="M11" s="8">
        <f t="shared" si="6"/>
        <v>35.550458715596292</v>
      </c>
      <c r="N11" s="8">
        <f t="shared" si="6"/>
        <v>88.978569440578951</v>
      </c>
      <c r="O11" s="8">
        <f t="shared" si="6"/>
        <v>65.436241610738207</v>
      </c>
      <c r="P11" s="8">
        <f t="shared" si="6"/>
        <v>45.72758037225038</v>
      </c>
    </row>
    <row r="12" spans="1:16" x14ac:dyDescent="0.2">
      <c r="A12" s="43" t="s">
        <v>30</v>
      </c>
      <c r="B12" s="17">
        <f t="shared" si="7"/>
        <v>905103.83506454958</v>
      </c>
      <c r="C12" s="17">
        <f>[3]Sheet1!C7</f>
        <v>186622.23792615495</v>
      </c>
      <c r="D12" s="17">
        <f>[3]Sheet1!D7</f>
        <v>354192.21344123501</v>
      </c>
      <c r="E12" s="17">
        <f>[3]Sheet1!E7</f>
        <v>163508.34584404423</v>
      </c>
      <c r="F12" s="17">
        <f>[3]Sheet1!F7</f>
        <v>200781.03785311538</v>
      </c>
      <c r="G12" s="17">
        <f t="shared" si="8"/>
        <v>565004.71913912904</v>
      </c>
      <c r="H12" s="17">
        <f>[3]Sheet1!G7</f>
        <v>64831.744706529775</v>
      </c>
      <c r="I12" s="17">
        <f>[3]Sheet1!H7</f>
        <v>334260.26044689398</v>
      </c>
      <c r="J12" s="17">
        <f>[3]Sheet1!I7</f>
        <v>92155.613513746575</v>
      </c>
      <c r="K12" s="17">
        <f>[3]Sheet1!J7</f>
        <v>73757.100471958649</v>
      </c>
      <c r="L12" s="8">
        <f t="shared" si="6"/>
        <v>62.424298434094517</v>
      </c>
      <c r="M12" s="8">
        <f t="shared" si="6"/>
        <v>34.739560208351598</v>
      </c>
      <c r="N12" s="8">
        <f t="shared" si="6"/>
        <v>94.372560367522595</v>
      </c>
      <c r="O12" s="8">
        <f t="shared" si="6"/>
        <v>56.361412647184054</v>
      </c>
      <c r="P12" s="8">
        <f t="shared" si="6"/>
        <v>36.735092746117218</v>
      </c>
    </row>
    <row r="13" spans="1:16" x14ac:dyDescent="0.2">
      <c r="A13" s="42" t="s">
        <v>31</v>
      </c>
      <c r="B13" s="17">
        <f t="shared" si="7"/>
        <v>1439313.2044173009</v>
      </c>
      <c r="C13" s="17">
        <f>[3]Sheet1!C8</f>
        <v>281004.21271069453</v>
      </c>
      <c r="D13" s="17">
        <f>[3]Sheet1!D8</f>
        <v>568137.36079809302</v>
      </c>
      <c r="E13" s="17">
        <f>[3]Sheet1!E8</f>
        <v>271616.47754832008</v>
      </c>
      <c r="F13" s="17">
        <f>[3]Sheet1!F8</f>
        <v>318555.15336019301</v>
      </c>
      <c r="G13" s="17">
        <f t="shared" si="8"/>
        <v>762050.89666803915</v>
      </c>
      <c r="H13" s="17">
        <f>[3]Sheet1!G8</f>
        <v>104969.22979330199</v>
      </c>
      <c r="I13" s="17">
        <f>[3]Sheet1!H8</f>
        <v>519105.87778442446</v>
      </c>
      <c r="J13" s="17">
        <f>[3]Sheet1!I8</f>
        <v>88226.772178876083</v>
      </c>
      <c r="K13" s="17">
        <f>[3]Sheet1!J8</f>
        <v>49749.016911436527</v>
      </c>
      <c r="L13" s="8">
        <f t="shared" si="6"/>
        <v>52.945453034772363</v>
      </c>
      <c r="M13" s="8">
        <f t="shared" si="6"/>
        <v>37.355037769975411</v>
      </c>
      <c r="N13" s="8">
        <f t="shared" si="6"/>
        <v>91.369783718361447</v>
      </c>
      <c r="O13" s="8">
        <f t="shared" si="6"/>
        <v>32.482113373692769</v>
      </c>
      <c r="P13" s="8">
        <f t="shared" si="6"/>
        <v>15.617081182543261</v>
      </c>
    </row>
    <row r="14" spans="1:16" x14ac:dyDescent="0.2">
      <c r="A14" s="42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8"/>
      <c r="M14" s="8"/>
      <c r="N14" s="8"/>
      <c r="O14" s="8"/>
      <c r="P14" s="8"/>
    </row>
    <row r="15" spans="1:16" x14ac:dyDescent="0.2">
      <c r="A15" s="41" t="s">
        <v>2</v>
      </c>
      <c r="B15" s="16">
        <f>+B17+B21</f>
        <v>1482355.5493293596</v>
      </c>
      <c r="C15" s="16">
        <f>+C17+C21</f>
        <v>298620.26885404985</v>
      </c>
      <c r="D15" s="16">
        <f t="shared" ref="D15:K15" si="9">+D17+D21</f>
        <v>578867.17320872075</v>
      </c>
      <c r="E15" s="16">
        <f t="shared" si="9"/>
        <v>280959.89400476054</v>
      </c>
      <c r="F15" s="16">
        <f t="shared" si="9"/>
        <v>323908.21326182829</v>
      </c>
      <c r="G15" s="16">
        <f t="shared" si="9"/>
        <v>846250.53009731823</v>
      </c>
      <c r="H15" s="16">
        <f t="shared" si="9"/>
        <v>108990.96558999884</v>
      </c>
      <c r="I15" s="16">
        <f t="shared" si="9"/>
        <v>536058.4944995672</v>
      </c>
      <c r="J15" s="16">
        <f t="shared" si="9"/>
        <v>121096.22911835701</v>
      </c>
      <c r="K15" s="16">
        <f t="shared" si="9"/>
        <v>80104.840889395215</v>
      </c>
      <c r="L15" s="7">
        <f t="shared" si="6"/>
        <v>57.08822896640249</v>
      </c>
      <c r="M15" s="7">
        <f t="shared" si="6"/>
        <v>36.498180786002834</v>
      </c>
      <c r="N15" s="7">
        <f t="shared" si="6"/>
        <v>92.604749294754342</v>
      </c>
      <c r="O15" s="7">
        <f t="shared" si="6"/>
        <v>43.100895075190046</v>
      </c>
      <c r="P15" s="7">
        <f t="shared" si="6"/>
        <v>24.730722349619207</v>
      </c>
    </row>
    <row r="16" spans="1:16" x14ac:dyDescent="0.2">
      <c r="A16" s="41" t="s">
        <v>32</v>
      </c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8"/>
      <c r="M16" s="8"/>
      <c r="N16" s="8"/>
      <c r="O16" s="8"/>
      <c r="P16" s="8"/>
    </row>
    <row r="17" spans="1:16" x14ac:dyDescent="0.2">
      <c r="A17" s="42" t="s">
        <v>44</v>
      </c>
      <c r="B17" s="17">
        <f>+C17+D17+E17+F17</f>
        <v>741890.4640856348</v>
      </c>
      <c r="C17" s="17">
        <f t="shared" ref="C17" si="10">+C18+C19+C20</f>
        <v>151406.23083006262</v>
      </c>
      <c r="D17" s="17">
        <f t="shared" ref="D17" si="11">+D18+D19+D20</f>
        <v>286203.0346594078</v>
      </c>
      <c r="E17" s="17">
        <f t="shared" ref="E17" si="12">+E18+E19+E20</f>
        <v>138439.7235619603</v>
      </c>
      <c r="F17" s="17">
        <f t="shared" ref="F17" si="13">+F18+F19+F20</f>
        <v>165841.47503420414</v>
      </c>
      <c r="G17" s="17">
        <f>+H17+I17+J17+K17</f>
        <v>462758.55898974597</v>
      </c>
      <c r="H17" s="17">
        <f t="shared" ref="H17" si="14">+H18+H19+H20</f>
        <v>54697.567326075296</v>
      </c>
      <c r="I17" s="17">
        <f t="shared" ref="I17" si="15">+I18+I19+I20</f>
        <v>269255.47351539455</v>
      </c>
      <c r="J17" s="17">
        <f t="shared" ref="J17" si="16">+J18+J19+J20</f>
        <v>76908.099914569</v>
      </c>
      <c r="K17" s="17">
        <f t="shared" ref="K17" si="17">+K18+K19+K20</f>
        <v>61897.418233707162</v>
      </c>
      <c r="L17" s="8">
        <f t="shared" si="6"/>
        <v>62.375590655432767</v>
      </c>
      <c r="M17" s="8">
        <f t="shared" si="6"/>
        <v>36.126364830696758</v>
      </c>
      <c r="N17" s="8">
        <f t="shared" si="6"/>
        <v>94.078483072626582</v>
      </c>
      <c r="O17" s="8">
        <f t="shared" si="6"/>
        <v>55.553491393781854</v>
      </c>
      <c r="P17" s="8">
        <f t="shared" si="6"/>
        <v>37.32324391165784</v>
      </c>
    </row>
    <row r="18" spans="1:16" x14ac:dyDescent="0.2">
      <c r="A18" s="43" t="s">
        <v>35</v>
      </c>
      <c r="B18" s="17">
        <f t="shared" ref="B18:B21" si="18">+C18+D18+E18+F18</f>
        <v>172592.19536396858</v>
      </c>
      <c r="C18" s="17">
        <f>[3]Sheet1!C10</f>
        <v>33918.461129001196</v>
      </c>
      <c r="D18" s="17">
        <f>[3]Sheet1!D10</f>
        <v>70092.313798536328</v>
      </c>
      <c r="E18" s="17">
        <f>[3]Sheet1!E10</f>
        <v>31969.62766193784</v>
      </c>
      <c r="F18" s="17">
        <f>[3]Sheet1!F10</f>
        <v>36611.792774493224</v>
      </c>
      <c r="G18" s="17">
        <f t="shared" ref="G18:G21" si="19">+H18+I18+J18+K18</f>
        <v>113689.25124711046</v>
      </c>
      <c r="H18" s="17">
        <f>[3]Sheet1!G10</f>
        <v>13532.349243203813</v>
      </c>
      <c r="I18" s="17">
        <f>[3]Sheet1!H10</f>
        <v>65888.088790939044</v>
      </c>
      <c r="J18" s="17">
        <f>[3]Sheet1!I10</f>
        <v>20013.862796582995</v>
      </c>
      <c r="K18" s="17">
        <f>[3]Sheet1!J10</f>
        <v>14254.9504163846</v>
      </c>
      <c r="L18" s="8">
        <f t="shared" si="6"/>
        <v>65.871606191321987</v>
      </c>
      <c r="M18" s="8">
        <f t="shared" si="6"/>
        <v>39.8967075532601</v>
      </c>
      <c r="N18" s="8">
        <f t="shared" si="6"/>
        <v>94.001874414245577</v>
      </c>
      <c r="O18" s="8">
        <f t="shared" si="6"/>
        <v>62.602739726027366</v>
      </c>
      <c r="P18" s="8">
        <f t="shared" si="6"/>
        <v>38.935406698564528</v>
      </c>
    </row>
    <row r="19" spans="1:16" x14ac:dyDescent="0.2">
      <c r="A19" s="43" t="s">
        <v>29</v>
      </c>
      <c r="B19" s="17">
        <f t="shared" si="18"/>
        <v>108215.9378349375</v>
      </c>
      <c r="C19" s="17">
        <f>[3]Sheet1!C11</f>
        <v>22112.955619380071</v>
      </c>
      <c r="D19" s="17">
        <f>[3]Sheet1!D11</f>
        <v>40099.570238014581</v>
      </c>
      <c r="E19" s="17">
        <f>[3]Sheet1!E11</f>
        <v>22112.955619380071</v>
      </c>
      <c r="F19" s="17">
        <f>[3]Sheet1!F11</f>
        <v>23890.456358162781</v>
      </c>
      <c r="G19" s="17">
        <f t="shared" si="19"/>
        <v>65217.348534860612</v>
      </c>
      <c r="H19" s="17">
        <f>[3]Sheet1!G11</f>
        <v>7765.9853706339509</v>
      </c>
      <c r="I19" s="17">
        <f>[3]Sheet1!H11</f>
        <v>34618.942960101231</v>
      </c>
      <c r="J19" s="17">
        <f>[3]Sheet1!I11</f>
        <v>12484.826617640412</v>
      </c>
      <c r="K19" s="17">
        <f>[3]Sheet1!J11</f>
        <v>10347.593586485018</v>
      </c>
      <c r="L19" s="8">
        <f t="shared" si="6"/>
        <v>60.265936644505238</v>
      </c>
      <c r="M19" s="8">
        <f t="shared" si="6"/>
        <v>35.119617224880351</v>
      </c>
      <c r="N19" s="8">
        <f t="shared" si="6"/>
        <v>86.332453825857485</v>
      </c>
      <c r="O19" s="8">
        <f t="shared" si="6"/>
        <v>56.459330143540619</v>
      </c>
      <c r="P19" s="8">
        <f t="shared" si="6"/>
        <v>43.312666076173549</v>
      </c>
    </row>
    <row r="20" spans="1:16" x14ac:dyDescent="0.2">
      <c r="A20" s="43" t="s">
        <v>30</v>
      </c>
      <c r="B20" s="17">
        <f t="shared" si="18"/>
        <v>461082.33088672871</v>
      </c>
      <c r="C20" s="17">
        <f>[3]Sheet1!C12</f>
        <v>95374.814081681354</v>
      </c>
      <c r="D20" s="17">
        <f>[3]Sheet1!D12</f>
        <v>176011.15062285689</v>
      </c>
      <c r="E20" s="17">
        <f>[3]Sheet1!E12</f>
        <v>84357.140280642387</v>
      </c>
      <c r="F20" s="17">
        <f>[3]Sheet1!F12</f>
        <v>105339.22590154814</v>
      </c>
      <c r="G20" s="17">
        <f t="shared" si="19"/>
        <v>283851.95920777495</v>
      </c>
      <c r="H20" s="17">
        <f>[3]Sheet1!G12</f>
        <v>33399.232712237528</v>
      </c>
      <c r="I20" s="17">
        <f>[3]Sheet1!H12</f>
        <v>168748.44176435427</v>
      </c>
      <c r="J20" s="17">
        <f>[3]Sheet1!I12</f>
        <v>44409.410500345599</v>
      </c>
      <c r="K20" s="17">
        <f>[3]Sheet1!J12</f>
        <v>37294.874230837544</v>
      </c>
      <c r="L20" s="8">
        <f t="shared" si="6"/>
        <v>61.562098608698832</v>
      </c>
      <c r="M20" s="8">
        <f t="shared" si="6"/>
        <v>35.01892300794799</v>
      </c>
      <c r="N20" s="8">
        <f t="shared" si="6"/>
        <v>95.873722299523749</v>
      </c>
      <c r="O20" s="8">
        <f t="shared" si="6"/>
        <v>52.644518712467928</v>
      </c>
      <c r="P20" s="8">
        <f t="shared" si="6"/>
        <v>35.404545563771258</v>
      </c>
    </row>
    <row r="21" spans="1:16" x14ac:dyDescent="0.2">
      <c r="A21" s="42" t="s">
        <v>31</v>
      </c>
      <c r="B21" s="17">
        <f t="shared" si="18"/>
        <v>740465.08524372475</v>
      </c>
      <c r="C21" s="17">
        <f>[3]Sheet1!C13</f>
        <v>147214.03802398726</v>
      </c>
      <c r="D21" s="17">
        <f>[3]Sheet1!D13</f>
        <v>292664.13854931301</v>
      </c>
      <c r="E21" s="17">
        <f>[3]Sheet1!E13</f>
        <v>142520.17044280021</v>
      </c>
      <c r="F21" s="17">
        <f>[3]Sheet1!F13</f>
        <v>158066.73822762418</v>
      </c>
      <c r="G21" s="17">
        <f t="shared" si="19"/>
        <v>383491.97110757226</v>
      </c>
      <c r="H21" s="17">
        <f>[3]Sheet1!G13</f>
        <v>54293.398263923555</v>
      </c>
      <c r="I21" s="17">
        <f>[3]Sheet1!H13</f>
        <v>266803.02098417265</v>
      </c>
      <c r="J21" s="17">
        <f>[3]Sheet1!I13</f>
        <v>44188.129203788012</v>
      </c>
      <c r="K21" s="17">
        <f>[3]Sheet1!J13</f>
        <v>18207.422655688057</v>
      </c>
      <c r="L21" s="8">
        <f t="shared" si="6"/>
        <v>51.790689223563525</v>
      </c>
      <c r="M21" s="8">
        <f t="shared" si="6"/>
        <v>36.880584890332884</v>
      </c>
      <c r="N21" s="8">
        <f t="shared" si="6"/>
        <v>91.163550924506993</v>
      </c>
      <c r="O21" s="8">
        <f t="shared" si="6"/>
        <v>31.004824837423772</v>
      </c>
      <c r="P21" s="8">
        <f t="shared" si="6"/>
        <v>11.518819746548093</v>
      </c>
    </row>
    <row r="22" spans="1:16" x14ac:dyDescent="0.2">
      <c r="A22" s="44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8"/>
      <c r="M22" s="8"/>
      <c r="N22" s="8"/>
      <c r="O22" s="8"/>
      <c r="P22" s="8"/>
    </row>
    <row r="23" spans="1:16" x14ac:dyDescent="0.2">
      <c r="A23" s="41" t="s">
        <v>3</v>
      </c>
      <c r="B23" s="16">
        <f>+B25+B29</f>
        <v>1424206.9660870947</v>
      </c>
      <c r="C23" s="16">
        <f>+C25+C29</f>
        <v>284725.24077666155</v>
      </c>
      <c r="D23" s="16">
        <f t="shared" ref="D23:K23" si="20">+D25+D29</f>
        <v>550853.01354190439</v>
      </c>
      <c r="E23" s="16">
        <f t="shared" si="20"/>
        <v>264303.77155121928</v>
      </c>
      <c r="F23" s="16">
        <f t="shared" si="20"/>
        <v>324324.94021730963</v>
      </c>
      <c r="G23" s="16">
        <f t="shared" si="20"/>
        <v>848547.68602786411</v>
      </c>
      <c r="H23" s="16">
        <f t="shared" si="20"/>
        <v>104493.23783629767</v>
      </c>
      <c r="I23" s="16">
        <f t="shared" si="20"/>
        <v>508348.09999282844</v>
      </c>
      <c r="J23" s="16">
        <f t="shared" si="20"/>
        <v>133387.85941640323</v>
      </c>
      <c r="K23" s="16">
        <f t="shared" si="20"/>
        <v>102318.48878233481</v>
      </c>
      <c r="L23" s="7">
        <f t="shared" si="6"/>
        <v>59.58036340456804</v>
      </c>
      <c r="M23" s="7">
        <f t="shared" si="6"/>
        <v>36.699674939694638</v>
      </c>
      <c r="N23" s="7">
        <f t="shared" si="6"/>
        <v>92.283801212999521</v>
      </c>
      <c r="O23" s="7">
        <f t="shared" si="6"/>
        <v>50.46763375094482</v>
      </c>
      <c r="P23" s="7">
        <f t="shared" si="6"/>
        <v>31.548140797860828</v>
      </c>
    </row>
    <row r="24" spans="1:16" x14ac:dyDescent="0.2">
      <c r="A24" s="41" t="s">
        <v>32</v>
      </c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8"/>
      <c r="M24" s="8"/>
      <c r="N24" s="8"/>
      <c r="O24" s="8"/>
      <c r="P24" s="8"/>
    </row>
    <row r="25" spans="1:16" x14ac:dyDescent="0.2">
      <c r="A25" s="42" t="s">
        <v>44</v>
      </c>
      <c r="B25" s="17">
        <f>+C25+D25+E25+F25</f>
        <v>725358.84691351443</v>
      </c>
      <c r="C25" s="17">
        <f t="shared" ref="C25" si="21">+C26+C27+C28</f>
        <v>150935.06608995475</v>
      </c>
      <c r="D25" s="17">
        <f t="shared" ref="D25" si="22">+D26+D27+D28</f>
        <v>275379.79129311827</v>
      </c>
      <c r="E25" s="17">
        <f t="shared" ref="E25" si="23">+E26+E27+E28</f>
        <v>135207.46444569976</v>
      </c>
      <c r="F25" s="17">
        <f t="shared" ref="F25" si="24">+F26+F27+F28</f>
        <v>163836.52508474168</v>
      </c>
      <c r="G25" s="17">
        <f>+H25+I25+J25+K25</f>
        <v>469988.76046739961</v>
      </c>
      <c r="H25" s="17">
        <f t="shared" ref="H25" si="25">+H26+H27+H28</f>
        <v>53817.406306919685</v>
      </c>
      <c r="I25" s="17">
        <f t="shared" ref="I25" si="26">+I26+I27+I28</f>
        <v>256045.24319257835</v>
      </c>
      <c r="J25" s="17">
        <f t="shared" ref="J25" si="27">+J26+J27+J28</f>
        <v>89349.216441315453</v>
      </c>
      <c r="K25" s="17">
        <f t="shared" ref="K25" si="28">+K26+K27+K28</f>
        <v>70776.894526586198</v>
      </c>
      <c r="L25" s="8">
        <f t="shared" si="6"/>
        <v>64.793965423770032</v>
      </c>
      <c r="M25" s="8">
        <f t="shared" si="6"/>
        <v>35.65599943146772</v>
      </c>
      <c r="N25" s="8">
        <f t="shared" si="6"/>
        <v>92.978951719823215</v>
      </c>
      <c r="O25" s="8">
        <f t="shared" si="6"/>
        <v>66.083050079826549</v>
      </c>
      <c r="P25" s="8">
        <f t="shared" si="6"/>
        <v>43.199704394351649</v>
      </c>
    </row>
    <row r="26" spans="1:16" x14ac:dyDescent="0.2">
      <c r="A26" s="43" t="s">
        <v>35</v>
      </c>
      <c r="B26" s="17">
        <f t="shared" ref="B26:B29" si="29">+C26+D26+E26+F26</f>
        <v>173227.20851615767</v>
      </c>
      <c r="C26" s="17">
        <f>[3]Sheet1!C15</f>
        <v>35670.22154883339</v>
      </c>
      <c r="D26" s="17">
        <f>[3]Sheet1!D15</f>
        <v>61267.8206836315</v>
      </c>
      <c r="E26" s="17">
        <f>[3]Sheet1!E15</f>
        <v>34027.946155240694</v>
      </c>
      <c r="F26" s="17">
        <f>[3]Sheet1!F15</f>
        <v>42261.220128452078</v>
      </c>
      <c r="G26" s="17">
        <f t="shared" ref="G26:G29" si="30">+H26+I26+J26+K26</f>
        <v>118243.82833867411</v>
      </c>
      <c r="H26" s="17">
        <f>[3]Sheet1!G15</f>
        <v>13751.319295682835</v>
      </c>
      <c r="I26" s="17">
        <f>[3]Sheet1!H15</f>
        <v>57501.535780992257</v>
      </c>
      <c r="J26" s="17">
        <f>[3]Sheet1!I15</f>
        <v>25203.453040335909</v>
      </c>
      <c r="K26" s="17">
        <f>[3]Sheet1!J15</f>
        <v>21787.520221663104</v>
      </c>
      <c r="L26" s="8">
        <f t="shared" si="6"/>
        <v>68.259385665528967</v>
      </c>
      <c r="M26" s="8">
        <f t="shared" si="6"/>
        <v>38.551258440761146</v>
      </c>
      <c r="N26" s="8">
        <f t="shared" si="6"/>
        <v>93.852751965689791</v>
      </c>
      <c r="O26" s="8">
        <f t="shared" si="6"/>
        <v>74.066924066924003</v>
      </c>
      <c r="P26" s="8">
        <f t="shared" si="6"/>
        <v>51.55440414507769</v>
      </c>
    </row>
    <row r="27" spans="1:16" x14ac:dyDescent="0.2">
      <c r="A27" s="43" t="s">
        <v>29</v>
      </c>
      <c r="B27" s="17">
        <f t="shared" si="29"/>
        <v>108110.13421953376</v>
      </c>
      <c r="C27" s="17">
        <f>[3]Sheet1!C16</f>
        <v>24017.420696647252</v>
      </c>
      <c r="D27" s="17">
        <f>[3]Sheet1!D16</f>
        <v>35930.907791107529</v>
      </c>
      <c r="E27" s="17">
        <f>[3]Sheet1!E16</f>
        <v>22028.31272705708</v>
      </c>
      <c r="F27" s="17">
        <f>[3]Sheet1!F16</f>
        <v>26133.493004721895</v>
      </c>
      <c r="G27" s="17">
        <f t="shared" si="30"/>
        <v>70592.172197370237</v>
      </c>
      <c r="H27" s="17">
        <f>[3]Sheet1!G16</f>
        <v>8633.57501694456</v>
      </c>
      <c r="I27" s="17">
        <f>[3]Sheet1!H16</f>
        <v>33031.888729045269</v>
      </c>
      <c r="J27" s="17">
        <f>[3]Sheet1!I16</f>
        <v>16399.560387578513</v>
      </c>
      <c r="K27" s="17">
        <f>[3]Sheet1!J16</f>
        <v>12527.148063801904</v>
      </c>
      <c r="L27" s="8">
        <f t="shared" si="6"/>
        <v>65.296535525543149</v>
      </c>
      <c r="M27" s="8">
        <f t="shared" si="6"/>
        <v>35.94713656387664</v>
      </c>
      <c r="N27" s="8">
        <f t="shared" si="6"/>
        <v>91.931684334511203</v>
      </c>
      <c r="O27" s="8">
        <f t="shared" si="6"/>
        <v>74.447646493755983</v>
      </c>
      <c r="P27" s="8">
        <f t="shared" si="6"/>
        <v>47.935222672064739</v>
      </c>
    </row>
    <row r="28" spans="1:16" x14ac:dyDescent="0.2">
      <c r="A28" s="43" t="s">
        <v>30</v>
      </c>
      <c r="B28" s="17">
        <f t="shared" si="29"/>
        <v>444021.50417782302</v>
      </c>
      <c r="C28" s="17">
        <f>[3]Sheet1!C17</f>
        <v>91247.423844474091</v>
      </c>
      <c r="D28" s="17">
        <f>[3]Sheet1!D17</f>
        <v>178181.06281837923</v>
      </c>
      <c r="E28" s="17">
        <f>[3]Sheet1!E17</f>
        <v>79151.205563402007</v>
      </c>
      <c r="F28" s="17">
        <f>[3]Sheet1!F17</f>
        <v>95441.81195156771</v>
      </c>
      <c r="G28" s="17">
        <f t="shared" si="30"/>
        <v>281152.75993135537</v>
      </c>
      <c r="H28" s="17">
        <f>[3]Sheet1!G17</f>
        <v>31432.511994292294</v>
      </c>
      <c r="I28" s="17">
        <f>[3]Sheet1!H17</f>
        <v>165511.81868254082</v>
      </c>
      <c r="J28" s="17">
        <f>[3]Sheet1!I17</f>
        <v>47746.203013401035</v>
      </c>
      <c r="K28" s="17">
        <f>[3]Sheet1!J17</f>
        <v>36462.226241121185</v>
      </c>
      <c r="L28" s="8">
        <f t="shared" si="6"/>
        <v>63.319626929320641</v>
      </c>
      <c r="M28" s="8">
        <f t="shared" si="6"/>
        <v>34.447561004973878</v>
      </c>
      <c r="N28" s="8">
        <f t="shared" si="6"/>
        <v>92.889679781093108</v>
      </c>
      <c r="O28" s="8">
        <f t="shared" si="6"/>
        <v>60.322774206079764</v>
      </c>
      <c r="P28" s="8">
        <f t="shared" si="6"/>
        <v>38.203619038188499</v>
      </c>
    </row>
    <row r="29" spans="1:16" x14ac:dyDescent="0.2">
      <c r="A29" s="61" t="s">
        <v>31</v>
      </c>
      <c r="B29" s="18">
        <f t="shared" si="29"/>
        <v>698848.11917358031</v>
      </c>
      <c r="C29" s="18">
        <f>[3]Sheet1!C18</f>
        <v>133790.17468670677</v>
      </c>
      <c r="D29" s="18">
        <f>[3]Sheet1!D18</f>
        <v>275473.22224878613</v>
      </c>
      <c r="E29" s="18">
        <f>[3]Sheet1!E18</f>
        <v>129096.30710551949</v>
      </c>
      <c r="F29" s="18">
        <f>[3]Sheet1!F18</f>
        <v>160488.41513256798</v>
      </c>
      <c r="G29" s="18">
        <f t="shared" si="30"/>
        <v>378558.9255604645</v>
      </c>
      <c r="H29" s="18">
        <f>[3]Sheet1!G18</f>
        <v>50675.831529377989</v>
      </c>
      <c r="I29" s="18">
        <f>[3]Sheet1!H18</f>
        <v>252302.8568002501</v>
      </c>
      <c r="J29" s="18">
        <f>[3]Sheet1!I18</f>
        <v>44038.642975087787</v>
      </c>
      <c r="K29" s="18">
        <f>[3]Sheet1!J18</f>
        <v>31541.594255748612</v>
      </c>
      <c r="L29" s="13">
        <f t="shared" si="6"/>
        <v>54.168983957219154</v>
      </c>
      <c r="M29" s="13">
        <f t="shared" si="6"/>
        <v>37.877094972066793</v>
      </c>
      <c r="N29" s="13">
        <f t="shared" si="6"/>
        <v>91.58888647709999</v>
      </c>
      <c r="O29" s="13">
        <f t="shared" si="6"/>
        <v>34.113015284853894</v>
      </c>
      <c r="P29" s="13">
        <f t="shared" si="6"/>
        <v>19.653502235469368</v>
      </c>
    </row>
    <row r="30" spans="1:16" x14ac:dyDescent="0.2">
      <c r="A30" s="1" t="str">
        <f>Cuadro01!A40</f>
        <v>Fuente: Instituto Nacional de Estadística (INE). LVIII Encuesta Permanente de Hogares de Propósitos Múltiples, Junio 2017.</v>
      </c>
    </row>
  </sheetData>
  <mergeCells count="5">
    <mergeCell ref="A1:P1"/>
    <mergeCell ref="A3:A4"/>
    <mergeCell ref="B3:F3"/>
    <mergeCell ref="G3:K3"/>
    <mergeCell ref="M3:P3"/>
  </mergeCells>
  <pageMargins left="0.70866141732283472" right="0.70866141732283472" top="0.74803149606299213" bottom="0.74803149606299213" header="0.31496062992125984" footer="0.31496062992125984"/>
  <pageSetup scale="9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V32"/>
  <sheetViews>
    <sheetView topLeftCell="A16" workbookViewId="0">
      <selection activeCell="H12" sqref="H12"/>
    </sheetView>
  </sheetViews>
  <sheetFormatPr baseColWidth="10" defaultRowHeight="12.75" x14ac:dyDescent="0.2"/>
  <cols>
    <col min="1" max="1" width="15.7109375" customWidth="1"/>
    <col min="2" max="2" width="7.85546875" bestFit="1" customWidth="1"/>
    <col min="3" max="3" width="8.42578125" bestFit="1" customWidth="1"/>
    <col min="4" max="4" width="5.85546875" customWidth="1"/>
    <col min="5" max="5" width="9.42578125" bestFit="1" customWidth="1"/>
    <col min="6" max="6" width="6.85546875" customWidth="1"/>
    <col min="7" max="7" width="6.5703125" bestFit="1" customWidth="1"/>
    <col min="8" max="8" width="7.7109375" bestFit="1" customWidth="1"/>
    <col min="9" max="9" width="6.85546875" customWidth="1"/>
    <col min="10" max="10" width="6.5703125" bestFit="1" customWidth="1"/>
    <col min="11" max="11" width="7.7109375" bestFit="1" customWidth="1"/>
    <col min="12" max="12" width="7" customWidth="1"/>
    <col min="13" max="13" width="6.5703125" bestFit="1" customWidth="1"/>
    <col min="14" max="14" width="7.7109375" bestFit="1" customWidth="1"/>
    <col min="15" max="15" width="7.5703125" bestFit="1" customWidth="1"/>
    <col min="16" max="16" width="6.140625" bestFit="1" customWidth="1"/>
    <col min="17" max="17" width="7.7109375" bestFit="1" customWidth="1"/>
    <col min="18" max="18" width="6.42578125" customWidth="1"/>
    <col min="19" max="19" width="6.140625" bestFit="1" customWidth="1"/>
    <col min="20" max="20" width="7.7109375" bestFit="1" customWidth="1"/>
    <col min="21" max="21" width="6" customWidth="1"/>
    <col min="22" max="22" width="6.140625" bestFit="1" customWidth="1"/>
  </cols>
  <sheetData>
    <row r="1" spans="1:22" x14ac:dyDescent="0.2">
      <c r="A1" s="77" t="s">
        <v>87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</row>
    <row r="2" spans="1:22" x14ac:dyDescent="0.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1:22" x14ac:dyDescent="0.2">
      <c r="A3" s="73" t="s">
        <v>8</v>
      </c>
      <c r="B3" s="73" t="s">
        <v>1</v>
      </c>
      <c r="C3" s="73"/>
      <c r="D3" s="73"/>
      <c r="E3" s="72" t="s">
        <v>16</v>
      </c>
      <c r="F3" s="72"/>
      <c r="G3" s="72"/>
      <c r="H3" s="72" t="s">
        <v>17</v>
      </c>
      <c r="I3" s="72"/>
      <c r="J3" s="72"/>
      <c r="K3" s="72" t="s">
        <v>18</v>
      </c>
      <c r="L3" s="72"/>
      <c r="M3" s="72"/>
      <c r="N3" s="72" t="s">
        <v>19</v>
      </c>
      <c r="O3" s="72"/>
      <c r="P3" s="72"/>
      <c r="Q3" s="72" t="s">
        <v>20</v>
      </c>
      <c r="R3" s="72"/>
      <c r="S3" s="72"/>
      <c r="T3" s="72" t="s">
        <v>21</v>
      </c>
      <c r="U3" s="72"/>
      <c r="V3" s="72"/>
    </row>
    <row r="4" spans="1:22" x14ac:dyDescent="0.2">
      <c r="A4" s="73"/>
      <c r="B4" s="73"/>
      <c r="C4" s="73"/>
      <c r="D4" s="73"/>
      <c r="E4" s="72" t="s">
        <v>22</v>
      </c>
      <c r="F4" s="72"/>
      <c r="G4" s="72"/>
      <c r="H4" s="72" t="s">
        <v>23</v>
      </c>
      <c r="I4" s="72"/>
      <c r="J4" s="72"/>
      <c r="K4" s="72" t="s">
        <v>24</v>
      </c>
      <c r="L4" s="72"/>
      <c r="M4" s="72"/>
      <c r="N4" s="72" t="s">
        <v>25</v>
      </c>
      <c r="O4" s="72"/>
      <c r="P4" s="72"/>
      <c r="Q4" s="72" t="s">
        <v>26</v>
      </c>
      <c r="R4" s="72"/>
      <c r="S4" s="72"/>
      <c r="T4" s="72" t="s">
        <v>27</v>
      </c>
      <c r="U4" s="72"/>
      <c r="V4" s="72"/>
    </row>
    <row r="5" spans="1:22" x14ac:dyDescent="0.2">
      <c r="A5" s="73"/>
      <c r="B5" s="5" t="s">
        <v>33</v>
      </c>
      <c r="C5" s="5" t="s">
        <v>34</v>
      </c>
      <c r="D5" s="5" t="s">
        <v>28</v>
      </c>
      <c r="E5" s="5" t="s">
        <v>33</v>
      </c>
      <c r="F5" s="5" t="s">
        <v>34</v>
      </c>
      <c r="G5" s="5" t="s">
        <v>28</v>
      </c>
      <c r="H5" s="5" t="s">
        <v>33</v>
      </c>
      <c r="I5" s="5" t="s">
        <v>34</v>
      </c>
      <c r="J5" s="5" t="s">
        <v>28</v>
      </c>
      <c r="K5" s="5" t="s">
        <v>33</v>
      </c>
      <c r="L5" s="5" t="s">
        <v>34</v>
      </c>
      <c r="M5" s="5" t="s">
        <v>28</v>
      </c>
      <c r="N5" s="5" t="s">
        <v>33</v>
      </c>
      <c r="O5" s="5" t="s">
        <v>34</v>
      </c>
      <c r="P5" s="5" t="s">
        <v>28</v>
      </c>
      <c r="Q5" s="5" t="s">
        <v>33</v>
      </c>
      <c r="R5" s="5" t="s">
        <v>34</v>
      </c>
      <c r="S5" s="5" t="s">
        <v>28</v>
      </c>
      <c r="T5" s="5" t="s">
        <v>33</v>
      </c>
      <c r="U5" s="5" t="s">
        <v>34</v>
      </c>
      <c r="V5" s="5" t="s">
        <v>28</v>
      </c>
    </row>
    <row r="6" spans="1:22" x14ac:dyDescent="0.2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</row>
    <row r="7" spans="1:22" x14ac:dyDescent="0.2">
      <c r="A7" s="45" t="s">
        <v>64</v>
      </c>
      <c r="B7" s="3">
        <f>+E7+H7+K7+N7+Q7+T7</f>
        <v>1077296.2331582983</v>
      </c>
      <c r="C7" s="3">
        <f>+F7+I7+L7+O7+R7+U7</f>
        <v>45472.891805323598</v>
      </c>
      <c r="D7" s="19">
        <f>+C7/B7*100</f>
        <v>4.2210202176249325</v>
      </c>
      <c r="E7" s="3">
        <f>[1]Sheet!C65</f>
        <v>195035.57369723366</v>
      </c>
      <c r="F7" s="3">
        <f>[1]Sheet!D65</f>
        <v>12830.082407653819</v>
      </c>
      <c r="G7" s="19">
        <f>+F7/E7*100</f>
        <v>6.578329360350839</v>
      </c>
      <c r="H7" s="3">
        <f>[1]Sheet!F65</f>
        <v>183267.89628149834</v>
      </c>
      <c r="I7" s="3">
        <f>[1]Sheet!G65</f>
        <v>10203.93544771603</v>
      </c>
      <c r="J7" s="19">
        <f>+I7/H7*100</f>
        <v>5.5677702722373423</v>
      </c>
      <c r="K7" s="3">
        <f>[1]Sheet!I65</f>
        <v>193801.26844879746</v>
      </c>
      <c r="L7" s="3">
        <f>[1]Sheet!J65</f>
        <v>9624.9616291474813</v>
      </c>
      <c r="M7" s="19">
        <f>+L7/K7*100</f>
        <v>4.9664079632638778</v>
      </c>
      <c r="N7" s="3">
        <f>[1]Sheet!L65</f>
        <v>182231.7902760068</v>
      </c>
      <c r="O7" s="3">
        <f>[1]Sheet!M65</f>
        <v>6427.4955970344017</v>
      </c>
      <c r="P7" s="19">
        <f>+O7/N7*100</f>
        <v>3.5270989695592463</v>
      </c>
      <c r="Q7" s="3">
        <f>[1]Sheet!O65</f>
        <v>162740.24452086401</v>
      </c>
      <c r="R7" s="3">
        <f>[1]Sheet!P65</f>
        <v>3491.0981443892333</v>
      </c>
      <c r="S7" s="19">
        <f>+R7/Q7*100</f>
        <v>2.1451965705641172</v>
      </c>
      <c r="T7" s="3">
        <f>[1]Sheet!R65</f>
        <v>160219.45993389809</v>
      </c>
      <c r="U7" s="3">
        <f>[1]Sheet!S65</f>
        <v>2895.3185793826342</v>
      </c>
      <c r="V7" s="19">
        <f>+U7/T7*100</f>
        <v>1.8070954555564966</v>
      </c>
    </row>
    <row r="8" spans="1:22" x14ac:dyDescent="0.2">
      <c r="A8" s="45"/>
      <c r="B8" s="9"/>
      <c r="C8" s="9"/>
      <c r="D8" s="20"/>
      <c r="E8" s="9"/>
      <c r="F8" s="9"/>
      <c r="G8" s="20"/>
      <c r="H8" s="9"/>
      <c r="I8" s="9"/>
      <c r="J8" s="20"/>
      <c r="K8" s="9"/>
      <c r="L8" s="9"/>
      <c r="M8" s="20"/>
      <c r="N8" s="9"/>
      <c r="O8" s="9"/>
      <c r="P8" s="20"/>
      <c r="Q8" s="9"/>
      <c r="R8" s="9"/>
      <c r="S8" s="20"/>
      <c r="T8" s="9"/>
      <c r="U8" s="9"/>
      <c r="V8" s="20"/>
    </row>
    <row r="9" spans="1:22" x14ac:dyDescent="0.2">
      <c r="A9" s="45" t="s">
        <v>32</v>
      </c>
      <c r="B9" s="9"/>
      <c r="C9" s="9"/>
      <c r="D9" s="20"/>
      <c r="E9" s="9"/>
      <c r="F9" s="9"/>
      <c r="G9" s="20"/>
      <c r="H9" s="9"/>
      <c r="I9" s="9"/>
      <c r="J9" s="20"/>
      <c r="K9" s="9"/>
      <c r="L9" s="9"/>
      <c r="M9" s="20"/>
      <c r="N9" s="9"/>
      <c r="O9" s="9"/>
      <c r="P9" s="20"/>
      <c r="Q9" s="9"/>
      <c r="R9" s="9"/>
      <c r="S9" s="20"/>
      <c r="T9" s="9"/>
      <c r="U9" s="9"/>
      <c r="V9" s="20"/>
    </row>
    <row r="10" spans="1:22" x14ac:dyDescent="0.2">
      <c r="A10" s="46" t="s">
        <v>44</v>
      </c>
      <c r="B10" s="17">
        <f t="shared" ref="B10:B30" si="0">+E10+H10+K10+N10+Q10+T10</f>
        <v>529369.41048046912</v>
      </c>
      <c r="C10" s="17">
        <f t="shared" ref="C10:C30" si="1">+F10+I10+L10+O10+R10+U10</f>
        <v>21584.992459026798</v>
      </c>
      <c r="D10" s="20">
        <f t="shared" ref="D10:D30" si="2">+C10/B10*100</f>
        <v>4.077491451467834</v>
      </c>
      <c r="E10" s="23">
        <f>[1]Sheet!C66</f>
        <v>96105.587543420334</v>
      </c>
      <c r="F10" s="17">
        <f>[1]Sheet!D66</f>
        <v>6282.5855905837288</v>
      </c>
      <c r="G10" s="20">
        <f t="shared" ref="G10:G30" si="3">+F10/E10*100</f>
        <v>6.5371699514820278</v>
      </c>
      <c r="H10" s="23">
        <f>[1]Sheet!F66</f>
        <v>89181.263937572599</v>
      </c>
      <c r="I10" s="17">
        <f>[1]Sheet!G66</f>
        <v>4463.6642656271852</v>
      </c>
      <c r="J10" s="20">
        <f t="shared" ref="J10:J30" si="4">+I10/H10*100</f>
        <v>5.0051592324950409</v>
      </c>
      <c r="K10" s="23">
        <f>[1]Sheet!I66</f>
        <v>91373.304543398743</v>
      </c>
      <c r="L10" s="17">
        <f>[1]Sheet!J66</f>
        <v>3585.7179896581783</v>
      </c>
      <c r="M10" s="20">
        <f t="shared" ref="M10:M30" si="5">+L10/K10*100</f>
        <v>3.9242511886555476</v>
      </c>
      <c r="N10" s="23">
        <f>[1]Sheet!L66</f>
        <v>89550.328481863122</v>
      </c>
      <c r="O10" s="17">
        <f>[1]Sheet!M66</f>
        <v>2780.0316167487854</v>
      </c>
      <c r="P10" s="20">
        <f t="shared" ref="P10:P30" si="6">+O10/N10*100</f>
        <v>3.1044348623599221</v>
      </c>
      <c r="Q10" s="23">
        <f>[1]Sheet!O66</f>
        <v>83064.084623640447</v>
      </c>
      <c r="R10" s="17">
        <f>[1]Sheet!P66</f>
        <v>2175.6193318272071</v>
      </c>
      <c r="S10" s="20">
        <f t="shared" ref="S10:S30" si="7">+R10/Q10*100</f>
        <v>2.6192058116150179</v>
      </c>
      <c r="T10" s="23">
        <f>[1]Sheet!R66</f>
        <v>80094.841350573857</v>
      </c>
      <c r="U10" s="17">
        <f>[1]Sheet!S66</f>
        <v>2297.3736645817135</v>
      </c>
      <c r="V10" s="20">
        <f t="shared" ref="V10:V30" si="8">+U10/T10*100</f>
        <v>2.8683166429235376</v>
      </c>
    </row>
    <row r="11" spans="1:22" x14ac:dyDescent="0.2">
      <c r="A11" s="47" t="s">
        <v>35</v>
      </c>
      <c r="B11" s="17">
        <f t="shared" si="0"/>
        <v>123893.255692633</v>
      </c>
      <c r="C11" s="17">
        <f t="shared" si="1"/>
        <v>4204.2250075973025</v>
      </c>
      <c r="D11" s="20">
        <f t="shared" si="2"/>
        <v>3.3934252386002126</v>
      </c>
      <c r="E11" s="17">
        <f>[1]Sheet!C67</f>
        <v>20123.347822822503</v>
      </c>
      <c r="F11" s="23">
        <f>[1]Sheet!D67</f>
        <v>810.1891941723967</v>
      </c>
      <c r="G11" s="20">
        <f t="shared" si="3"/>
        <v>4.0261153427638741</v>
      </c>
      <c r="H11" s="17">
        <f>[1]Sheet!F67</f>
        <v>23451.692620503702</v>
      </c>
      <c r="I11" s="23">
        <f>[1]Sheet!G67</f>
        <v>1094.8502623951306</v>
      </c>
      <c r="J11" s="20">
        <f t="shared" si="4"/>
        <v>4.6685340802987856</v>
      </c>
      <c r="K11" s="17">
        <f>[1]Sheet!I67</f>
        <v>22707.194442075019</v>
      </c>
      <c r="L11" s="23">
        <f>[1]Sheet!J67</f>
        <v>437.94010495805225</v>
      </c>
      <c r="M11" s="20">
        <f t="shared" si="5"/>
        <v>1.9286403085824486</v>
      </c>
      <c r="N11" s="17">
        <f>[1]Sheet!L67</f>
        <v>21021.125037986512</v>
      </c>
      <c r="O11" s="23">
        <f>[1]Sheet!M67</f>
        <v>1094.8502623951306</v>
      </c>
      <c r="P11" s="20">
        <f t="shared" si="6"/>
        <v>5.2083333333333321</v>
      </c>
      <c r="Q11" s="17">
        <f>[1]Sheet!O67</f>
        <v>15503.079715515047</v>
      </c>
      <c r="R11" s="23">
        <f>[1]Sheet!P67</f>
        <v>437.94010495805225</v>
      </c>
      <c r="S11" s="20">
        <f t="shared" si="7"/>
        <v>2.8248587570621471</v>
      </c>
      <c r="T11" s="17">
        <f>[1]Sheet!R67</f>
        <v>21086.816053730217</v>
      </c>
      <c r="U11" s="23">
        <f>[1]Sheet!S67</f>
        <v>328.4550787185392</v>
      </c>
      <c r="V11" s="20">
        <f t="shared" si="8"/>
        <v>1.557632398753894</v>
      </c>
    </row>
    <row r="12" spans="1:22" x14ac:dyDescent="0.2">
      <c r="A12" s="47" t="s">
        <v>29</v>
      </c>
      <c r="B12" s="17">
        <f t="shared" si="0"/>
        <v>71882.976305295742</v>
      </c>
      <c r="C12" s="17">
        <f t="shared" si="1"/>
        <v>1163.8397694410558</v>
      </c>
      <c r="D12" s="20">
        <f t="shared" si="2"/>
        <v>1.619075654989697</v>
      </c>
      <c r="E12" s="17">
        <f>[1]Sheet!C68</f>
        <v>11723.040586733541</v>
      </c>
      <c r="F12" s="17">
        <f>[1]Sheet!D68</f>
        <v>952.23253863359105</v>
      </c>
      <c r="G12" s="20">
        <f t="shared" si="3"/>
        <v>8.1227436823104711</v>
      </c>
      <c r="H12" s="17">
        <f>[1]Sheet!F68</f>
        <v>12463.66589455967</v>
      </c>
      <c r="I12" s="17">
        <f>[1]Sheet!G68</f>
        <v>0</v>
      </c>
      <c r="J12" s="20">
        <f t="shared" si="4"/>
        <v>0</v>
      </c>
      <c r="K12" s="17">
        <f>[1]Sheet!I68</f>
        <v>9395.3610478514311</v>
      </c>
      <c r="L12" s="17">
        <f>[1]Sheet!J68</f>
        <v>0</v>
      </c>
      <c r="M12" s="20">
        <f t="shared" si="5"/>
        <v>0</v>
      </c>
      <c r="N12" s="17">
        <f>[1]Sheet!L68</f>
        <v>11511.433355926078</v>
      </c>
      <c r="O12" s="17">
        <f>[1]Sheet!M68</f>
        <v>211.60723080746467</v>
      </c>
      <c r="P12" s="20">
        <f t="shared" si="6"/>
        <v>1.8382352941176472</v>
      </c>
      <c r="Q12" s="17">
        <f>[1]Sheet!O68</f>
        <v>10432.236478808009</v>
      </c>
      <c r="R12" s="17">
        <f>[1]Sheet!P68</f>
        <v>0</v>
      </c>
      <c r="S12" s="20">
        <f t="shared" si="7"/>
        <v>0</v>
      </c>
      <c r="T12" s="17">
        <f>[1]Sheet!R68</f>
        <v>16357.238941417019</v>
      </c>
      <c r="U12" s="17">
        <f>[1]Sheet!S68</f>
        <v>0</v>
      </c>
      <c r="V12" s="20">
        <f t="shared" si="8"/>
        <v>0</v>
      </c>
    </row>
    <row r="13" spans="1:22" x14ac:dyDescent="0.2">
      <c r="A13" s="47" t="s">
        <v>30</v>
      </c>
      <c r="B13" s="17">
        <f t="shared" si="0"/>
        <v>333593.17848254036</v>
      </c>
      <c r="C13" s="17">
        <f t="shared" si="1"/>
        <v>16216.92768198844</v>
      </c>
      <c r="D13" s="20">
        <f t="shared" si="2"/>
        <v>4.8612887576887918</v>
      </c>
      <c r="E13" s="17">
        <f>[1]Sheet!C69</f>
        <v>64259.199133864284</v>
      </c>
      <c r="F13" s="17">
        <f>[1]Sheet!D69</f>
        <v>4520.1638577777403</v>
      </c>
      <c r="G13" s="20">
        <f t="shared" si="3"/>
        <v>7.034267340247065</v>
      </c>
      <c r="H13" s="17">
        <f>[1]Sheet!F69</f>
        <v>53265.905422509219</v>
      </c>
      <c r="I13" s="17">
        <f>[1]Sheet!G69</f>
        <v>3368.8140032320553</v>
      </c>
      <c r="J13" s="20">
        <f t="shared" si="4"/>
        <v>6.3245221807652863</v>
      </c>
      <c r="K13" s="17">
        <f>[1]Sheet!I69</f>
        <v>59270.749053472297</v>
      </c>
      <c r="L13" s="17">
        <f>[1]Sheet!J69</f>
        <v>3147.7778847001264</v>
      </c>
      <c r="M13" s="20">
        <f t="shared" si="5"/>
        <v>5.3108454591324561</v>
      </c>
      <c r="N13" s="17">
        <f>[1]Sheet!L69</f>
        <v>57017.770087950536</v>
      </c>
      <c r="O13" s="17">
        <f>[1]Sheet!M69</f>
        <v>1473.5741235461899</v>
      </c>
      <c r="P13" s="20">
        <f t="shared" si="6"/>
        <v>2.5844120548263914</v>
      </c>
      <c r="Q13" s="17">
        <f>[1]Sheet!O69</f>
        <v>57128.768429317388</v>
      </c>
      <c r="R13" s="17">
        <f>[1]Sheet!P69</f>
        <v>1737.6792268691547</v>
      </c>
      <c r="S13" s="20">
        <f t="shared" si="7"/>
        <v>3.0416885829056506</v>
      </c>
      <c r="T13" s="17">
        <f>[1]Sheet!R69</f>
        <v>42650.786355426644</v>
      </c>
      <c r="U13" s="17">
        <f>[1]Sheet!S69</f>
        <v>1968.9185858631745</v>
      </c>
      <c r="V13" s="20">
        <f t="shared" si="8"/>
        <v>4.6163711249198585</v>
      </c>
    </row>
    <row r="14" spans="1:22" x14ac:dyDescent="0.2">
      <c r="A14" s="46" t="s">
        <v>31</v>
      </c>
      <c r="B14" s="17">
        <f t="shared" si="0"/>
        <v>547926.82267782523</v>
      </c>
      <c r="C14" s="17">
        <f t="shared" si="1"/>
        <v>23887.899346296788</v>
      </c>
      <c r="D14" s="20">
        <f t="shared" si="2"/>
        <v>4.3596878921809239</v>
      </c>
      <c r="E14" s="17">
        <f>[1]Sheet!C70</f>
        <v>98929.986153812628</v>
      </c>
      <c r="F14" s="17">
        <f>[1]Sheet!D70</f>
        <v>6547.4968170700822</v>
      </c>
      <c r="G14" s="20">
        <f t="shared" si="3"/>
        <v>6.6183136899365174</v>
      </c>
      <c r="H14" s="17">
        <f>[1]Sheet!F70</f>
        <v>94086.632343925201</v>
      </c>
      <c r="I14" s="17">
        <f>[1]Sheet!G70</f>
        <v>5740.2711820888399</v>
      </c>
      <c r="J14" s="20">
        <f t="shared" si="4"/>
        <v>6.101048617731152</v>
      </c>
      <c r="K14" s="17">
        <f>[1]Sheet!I70</f>
        <v>102427.96390539815</v>
      </c>
      <c r="L14" s="17">
        <f>[1]Sheet!J70</f>
        <v>6039.2436394893002</v>
      </c>
      <c r="M14" s="20">
        <f t="shared" si="5"/>
        <v>5.8960887332165548</v>
      </c>
      <c r="N14" s="17">
        <f>[1]Sheet!L70</f>
        <v>92681.46179414299</v>
      </c>
      <c r="O14" s="17">
        <f>[1]Sheet!M70</f>
        <v>3647.4639802856168</v>
      </c>
      <c r="P14" s="20">
        <f t="shared" si="6"/>
        <v>3.9354838709677304</v>
      </c>
      <c r="Q14" s="17">
        <f>[1]Sheet!O70</f>
        <v>79676.159897222766</v>
      </c>
      <c r="R14" s="17">
        <f>[1]Sheet!P70</f>
        <v>1315.478812562026</v>
      </c>
      <c r="S14" s="20">
        <f t="shared" si="7"/>
        <v>1.651031894934333</v>
      </c>
      <c r="T14" s="17">
        <f>[1]Sheet!R70</f>
        <v>80124.618583323507</v>
      </c>
      <c r="U14" s="17">
        <f>[1]Sheet!S70</f>
        <v>597.94491480092086</v>
      </c>
      <c r="V14" s="20">
        <f t="shared" si="8"/>
        <v>0.74626865671641684</v>
      </c>
    </row>
    <row r="15" spans="1:22" x14ac:dyDescent="0.2">
      <c r="A15" s="46"/>
      <c r="B15" s="17"/>
      <c r="C15" s="17"/>
      <c r="D15" s="20"/>
      <c r="E15" s="17"/>
      <c r="F15" s="17"/>
      <c r="G15" s="20"/>
      <c r="H15" s="17"/>
      <c r="I15" s="17"/>
      <c r="J15" s="20"/>
      <c r="K15" s="17"/>
      <c r="L15" s="17"/>
      <c r="M15" s="20"/>
      <c r="N15" s="17"/>
      <c r="O15" s="17"/>
      <c r="P15" s="20"/>
      <c r="Q15" s="17"/>
      <c r="R15" s="17"/>
      <c r="S15" s="20"/>
      <c r="T15" s="17"/>
      <c r="U15" s="17"/>
      <c r="V15" s="20"/>
    </row>
    <row r="16" spans="1:22" x14ac:dyDescent="0.2">
      <c r="A16" s="45" t="s">
        <v>2</v>
      </c>
      <c r="B16" s="16">
        <f t="shared" si="0"/>
        <v>560077.8820923639</v>
      </c>
      <c r="C16" s="16">
        <f t="shared" si="1"/>
        <v>29095.602463940613</v>
      </c>
      <c r="D16" s="19">
        <f t="shared" si="2"/>
        <v>5.1949208126634039</v>
      </c>
      <c r="E16" s="24">
        <f>[1]Sheet!C71</f>
        <v>98939.755584271261</v>
      </c>
      <c r="F16" s="24">
        <f>[1]Sheet!D71</f>
        <v>7794.4031079996694</v>
      </c>
      <c r="G16" s="19">
        <f t="shared" si="3"/>
        <v>7.8779284039779531</v>
      </c>
      <c r="H16" s="24">
        <f>[1]Sheet!F71</f>
        <v>91363.627170950698</v>
      </c>
      <c r="I16" s="24">
        <f>[1]Sheet!G71</f>
        <v>5831.2204865220128</v>
      </c>
      <c r="J16" s="19">
        <f t="shared" si="4"/>
        <v>6.3824310254355403</v>
      </c>
      <c r="K16" s="24">
        <f>[1]Sheet!I71</f>
        <v>103516.05159501474</v>
      </c>
      <c r="L16" s="24">
        <f>[1]Sheet!J71</f>
        <v>6640.83387623418</v>
      </c>
      <c r="M16" s="19">
        <f t="shared" si="5"/>
        <v>6.415269684179103</v>
      </c>
      <c r="N16" s="24">
        <f>[1]Sheet!L71</f>
        <v>98894.589289991432</v>
      </c>
      <c r="O16" s="24">
        <f>[1]Sheet!M71</f>
        <v>4724.244588988422</v>
      </c>
      <c r="P16" s="19">
        <f t="shared" si="6"/>
        <v>4.7770506181439156</v>
      </c>
      <c r="Q16" s="24">
        <f>[1]Sheet!O71</f>
        <v>95957.894834825813</v>
      </c>
      <c r="R16" s="24">
        <f>[1]Sheet!P71</f>
        <v>2368.0346427264635</v>
      </c>
      <c r="S16" s="19">
        <f t="shared" si="7"/>
        <v>2.4677851122126091</v>
      </c>
      <c r="T16" s="24">
        <f>[1]Sheet!R71</f>
        <v>71405.963617309913</v>
      </c>
      <c r="U16" s="24">
        <f>[1]Sheet!S71</f>
        <v>1736.8657614698645</v>
      </c>
      <c r="V16" s="19">
        <f t="shared" si="8"/>
        <v>2.4323819377024996</v>
      </c>
    </row>
    <row r="17" spans="1:22" x14ac:dyDescent="0.2">
      <c r="A17" s="45" t="s">
        <v>32</v>
      </c>
      <c r="B17" s="17"/>
      <c r="C17" s="17"/>
      <c r="D17" s="20"/>
      <c r="E17" s="23"/>
      <c r="F17" s="23"/>
      <c r="G17" s="20"/>
      <c r="H17" s="23"/>
      <c r="I17" s="23"/>
      <c r="J17" s="20"/>
      <c r="K17" s="23"/>
      <c r="L17" s="23"/>
      <c r="M17" s="20"/>
      <c r="N17" s="23"/>
      <c r="O17" s="23"/>
      <c r="P17" s="20"/>
      <c r="Q17" s="23"/>
      <c r="R17" s="23"/>
      <c r="S17" s="20"/>
      <c r="T17" s="23"/>
      <c r="U17" s="23"/>
      <c r="V17" s="20"/>
    </row>
    <row r="18" spans="1:22" x14ac:dyDescent="0.2">
      <c r="A18" s="46" t="s">
        <v>44</v>
      </c>
      <c r="B18" s="17">
        <f t="shared" si="0"/>
        <v>273333.39819958084</v>
      </c>
      <c r="C18" s="17">
        <f t="shared" si="1"/>
        <v>14027.390610957407</v>
      </c>
      <c r="D18" s="20">
        <f t="shared" si="2"/>
        <v>5.1319709568440581</v>
      </c>
      <c r="E18" s="23">
        <f>[1]Sheet!C72</f>
        <v>49310.327655794536</v>
      </c>
      <c r="F18" s="23">
        <f>[1]Sheet!D72</f>
        <v>5283.0344658358026</v>
      </c>
      <c r="G18" s="20">
        <f t="shared" si="3"/>
        <v>10.713849850508922</v>
      </c>
      <c r="H18" s="23">
        <f>[1]Sheet!F72</f>
        <v>44723.923816478688</v>
      </c>
      <c r="I18" s="23">
        <f>[1]Sheet!G72</f>
        <v>2183.756506236396</v>
      </c>
      <c r="J18" s="20">
        <f t="shared" si="4"/>
        <v>4.8827480236244014</v>
      </c>
      <c r="K18" s="23">
        <f>[1]Sheet!I72</f>
        <v>51823.713710474731</v>
      </c>
      <c r="L18" s="23">
        <f>[1]Sheet!J72</f>
        <v>2096.4525237471821</v>
      </c>
      <c r="M18" s="20">
        <f t="shared" si="5"/>
        <v>4.0453537071069494</v>
      </c>
      <c r="N18" s="23">
        <f>[1]Sheet!L72</f>
        <v>47770.299074512368</v>
      </c>
      <c r="O18" s="23">
        <f>[1]Sheet!M72</f>
        <v>1973.6979809041857</v>
      </c>
      <c r="P18" s="20">
        <f t="shared" si="6"/>
        <v>4.1316425041124418</v>
      </c>
      <c r="Q18" s="23">
        <f>[1]Sheet!O72</f>
        <v>48361.479616672215</v>
      </c>
      <c r="R18" s="23">
        <f>[1]Sheet!P72</f>
        <v>1351.5282875648982</v>
      </c>
      <c r="S18" s="20">
        <f t="shared" si="7"/>
        <v>2.7946380017268333</v>
      </c>
      <c r="T18" s="23">
        <f>[1]Sheet!R72</f>
        <v>31343.654325648306</v>
      </c>
      <c r="U18" s="23">
        <f>[1]Sheet!S72</f>
        <v>1138.9208466689438</v>
      </c>
      <c r="V18" s="20">
        <f t="shared" si="8"/>
        <v>3.6336568634786541</v>
      </c>
    </row>
    <row r="19" spans="1:22" x14ac:dyDescent="0.2">
      <c r="A19" s="47" t="s">
        <v>35</v>
      </c>
      <c r="B19" s="17">
        <f t="shared" si="0"/>
        <v>65581.530717468311</v>
      </c>
      <c r="C19" s="17">
        <f t="shared" si="1"/>
        <v>2408.6705772692876</v>
      </c>
      <c r="D19" s="20">
        <f t="shared" si="2"/>
        <v>3.6727879799666123</v>
      </c>
      <c r="E19" s="17">
        <f>[1]Sheet!C73</f>
        <v>10620.047545232763</v>
      </c>
      <c r="F19" s="17">
        <f>[1]Sheet!D73</f>
        <v>547.42513119756529</v>
      </c>
      <c r="G19" s="20">
        <f t="shared" si="3"/>
        <v>5.1546391752577341</v>
      </c>
      <c r="H19" s="17">
        <f>[1]Sheet!F73</f>
        <v>12765.954059527219</v>
      </c>
      <c r="I19" s="17">
        <f>[1]Sheet!G73</f>
        <v>656.9101574370784</v>
      </c>
      <c r="J19" s="20">
        <f t="shared" si="4"/>
        <v>5.1457975986277891</v>
      </c>
      <c r="K19" s="17">
        <f>[1]Sheet!I73</f>
        <v>12700.263043783512</v>
      </c>
      <c r="L19" s="17">
        <f>[1]Sheet!J73</f>
        <v>218.97005247902612</v>
      </c>
      <c r="M19" s="20">
        <f t="shared" si="5"/>
        <v>1.7241379310344831</v>
      </c>
      <c r="N19" s="17">
        <f>[1]Sheet!L73</f>
        <v>10247.79845601842</v>
      </c>
      <c r="O19" s="17">
        <f>[1]Sheet!M73</f>
        <v>656.9101574370784</v>
      </c>
      <c r="P19" s="20">
        <f t="shared" si="6"/>
        <v>6.4102564102564124</v>
      </c>
      <c r="Q19" s="17">
        <f>[1]Sheet!O73</f>
        <v>9831.7553563082711</v>
      </c>
      <c r="R19" s="17">
        <f>[1]Sheet!P73</f>
        <v>0</v>
      </c>
      <c r="S19" s="20">
        <f t="shared" si="7"/>
        <v>0</v>
      </c>
      <c r="T19" s="17">
        <f>[1]Sheet!R73</f>
        <v>9415.7122565981208</v>
      </c>
      <c r="U19" s="17">
        <f>[1]Sheet!S73</f>
        <v>328.4550787185392</v>
      </c>
      <c r="V19" s="20">
        <f t="shared" si="8"/>
        <v>3.4883720930232571</v>
      </c>
    </row>
    <row r="20" spans="1:22" x14ac:dyDescent="0.2">
      <c r="A20" s="47" t="s">
        <v>29</v>
      </c>
      <c r="B20" s="17">
        <f t="shared" si="0"/>
        <v>36946.622498983321</v>
      </c>
      <c r="C20" s="17">
        <f t="shared" si="1"/>
        <v>1163.8397694410558</v>
      </c>
      <c r="D20" s="20">
        <f t="shared" si="2"/>
        <v>3.1500572737686152</v>
      </c>
      <c r="E20" s="17">
        <f>[1]Sheet!C74</f>
        <v>5226.6986009443772</v>
      </c>
      <c r="F20" s="17">
        <f>[1]Sheet!D74</f>
        <v>952.23253863359105</v>
      </c>
      <c r="G20" s="20">
        <f t="shared" si="3"/>
        <v>18.218623481781378</v>
      </c>
      <c r="H20" s="17">
        <f>[1]Sheet!F74</f>
        <v>6009.6453549319967</v>
      </c>
      <c r="I20" s="17">
        <f>[1]Sheet!G74</f>
        <v>0</v>
      </c>
      <c r="J20" s="20">
        <f t="shared" si="4"/>
        <v>0</v>
      </c>
      <c r="K20" s="17">
        <f>[1]Sheet!I74</f>
        <v>5882.6810164475155</v>
      </c>
      <c r="L20" s="17">
        <f>[1]Sheet!J74</f>
        <v>0</v>
      </c>
      <c r="M20" s="20">
        <f t="shared" si="5"/>
        <v>0</v>
      </c>
      <c r="N20" s="17">
        <f>[1]Sheet!L74</f>
        <v>6729.1099396773752</v>
      </c>
      <c r="O20" s="17">
        <f>[1]Sheet!M74</f>
        <v>211.60723080746467</v>
      </c>
      <c r="P20" s="20">
        <f t="shared" si="6"/>
        <v>3.1446540880503151</v>
      </c>
      <c r="Q20" s="17">
        <f>[1]Sheet!O74</f>
        <v>5671.0737856400528</v>
      </c>
      <c r="R20" s="17">
        <f>[1]Sheet!P74</f>
        <v>0</v>
      </c>
      <c r="S20" s="20">
        <f t="shared" si="7"/>
        <v>0</v>
      </c>
      <c r="T20" s="17">
        <f>[1]Sheet!R74</f>
        <v>7427.413801342007</v>
      </c>
      <c r="U20" s="17">
        <f>[1]Sheet!S74</f>
        <v>0</v>
      </c>
      <c r="V20" s="20">
        <f t="shared" si="8"/>
        <v>0</v>
      </c>
    </row>
    <row r="21" spans="1:22" x14ac:dyDescent="0.2">
      <c r="A21" s="47" t="s">
        <v>30</v>
      </c>
      <c r="B21" s="17">
        <f t="shared" si="0"/>
        <v>170805.24498312947</v>
      </c>
      <c r="C21" s="17">
        <f t="shared" si="1"/>
        <v>10454.880264247065</v>
      </c>
      <c r="D21" s="20">
        <f t="shared" si="2"/>
        <v>6.1209363127459584</v>
      </c>
      <c r="E21" s="17">
        <f>[1]Sheet!C75</f>
        <v>33463.581509617463</v>
      </c>
      <c r="F21" s="17">
        <f>[1]Sheet!D75</f>
        <v>3783.3767960046457</v>
      </c>
      <c r="G21" s="20">
        <f t="shared" si="3"/>
        <v>11.305952995250374</v>
      </c>
      <c r="H21" s="17">
        <f>[1]Sheet!F75</f>
        <v>25948.32440201952</v>
      </c>
      <c r="I21" s="17">
        <f>[1]Sheet!G75</f>
        <v>1526.8463487993174</v>
      </c>
      <c r="J21" s="20">
        <f t="shared" si="4"/>
        <v>5.8841809017945117</v>
      </c>
      <c r="K21" s="17">
        <f>[1]Sheet!I75</f>
        <v>33240.769650243754</v>
      </c>
      <c r="L21" s="17">
        <f>[1]Sheet!J75</f>
        <v>1877.4824712681559</v>
      </c>
      <c r="M21" s="20">
        <f t="shared" si="5"/>
        <v>5.6481317701811644</v>
      </c>
      <c r="N21" s="17">
        <f>[1]Sheet!L75</f>
        <v>30793.390678816602</v>
      </c>
      <c r="O21" s="17">
        <f>[1]Sheet!M75</f>
        <v>1105.1805926596423</v>
      </c>
      <c r="P21" s="20">
        <f t="shared" si="6"/>
        <v>3.5890188390975677</v>
      </c>
      <c r="Q21" s="17">
        <f>[1]Sheet!O75</f>
        <v>32858.650474723945</v>
      </c>
      <c r="R21" s="17">
        <f>[1]Sheet!P75</f>
        <v>1351.5282875648982</v>
      </c>
      <c r="S21" s="20">
        <f t="shared" si="7"/>
        <v>4.1131582339467725</v>
      </c>
      <c r="T21" s="17">
        <f>[1]Sheet!R75</f>
        <v>14500.528267708172</v>
      </c>
      <c r="U21" s="17">
        <f>[1]Sheet!S75</f>
        <v>810.46576795040448</v>
      </c>
      <c r="V21" s="20">
        <f t="shared" si="8"/>
        <v>5.5892154615860745</v>
      </c>
    </row>
    <row r="22" spans="1:22" x14ac:dyDescent="0.2">
      <c r="A22" s="46" t="s">
        <v>31</v>
      </c>
      <c r="B22" s="17">
        <f t="shared" si="0"/>
        <v>286744.48389278119</v>
      </c>
      <c r="C22" s="17">
        <f t="shared" si="1"/>
        <v>15068.211852983206</v>
      </c>
      <c r="D22" s="20">
        <f t="shared" si="2"/>
        <v>5.254926493587746</v>
      </c>
      <c r="E22" s="17">
        <f>[1]Sheet!C76</f>
        <v>49629.427928476354</v>
      </c>
      <c r="F22" s="17">
        <f>[1]Sheet!D76</f>
        <v>2511.3686421638677</v>
      </c>
      <c r="G22" s="20">
        <f t="shared" si="3"/>
        <v>5.0602409638554295</v>
      </c>
      <c r="H22" s="17">
        <f>[1]Sheet!F76</f>
        <v>46639.703354471778</v>
      </c>
      <c r="I22" s="17">
        <f>[1]Sheet!G76</f>
        <v>3647.4639802856168</v>
      </c>
      <c r="J22" s="20">
        <f t="shared" si="4"/>
        <v>7.8205128205128274</v>
      </c>
      <c r="K22" s="17">
        <f>[1]Sheet!I76</f>
        <v>51692.33788453952</v>
      </c>
      <c r="L22" s="17">
        <f>[1]Sheet!J76</f>
        <v>4544.3813524869984</v>
      </c>
      <c r="M22" s="20">
        <f t="shared" si="5"/>
        <v>8.7912087912088062</v>
      </c>
      <c r="N22" s="17">
        <f>[1]Sheet!L76</f>
        <v>51124.290215478635</v>
      </c>
      <c r="O22" s="17">
        <f>[1]Sheet!M76</f>
        <v>2750.5466080842357</v>
      </c>
      <c r="P22" s="20">
        <f t="shared" si="6"/>
        <v>5.3801169590643374</v>
      </c>
      <c r="Q22" s="17">
        <f>[1]Sheet!O76</f>
        <v>47596.415218153226</v>
      </c>
      <c r="R22" s="17">
        <f>[1]Sheet!P76</f>
        <v>1016.5063551615656</v>
      </c>
      <c r="S22" s="20">
        <f t="shared" si="7"/>
        <v>2.1356783919598028</v>
      </c>
      <c r="T22" s="17">
        <f>[1]Sheet!R76</f>
        <v>40062.30929166171</v>
      </c>
      <c r="U22" s="17">
        <f>[1]Sheet!S76</f>
        <v>597.94491480092086</v>
      </c>
      <c r="V22" s="20">
        <f t="shared" si="8"/>
        <v>1.4925373134328355</v>
      </c>
    </row>
    <row r="23" spans="1:22" x14ac:dyDescent="0.2">
      <c r="A23" s="48"/>
      <c r="B23" s="17"/>
      <c r="C23" s="17"/>
      <c r="D23" s="20"/>
      <c r="E23" s="23"/>
      <c r="F23" s="23"/>
      <c r="G23" s="20"/>
      <c r="H23" s="23"/>
      <c r="I23" s="23"/>
      <c r="J23" s="20"/>
      <c r="K23" s="23"/>
      <c r="L23" s="23"/>
      <c r="M23" s="20"/>
      <c r="N23" s="23"/>
      <c r="O23" s="23"/>
      <c r="P23" s="20"/>
      <c r="Q23" s="23"/>
      <c r="R23" s="23"/>
      <c r="S23" s="20"/>
      <c r="T23" s="23"/>
      <c r="U23" s="23"/>
      <c r="V23" s="20"/>
    </row>
    <row r="24" spans="1:22" x14ac:dyDescent="0.2">
      <c r="A24" s="45" t="s">
        <v>3</v>
      </c>
      <c r="B24" s="16">
        <f t="shared" si="0"/>
        <v>517218.35106593132</v>
      </c>
      <c r="C24" s="16">
        <f t="shared" si="1"/>
        <v>16377.289341382973</v>
      </c>
      <c r="D24" s="19">
        <f t="shared" si="2"/>
        <v>3.1664169122443435</v>
      </c>
      <c r="E24" s="24">
        <f>[1]Sheet!C77</f>
        <v>96095.818112961933</v>
      </c>
      <c r="F24" s="24">
        <f>[1]Sheet!D77</f>
        <v>5035.6792996541417</v>
      </c>
      <c r="G24" s="19">
        <f t="shared" si="3"/>
        <v>5.2402689300533689</v>
      </c>
      <c r="H24" s="24">
        <f>[1]Sheet!F77</f>
        <v>91904.269110547204</v>
      </c>
      <c r="I24" s="24">
        <f>[1]Sheet!G77</f>
        <v>4372.7149611940122</v>
      </c>
      <c r="J24" s="19">
        <f t="shared" si="4"/>
        <v>4.7579018945619218</v>
      </c>
      <c r="K24" s="24">
        <f>[1]Sheet!I77</f>
        <v>90285.216853782331</v>
      </c>
      <c r="L24" s="24">
        <f>[1]Sheet!J77</f>
        <v>2984.127752913299</v>
      </c>
      <c r="M24" s="19">
        <f t="shared" si="5"/>
        <v>3.3052229998473828</v>
      </c>
      <c r="N24" s="24">
        <f>[1]Sheet!L77</f>
        <v>83337.200986014883</v>
      </c>
      <c r="O24" s="24">
        <f>[1]Sheet!M77</f>
        <v>1703.2510080459808</v>
      </c>
      <c r="P24" s="19">
        <f t="shared" si="6"/>
        <v>2.0438063528577226</v>
      </c>
      <c r="Q24" s="24">
        <f>[1]Sheet!O77</f>
        <v>66782.349686037502</v>
      </c>
      <c r="R24" s="24">
        <f>[1]Sheet!P77</f>
        <v>1123.0635016627693</v>
      </c>
      <c r="S24" s="19">
        <f t="shared" si="7"/>
        <v>1.6816771301737734</v>
      </c>
      <c r="T24" s="24">
        <f>[1]Sheet!R77</f>
        <v>88813.496316587378</v>
      </c>
      <c r="U24" s="24">
        <f>[1]Sheet!S77</f>
        <v>1158.4528179127699</v>
      </c>
      <c r="V24" s="19">
        <f t="shared" si="8"/>
        <v>1.3043657393954098</v>
      </c>
    </row>
    <row r="25" spans="1:22" x14ac:dyDescent="0.2">
      <c r="A25" s="45" t="s">
        <v>32</v>
      </c>
      <c r="B25" s="17"/>
      <c r="C25" s="17"/>
      <c r="D25" s="20"/>
      <c r="E25" s="23"/>
      <c r="F25" s="23"/>
      <c r="G25" s="20"/>
      <c r="H25" s="23"/>
      <c r="I25" s="23"/>
      <c r="J25" s="20"/>
      <c r="K25" s="23"/>
      <c r="L25" s="23"/>
      <c r="M25" s="20"/>
      <c r="N25" s="23"/>
      <c r="O25" s="23"/>
      <c r="P25" s="20"/>
      <c r="Q25" s="23"/>
      <c r="R25" s="23"/>
      <c r="S25" s="20"/>
      <c r="T25" s="23"/>
      <c r="U25" s="23"/>
      <c r="V25" s="20"/>
    </row>
    <row r="26" spans="1:22" x14ac:dyDescent="0.2">
      <c r="A26" s="46" t="s">
        <v>44</v>
      </c>
      <c r="B26" s="17">
        <f t="shared" si="0"/>
        <v>256036.01228088819</v>
      </c>
      <c r="C26" s="17">
        <f t="shared" si="1"/>
        <v>7557.6018480693911</v>
      </c>
      <c r="D26" s="20">
        <f t="shared" si="2"/>
        <v>2.9517729872226761</v>
      </c>
      <c r="E26" s="17">
        <f>[1]Sheet!C78</f>
        <v>46795.259887625762</v>
      </c>
      <c r="F26" s="17">
        <f>[1]Sheet!D78</f>
        <v>999.55112474792622</v>
      </c>
      <c r="G26" s="20">
        <f t="shared" si="3"/>
        <v>2.136009346135165</v>
      </c>
      <c r="H26" s="17">
        <f>[1]Sheet!F78</f>
        <v>44457.340121093897</v>
      </c>
      <c r="I26" s="17">
        <f>[1]Sheet!G78</f>
        <v>2279.9077593907896</v>
      </c>
      <c r="J26" s="20">
        <f t="shared" si="4"/>
        <v>5.1283044671154991</v>
      </c>
      <c r="K26" s="17">
        <f>[1]Sheet!I78</f>
        <v>39549.590832923997</v>
      </c>
      <c r="L26" s="17">
        <f>[1]Sheet!J78</f>
        <v>1489.2654659109969</v>
      </c>
      <c r="M26" s="20">
        <f t="shared" si="5"/>
        <v>3.7655647872625333</v>
      </c>
      <c r="N26" s="17">
        <f>[1]Sheet!L78</f>
        <v>41780.029407350747</v>
      </c>
      <c r="O26" s="17">
        <f>[1]Sheet!M78</f>
        <v>806.33363584459971</v>
      </c>
      <c r="P26" s="20">
        <f t="shared" si="6"/>
        <v>1.9299499001854077</v>
      </c>
      <c r="Q26" s="17">
        <f>[1]Sheet!O78</f>
        <v>34702.605006968231</v>
      </c>
      <c r="R26" s="17">
        <f>[1]Sheet!P78</f>
        <v>824.09104426230897</v>
      </c>
      <c r="S26" s="20">
        <f t="shared" si="7"/>
        <v>2.3747238689914854</v>
      </c>
      <c r="T26" s="17">
        <f>[1]Sheet!R78</f>
        <v>48751.187024925537</v>
      </c>
      <c r="U26" s="17">
        <f>[1]Sheet!S78</f>
        <v>1158.4528179127699</v>
      </c>
      <c r="V26" s="20">
        <f t="shared" si="8"/>
        <v>2.3762556126489298</v>
      </c>
    </row>
    <row r="27" spans="1:22" x14ac:dyDescent="0.2">
      <c r="A27" s="47" t="s">
        <v>35</v>
      </c>
      <c r="B27" s="17">
        <f t="shared" si="0"/>
        <v>58311.724975164645</v>
      </c>
      <c r="C27" s="17">
        <f t="shared" si="1"/>
        <v>1795.5544303280142</v>
      </c>
      <c r="D27" s="20">
        <f t="shared" si="2"/>
        <v>3.0792339466766809</v>
      </c>
      <c r="E27" s="17">
        <f>[1]Sheet!C79</f>
        <v>9503.3002775897312</v>
      </c>
      <c r="F27" s="17">
        <f>[1]Sheet!D79</f>
        <v>262.76406297483135</v>
      </c>
      <c r="G27" s="20">
        <f t="shared" si="3"/>
        <v>2.7649769585253465</v>
      </c>
      <c r="H27" s="17">
        <f>[1]Sheet!F79</f>
        <v>10685.738560976475</v>
      </c>
      <c r="I27" s="17">
        <f>[1]Sheet!G79</f>
        <v>437.94010495805225</v>
      </c>
      <c r="J27" s="20">
        <f t="shared" si="4"/>
        <v>4.0983606557377046</v>
      </c>
      <c r="K27" s="17">
        <f>[1]Sheet!I79</f>
        <v>10006.93139829149</v>
      </c>
      <c r="L27" s="17">
        <f>[1]Sheet!J79</f>
        <v>218.97005247902612</v>
      </c>
      <c r="M27" s="20">
        <f t="shared" si="5"/>
        <v>2.1881838074398261</v>
      </c>
      <c r="N27" s="17">
        <f>[1]Sheet!L79</f>
        <v>10773.326581968086</v>
      </c>
      <c r="O27" s="17">
        <f>[1]Sheet!M79</f>
        <v>437.94010495805225</v>
      </c>
      <c r="P27" s="20">
        <f t="shared" si="6"/>
        <v>4.0650406504065035</v>
      </c>
      <c r="Q27" s="17">
        <f>[1]Sheet!O79</f>
        <v>5671.3243592067747</v>
      </c>
      <c r="R27" s="17">
        <f>[1]Sheet!P79</f>
        <v>437.94010495805225</v>
      </c>
      <c r="S27" s="20">
        <f t="shared" si="7"/>
        <v>7.7220077220077243</v>
      </c>
      <c r="T27" s="17">
        <f>[1]Sheet!R79</f>
        <v>11671.103797132093</v>
      </c>
      <c r="U27" s="17">
        <f>[1]Sheet!S79</f>
        <v>0</v>
      </c>
      <c r="V27" s="20">
        <f t="shared" si="8"/>
        <v>0</v>
      </c>
    </row>
    <row r="28" spans="1:22" x14ac:dyDescent="0.2">
      <c r="A28" s="47" t="s">
        <v>29</v>
      </c>
      <c r="B28" s="17">
        <f t="shared" si="0"/>
        <v>34936.353806312414</v>
      </c>
      <c r="C28" s="17">
        <f t="shared" si="1"/>
        <v>0</v>
      </c>
      <c r="D28" s="20">
        <f t="shared" si="2"/>
        <v>0</v>
      </c>
      <c r="E28" s="17">
        <f>[1]Sheet!C80</f>
        <v>6496.3419857891649</v>
      </c>
      <c r="F28" s="17">
        <f>[1]Sheet!D80</f>
        <v>0</v>
      </c>
      <c r="G28" s="20">
        <f t="shared" si="3"/>
        <v>0</v>
      </c>
      <c r="H28" s="17">
        <f>[1]Sheet!F80</f>
        <v>6454.0205396276706</v>
      </c>
      <c r="I28" s="17">
        <f>[1]Sheet!G80</f>
        <v>0</v>
      </c>
      <c r="J28" s="20">
        <f t="shared" si="4"/>
        <v>0</v>
      </c>
      <c r="K28" s="17">
        <f>[1]Sheet!I80</f>
        <v>3512.6800314039133</v>
      </c>
      <c r="L28" s="17">
        <f>[1]Sheet!J80</f>
        <v>0</v>
      </c>
      <c r="M28" s="20">
        <f t="shared" si="5"/>
        <v>0</v>
      </c>
      <c r="N28" s="17">
        <f>[1]Sheet!L80</f>
        <v>4782.3234162487006</v>
      </c>
      <c r="O28" s="17">
        <f>[1]Sheet!M80</f>
        <v>0</v>
      </c>
      <c r="P28" s="20">
        <f t="shared" si="6"/>
        <v>0</v>
      </c>
      <c r="Q28" s="17">
        <f>[1]Sheet!O80</f>
        <v>4761.1626931679557</v>
      </c>
      <c r="R28" s="17">
        <f>[1]Sheet!P80</f>
        <v>0</v>
      </c>
      <c r="S28" s="20">
        <f t="shared" si="7"/>
        <v>0</v>
      </c>
      <c r="T28" s="17">
        <f>[1]Sheet!R80</f>
        <v>8929.8251400750087</v>
      </c>
      <c r="U28" s="17">
        <f>[1]Sheet!S80</f>
        <v>0</v>
      </c>
      <c r="V28" s="20">
        <f t="shared" si="8"/>
        <v>0</v>
      </c>
    </row>
    <row r="29" spans="1:22" x14ac:dyDescent="0.2">
      <c r="A29" s="47" t="s">
        <v>30</v>
      </c>
      <c r="B29" s="17">
        <f t="shared" si="0"/>
        <v>162787.93349941124</v>
      </c>
      <c r="C29" s="17">
        <f t="shared" si="1"/>
        <v>5762.047417741378</v>
      </c>
      <c r="D29" s="20">
        <f t="shared" si="2"/>
        <v>3.5396035159830919</v>
      </c>
      <c r="E29" s="17">
        <f>[1]Sheet!C81</f>
        <v>30795.617624246905</v>
      </c>
      <c r="F29" s="17">
        <f>[1]Sheet!D81</f>
        <v>736.78706177309493</v>
      </c>
      <c r="G29" s="20">
        <f t="shared" si="3"/>
        <v>2.3925062025480734</v>
      </c>
      <c r="H29" s="17">
        <f>[1]Sheet!F81</f>
        <v>27317.581020489757</v>
      </c>
      <c r="I29" s="17">
        <f>[1]Sheet!G81</f>
        <v>1841.9676544327376</v>
      </c>
      <c r="J29" s="20">
        <f t="shared" si="4"/>
        <v>6.7427919516415304</v>
      </c>
      <c r="K29" s="17">
        <f>[1]Sheet!I81</f>
        <v>26029.979403228612</v>
      </c>
      <c r="L29" s="17">
        <f>[1]Sheet!J81</f>
        <v>1270.2954134319707</v>
      </c>
      <c r="M29" s="20">
        <f t="shared" si="5"/>
        <v>4.8801245431427827</v>
      </c>
      <c r="N29" s="17">
        <f>[1]Sheet!L81</f>
        <v>26224.379409133981</v>
      </c>
      <c r="O29" s="17">
        <f>[1]Sheet!M81</f>
        <v>368.39353088654747</v>
      </c>
      <c r="P29" s="20">
        <f t="shared" si="6"/>
        <v>1.4047750192259483</v>
      </c>
      <c r="Q29" s="17">
        <f>[1]Sheet!O81</f>
        <v>24270.117954593508</v>
      </c>
      <c r="R29" s="17">
        <f>[1]Sheet!P81</f>
        <v>386.15093930425667</v>
      </c>
      <c r="S29" s="20">
        <f t="shared" si="7"/>
        <v>1.5910550580211391</v>
      </c>
      <c r="T29" s="17">
        <f>[1]Sheet!R81</f>
        <v>28150.258087718488</v>
      </c>
      <c r="U29" s="17">
        <f>[1]Sheet!S81</f>
        <v>1158.4528179127699</v>
      </c>
      <c r="V29" s="20">
        <f t="shared" si="8"/>
        <v>4.115247591346896</v>
      </c>
    </row>
    <row r="30" spans="1:22" x14ac:dyDescent="0.2">
      <c r="A30" s="49" t="s">
        <v>31</v>
      </c>
      <c r="B30" s="18">
        <f t="shared" si="0"/>
        <v>261182.33878504203</v>
      </c>
      <c r="C30" s="18">
        <f t="shared" si="1"/>
        <v>8819.6874933135823</v>
      </c>
      <c r="D30" s="21">
        <f t="shared" si="2"/>
        <v>3.3768315018315045</v>
      </c>
      <c r="E30" s="18">
        <f>[1]Sheet!C82</f>
        <v>49300.558225335866</v>
      </c>
      <c r="F30" s="18">
        <f>[1]Sheet!D82</f>
        <v>4036.1281749062155</v>
      </c>
      <c r="G30" s="21">
        <f t="shared" si="3"/>
        <v>8.1867798665858178</v>
      </c>
      <c r="H30" s="18">
        <f>[1]Sheet!F82</f>
        <v>47446.928989453001</v>
      </c>
      <c r="I30" s="18">
        <f>[1]Sheet!G82</f>
        <v>2092.8072018032231</v>
      </c>
      <c r="J30" s="21">
        <f t="shared" si="4"/>
        <v>4.4108380592312608</v>
      </c>
      <c r="K30" s="18">
        <f>[1]Sheet!I82</f>
        <v>50735.62602085805</v>
      </c>
      <c r="L30" s="18">
        <f>[1]Sheet!J82</f>
        <v>1494.8622870023021</v>
      </c>
      <c r="M30" s="21">
        <f t="shared" si="5"/>
        <v>2.9463759575721911</v>
      </c>
      <c r="N30" s="18">
        <f>[1]Sheet!L82</f>
        <v>41557.171578663976</v>
      </c>
      <c r="O30" s="18">
        <f>[1]Sheet!M82</f>
        <v>896.91737220138134</v>
      </c>
      <c r="P30" s="21">
        <f t="shared" si="6"/>
        <v>2.1582733812949657</v>
      </c>
      <c r="Q30" s="18">
        <f>[1]Sheet!O82</f>
        <v>32079.744679069438</v>
      </c>
      <c r="R30" s="18">
        <f>[1]Sheet!P82</f>
        <v>298.97245740046043</v>
      </c>
      <c r="S30" s="21">
        <f t="shared" si="7"/>
        <v>0.93196644920782756</v>
      </c>
      <c r="T30" s="18">
        <f>[1]Sheet!R82</f>
        <v>40062.309291661688</v>
      </c>
      <c r="U30" s="18">
        <f>[1]Sheet!S82</f>
        <v>0</v>
      </c>
      <c r="V30" s="21">
        <f t="shared" si="8"/>
        <v>0</v>
      </c>
    </row>
    <row r="31" spans="1:22" x14ac:dyDescent="0.2">
      <c r="A31" s="1" t="str">
        <f>Cuadro01!A40</f>
        <v>Fuente: Instituto Nacional de Estadística (INE). LVIII Encuesta Permanente de Hogares de Propósitos Múltiples, Junio 2017.</v>
      </c>
    </row>
    <row r="32" spans="1:22" x14ac:dyDescent="0.2">
      <c r="A32" s="1" t="s">
        <v>89</v>
      </c>
    </row>
  </sheetData>
  <mergeCells count="15">
    <mergeCell ref="Q4:S4"/>
    <mergeCell ref="T4:V4"/>
    <mergeCell ref="E4:G4"/>
    <mergeCell ref="H4:J4"/>
    <mergeCell ref="A1:V1"/>
    <mergeCell ref="K3:M3"/>
    <mergeCell ref="N3:P3"/>
    <mergeCell ref="Q3:S3"/>
    <mergeCell ref="T3:V3"/>
    <mergeCell ref="E3:G3"/>
    <mergeCell ref="H3:J3"/>
    <mergeCell ref="A3:A5"/>
    <mergeCell ref="B3:D4"/>
    <mergeCell ref="K4:M4"/>
    <mergeCell ref="N4:P4"/>
  </mergeCells>
  <phoneticPr fontId="5" type="noConversion"/>
  <printOptions horizontalCentered="1" verticalCentered="1"/>
  <pageMargins left="0.54" right="0" top="0" bottom="0" header="0" footer="0"/>
  <pageSetup paperSize="9" scale="77" orientation="landscape" r:id="rId1"/>
  <headerFooter alignWithMargins="0">
    <oddFooter>&amp;L&amp;Z&amp;F+&amp;F+&amp;A&amp;R&amp;D+&amp;T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N42"/>
  <sheetViews>
    <sheetView topLeftCell="A22" workbookViewId="0">
      <selection activeCell="B12" sqref="B12"/>
    </sheetView>
  </sheetViews>
  <sheetFormatPr baseColWidth="10" defaultRowHeight="11.25" x14ac:dyDescent="0.2"/>
  <cols>
    <col min="1" max="1" width="23.140625" style="15" customWidth="1"/>
    <col min="2" max="2" width="8.7109375" style="15" customWidth="1"/>
    <col min="3" max="3" width="6" style="15" customWidth="1"/>
    <col min="4" max="4" width="8.7109375" style="15" customWidth="1"/>
    <col min="5" max="5" width="6" style="15" customWidth="1"/>
    <col min="6" max="6" width="8.7109375" style="15" customWidth="1"/>
    <col min="7" max="7" width="6" style="15" customWidth="1"/>
    <col min="8" max="8" width="8.7109375" style="15" customWidth="1"/>
    <col min="9" max="9" width="6" style="15" customWidth="1"/>
    <col min="10" max="10" width="8.7109375" style="15" customWidth="1"/>
    <col min="11" max="11" width="6" style="15" customWidth="1"/>
    <col min="12" max="12" width="8.7109375" style="15" customWidth="1"/>
    <col min="13" max="13" width="6" style="15" customWidth="1"/>
    <col min="14" max="16384" width="11.42578125" style="15"/>
  </cols>
  <sheetData>
    <row r="1" spans="1:14" ht="22.5" customHeight="1" x14ac:dyDescent="0.2">
      <c r="A1" s="79" t="s">
        <v>94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57"/>
    </row>
    <row r="2" spans="1:14" x14ac:dyDescent="0.2">
      <c r="A2" s="2"/>
      <c r="B2" s="2"/>
      <c r="C2" s="2"/>
      <c r="D2" s="2"/>
      <c r="E2" s="2"/>
      <c r="F2" s="2"/>
      <c r="G2" s="2"/>
    </row>
    <row r="3" spans="1:14" x14ac:dyDescent="0.2">
      <c r="A3" s="73" t="s">
        <v>36</v>
      </c>
      <c r="B3" s="73" t="s">
        <v>37</v>
      </c>
      <c r="C3" s="73"/>
      <c r="D3" s="72" t="s">
        <v>38</v>
      </c>
      <c r="E3" s="72"/>
      <c r="F3" s="72"/>
      <c r="G3" s="72"/>
      <c r="H3" s="72"/>
      <c r="I3" s="72"/>
      <c r="J3" s="72"/>
      <c r="K3" s="72"/>
      <c r="L3" s="72"/>
      <c r="M3" s="72"/>
    </row>
    <row r="4" spans="1:14" x14ac:dyDescent="0.2">
      <c r="A4" s="73"/>
      <c r="B4" s="73"/>
      <c r="C4" s="73"/>
      <c r="D4" s="72" t="s">
        <v>0</v>
      </c>
      <c r="E4" s="72"/>
      <c r="F4" s="72"/>
      <c r="G4" s="72"/>
      <c r="H4" s="72"/>
      <c r="I4" s="72"/>
      <c r="J4" s="75" t="s">
        <v>39</v>
      </c>
      <c r="K4" s="75"/>
      <c r="L4" s="75"/>
      <c r="M4" s="75"/>
    </row>
    <row r="5" spans="1:14" ht="24" customHeight="1" x14ac:dyDescent="0.2">
      <c r="A5" s="73"/>
      <c r="B5" s="73"/>
      <c r="C5" s="73"/>
      <c r="D5" s="73" t="s">
        <v>1</v>
      </c>
      <c r="E5" s="73"/>
      <c r="F5" s="73" t="s">
        <v>6</v>
      </c>
      <c r="G5" s="73"/>
      <c r="H5" s="73" t="s">
        <v>3</v>
      </c>
      <c r="I5" s="73"/>
      <c r="J5" s="78" t="s">
        <v>40</v>
      </c>
      <c r="K5" s="78"/>
      <c r="L5" s="78" t="s">
        <v>41</v>
      </c>
      <c r="M5" s="78"/>
    </row>
    <row r="6" spans="1:14" x14ac:dyDescent="0.2">
      <c r="A6" s="73"/>
      <c r="B6" s="5" t="s">
        <v>42</v>
      </c>
      <c r="C6" s="5" t="s">
        <v>43</v>
      </c>
      <c r="D6" s="5" t="s">
        <v>42</v>
      </c>
      <c r="E6" s="5" t="s">
        <v>43</v>
      </c>
      <c r="F6" s="5" t="s">
        <v>42</v>
      </c>
      <c r="G6" s="5" t="s">
        <v>43</v>
      </c>
      <c r="H6" s="5" t="s">
        <v>42</v>
      </c>
      <c r="I6" s="5" t="s">
        <v>43</v>
      </c>
      <c r="J6" s="5" t="s">
        <v>42</v>
      </c>
      <c r="K6" s="5" t="s">
        <v>43</v>
      </c>
      <c r="L6" s="5" t="s">
        <v>42</v>
      </c>
      <c r="M6" s="5" t="s">
        <v>43</v>
      </c>
    </row>
    <row r="7" spans="1:14" x14ac:dyDescent="0.2">
      <c r="A7" s="6"/>
      <c r="B7" s="3"/>
      <c r="C7" s="3"/>
      <c r="D7" s="3"/>
      <c r="E7" s="3"/>
      <c r="F7" s="3"/>
      <c r="G7" s="3"/>
    </row>
    <row r="8" spans="1:14" x14ac:dyDescent="0.2">
      <c r="A8" s="50" t="s">
        <v>64</v>
      </c>
      <c r="B8" s="63">
        <f>SUM(B11,B15)</f>
        <v>1226215.9948178702</v>
      </c>
      <c r="C8" s="64">
        <f t="shared" ref="C8:M8" si="0">SUM(C11,C15)</f>
        <v>100.00000000000118</v>
      </c>
      <c r="D8" s="63">
        <f t="shared" si="0"/>
        <v>83287.344923587312</v>
      </c>
      <c r="E8" s="64">
        <f t="shared" si="0"/>
        <v>99.999999999999716</v>
      </c>
      <c r="F8" s="63">
        <f t="shared" si="0"/>
        <v>42235.169794732945</v>
      </c>
      <c r="G8" s="64">
        <f t="shared" si="0"/>
        <v>100.00000000000014</v>
      </c>
      <c r="H8" s="63">
        <f t="shared" si="0"/>
        <v>41052.175128854535</v>
      </c>
      <c r="I8" s="64">
        <f t="shared" si="0"/>
        <v>100.00000000000014</v>
      </c>
      <c r="J8" s="63">
        <f t="shared" si="0"/>
        <v>40777.33073354885</v>
      </c>
      <c r="K8" s="64">
        <f t="shared" si="0"/>
        <v>100.0000000000001</v>
      </c>
      <c r="L8" s="63">
        <f t="shared" si="0"/>
        <v>42510.014190038637</v>
      </c>
      <c r="M8" s="64">
        <f t="shared" si="0"/>
        <v>100.00000000000017</v>
      </c>
      <c r="N8" s="23"/>
    </row>
    <row r="9" spans="1:14" x14ac:dyDescent="0.2">
      <c r="A9" s="50"/>
      <c r="B9" s="26"/>
      <c r="C9" s="27"/>
      <c r="D9" s="26"/>
      <c r="E9" s="27"/>
      <c r="F9" s="26"/>
      <c r="G9" s="27"/>
      <c r="H9" s="26"/>
      <c r="I9" s="27"/>
      <c r="J9" s="26"/>
      <c r="K9" s="27"/>
      <c r="L9" s="26"/>
      <c r="M9" s="27"/>
    </row>
    <row r="10" spans="1:14" x14ac:dyDescent="0.2">
      <c r="A10" s="50" t="s">
        <v>32</v>
      </c>
      <c r="B10" s="28"/>
      <c r="C10" s="29"/>
      <c r="D10" s="28"/>
      <c r="E10" s="29"/>
      <c r="F10" s="28"/>
      <c r="G10" s="29"/>
      <c r="H10" s="28"/>
      <c r="I10" s="29"/>
      <c r="J10" s="28"/>
      <c r="K10" s="29"/>
      <c r="L10" s="28"/>
      <c r="M10" s="29"/>
    </row>
    <row r="11" spans="1:14" x14ac:dyDescent="0.2">
      <c r="A11" s="51" t="s">
        <v>44</v>
      </c>
      <c r="B11" s="23">
        <f>+B12+B13+B14</f>
        <v>616760.6404070399</v>
      </c>
      <c r="C11" s="8">
        <f t="shared" ref="C11:M11" si="1">+C12+C13+C14</f>
        <v>50.29787924913299</v>
      </c>
      <c r="D11" s="23">
        <f t="shared" si="1"/>
        <v>29322.816362804315</v>
      </c>
      <c r="E11" s="40">
        <f t="shared" si="1"/>
        <v>35.206808897206052</v>
      </c>
      <c r="F11" s="23">
        <f t="shared" si="1"/>
        <v>12756.485495047511</v>
      </c>
      <c r="G11" s="40">
        <f t="shared" si="1"/>
        <v>30.203466819348183</v>
      </c>
      <c r="H11" s="23">
        <f t="shared" si="1"/>
        <v>16566.330867756798</v>
      </c>
      <c r="I11" s="40">
        <f t="shared" si="1"/>
        <v>40.354331568932551</v>
      </c>
      <c r="J11" s="23">
        <f t="shared" si="1"/>
        <v>12016.180331624528</v>
      </c>
      <c r="K11" s="40">
        <f t="shared" si="1"/>
        <v>29.467795256491456</v>
      </c>
      <c r="L11" s="23">
        <f t="shared" si="1"/>
        <v>17306.636031179783</v>
      </c>
      <c r="M11" s="40">
        <f t="shared" si="1"/>
        <v>40.711903679475306</v>
      </c>
      <c r="N11" s="29"/>
    </row>
    <row r="12" spans="1:14" x14ac:dyDescent="0.2">
      <c r="A12" s="52" t="s">
        <v>35</v>
      </c>
      <c r="B12" s="28">
        <f>[1]Sheet!C116</f>
        <v>145549.39388280886</v>
      </c>
      <c r="C12" s="29">
        <f>[1]Sheet!D116</f>
        <v>11.869800630388044</v>
      </c>
      <c r="D12" s="28">
        <f>[1]Sheet!E116</f>
        <v>3853.8729236308595</v>
      </c>
      <c r="E12" s="29">
        <f>[1]Sheet!F116</f>
        <v>4.6272010797878327</v>
      </c>
      <c r="F12" s="28">
        <f>[1]Sheet!G116</f>
        <v>1948.8334670633324</v>
      </c>
      <c r="G12" s="29">
        <f>[1]Sheet!H116</f>
        <v>4.6142432397806301</v>
      </c>
      <c r="H12" s="28">
        <f>[1]Sheet!I116</f>
        <v>1905.0394565675274</v>
      </c>
      <c r="I12" s="29">
        <f>[1]Sheet!J116</f>
        <v>4.6405323240193574</v>
      </c>
      <c r="J12" s="28">
        <f>[1]Sheet!M116</f>
        <v>1686.0694040885014</v>
      </c>
      <c r="K12" s="29">
        <f>[1]Sheet!N116</f>
        <v>4.1348204351721289</v>
      </c>
      <c r="L12" s="28">
        <f>[1]Sheet!Q116</f>
        <v>2167.803519542359</v>
      </c>
      <c r="M12" s="29">
        <f>[1]Sheet!R116</f>
        <v>5.0995125756752726</v>
      </c>
      <c r="N12" s="29"/>
    </row>
    <row r="13" spans="1:14" x14ac:dyDescent="0.2">
      <c r="A13" s="52" t="s">
        <v>29</v>
      </c>
      <c r="B13" s="28">
        <f>[1]Sheet!C117</f>
        <v>87372.625600402229</v>
      </c>
      <c r="C13" s="29">
        <f>[1]Sheet!D117</f>
        <v>7.1253862263785521</v>
      </c>
      <c r="D13" s="28">
        <f>[1]Sheet!E117</f>
        <v>3322.2335236771946</v>
      </c>
      <c r="E13" s="29">
        <f>[1]Sheet!F117</f>
        <v>3.9888815362348229</v>
      </c>
      <c r="F13" s="28">
        <f>[1]Sheet!G117</f>
        <v>2031.4294157516608</v>
      </c>
      <c r="G13" s="29">
        <f>[1]Sheet!H117</f>
        <v>4.8098052538313674</v>
      </c>
      <c r="H13" s="28">
        <f>[1]Sheet!I117</f>
        <v>1290.8041079255345</v>
      </c>
      <c r="I13" s="29">
        <f>[1]Sheet!J117</f>
        <v>3.1443013771474018</v>
      </c>
      <c r="J13" s="28">
        <f>[1]Sheet!M117</f>
        <v>719.46458474537985</v>
      </c>
      <c r="K13" s="29">
        <f>[1]Sheet!N117</f>
        <v>1.7643739102163776</v>
      </c>
      <c r="L13" s="28">
        <f>[1]Sheet!Q117</f>
        <v>2602.7689389318152</v>
      </c>
      <c r="M13" s="29">
        <f>[1]Sheet!R117</f>
        <v>6.1227195250895177</v>
      </c>
      <c r="N13" s="29"/>
    </row>
    <row r="14" spans="1:14" x14ac:dyDescent="0.2">
      <c r="A14" s="52" t="s">
        <v>30</v>
      </c>
      <c r="B14" s="28">
        <f>[1]Sheet!C118</f>
        <v>383838.6209238288</v>
      </c>
      <c r="C14" s="29">
        <f>[1]Sheet!D118</f>
        <v>31.302692392366392</v>
      </c>
      <c r="D14" s="28">
        <f>[1]Sheet!E118</f>
        <v>22146.70991549626</v>
      </c>
      <c r="E14" s="29">
        <f>[1]Sheet!F118</f>
        <v>26.590726281183397</v>
      </c>
      <c r="F14" s="28">
        <f>[1]Sheet!G118</f>
        <v>8776.2226122325173</v>
      </c>
      <c r="G14" s="29">
        <f>[1]Sheet!H118</f>
        <v>20.779418325736184</v>
      </c>
      <c r="H14" s="28">
        <f>[1]Sheet!I118</f>
        <v>13370.487303263737</v>
      </c>
      <c r="I14" s="29">
        <f>[1]Sheet!J118</f>
        <v>32.56949786776579</v>
      </c>
      <c r="J14" s="28">
        <f>[1]Sheet!M118</f>
        <v>9610.6463427906474</v>
      </c>
      <c r="K14" s="29">
        <f>[1]Sheet!N118</f>
        <v>23.568600911102948</v>
      </c>
      <c r="L14" s="28">
        <f>[1]Sheet!Q118</f>
        <v>12536.063572705607</v>
      </c>
      <c r="M14" s="29">
        <f>[1]Sheet!R118</f>
        <v>29.489671578710514</v>
      </c>
      <c r="N14" s="29"/>
    </row>
    <row r="15" spans="1:14" x14ac:dyDescent="0.2">
      <c r="A15" s="51" t="s">
        <v>31</v>
      </c>
      <c r="B15" s="28">
        <f>[1]Sheet!C119</f>
        <v>609455.3544108303</v>
      </c>
      <c r="C15" s="29">
        <f>[1]Sheet!D119</f>
        <v>49.70212075086819</v>
      </c>
      <c r="D15" s="28">
        <f>[1]Sheet!E119</f>
        <v>53964.528560783001</v>
      </c>
      <c r="E15" s="29">
        <f>[1]Sheet!F119</f>
        <v>64.793191102793671</v>
      </c>
      <c r="F15" s="28">
        <f>[1]Sheet!G119</f>
        <v>29478.684299685432</v>
      </c>
      <c r="G15" s="29">
        <f>[1]Sheet!H119</f>
        <v>69.796533180651963</v>
      </c>
      <c r="H15" s="28">
        <f>[1]Sheet!I119</f>
        <v>24485.84426109774</v>
      </c>
      <c r="I15" s="29">
        <f>[1]Sheet!J119</f>
        <v>59.645668431067598</v>
      </c>
      <c r="J15" s="28">
        <f>[1]Sheet!M119</f>
        <v>28761.150401924326</v>
      </c>
      <c r="K15" s="29">
        <f>[1]Sheet!N119</f>
        <v>70.532204743508643</v>
      </c>
      <c r="L15" s="28">
        <f>[1]Sheet!Q119</f>
        <v>25203.37815885885</v>
      </c>
      <c r="M15" s="29">
        <f>[1]Sheet!R119</f>
        <v>59.288096320524872</v>
      </c>
      <c r="N15" s="29"/>
    </row>
    <row r="16" spans="1:14" x14ac:dyDescent="0.2">
      <c r="A16" s="55"/>
      <c r="B16" s="28"/>
      <c r="C16" s="29"/>
      <c r="D16" s="28"/>
      <c r="E16" s="29"/>
      <c r="F16" s="28"/>
      <c r="G16" s="29"/>
      <c r="H16" s="28"/>
      <c r="I16" s="29"/>
      <c r="J16" s="28"/>
      <c r="K16" s="29"/>
      <c r="L16" s="28"/>
      <c r="M16" s="29"/>
      <c r="N16" s="29"/>
    </row>
    <row r="17" spans="1:14" x14ac:dyDescent="0.2">
      <c r="A17" s="50" t="s">
        <v>45</v>
      </c>
      <c r="B17" s="63"/>
      <c r="C17" s="64"/>
      <c r="D17" s="63"/>
      <c r="E17" s="64"/>
      <c r="F17" s="63"/>
      <c r="G17" s="64"/>
      <c r="H17" s="63"/>
      <c r="I17" s="64"/>
      <c r="J17" s="63"/>
      <c r="K17" s="64"/>
      <c r="L17" s="63"/>
      <c r="M17" s="64"/>
      <c r="N17" s="29"/>
    </row>
    <row r="18" spans="1:14" x14ac:dyDescent="0.2">
      <c r="A18" s="56">
        <v>1</v>
      </c>
      <c r="B18" s="28">
        <f>[1]Sheet!C121</f>
        <v>218795.4964040599</v>
      </c>
      <c r="C18" s="29">
        <f>[1]Sheet!D121</f>
        <v>17.843144872413781</v>
      </c>
      <c r="D18" s="28">
        <f>[1]Sheet!E121</f>
        <v>9023.221200367554</v>
      </c>
      <c r="E18" s="29">
        <f>[1]Sheet!F121</f>
        <v>10.833844215643998</v>
      </c>
      <c r="F18" s="28">
        <f>[1]Sheet!G121</f>
        <v>4667.8916273135364</v>
      </c>
      <c r="G18" s="29">
        <f>[1]Sheet!H121</f>
        <v>11.052143628165705</v>
      </c>
      <c r="H18" s="28">
        <f>[1]Sheet!I121</f>
        <v>4355.3295730540158</v>
      </c>
      <c r="I18" s="29">
        <f>[1]Sheet!J121</f>
        <v>10.609254100138463</v>
      </c>
      <c r="J18" s="28">
        <f>[1]Sheet!M121</f>
        <v>4886.8616797925633</v>
      </c>
      <c r="K18" s="29">
        <f>[1]Sheet!N121</f>
        <v>11.984260842684305</v>
      </c>
      <c r="L18" s="28">
        <f>[1]Sheet!Q121</f>
        <v>4136.3595205749898</v>
      </c>
      <c r="M18" s="29">
        <f>[1]Sheet!R121</f>
        <v>9.7303179012917607</v>
      </c>
      <c r="N18" s="29"/>
    </row>
    <row r="19" spans="1:14" x14ac:dyDescent="0.2">
      <c r="A19" s="51">
        <v>2</v>
      </c>
      <c r="B19" s="28">
        <f>[1]Sheet!C122</f>
        <v>229416.71885368766</v>
      </c>
      <c r="C19" s="29">
        <f>[1]Sheet!D122</f>
        <v>18.709323628400853</v>
      </c>
      <c r="D19" s="28">
        <f>[1]Sheet!E122</f>
        <v>11724.211031415971</v>
      </c>
      <c r="E19" s="29">
        <f>[1]Sheet!F122</f>
        <v>14.076821685422217</v>
      </c>
      <c r="F19" s="28">
        <f>[1]Sheet!G122</f>
        <v>6175.1620553554185</v>
      </c>
      <c r="G19" s="29">
        <f>[1]Sheet!H122</f>
        <v>14.620900271899744</v>
      </c>
      <c r="H19" s="28">
        <f>[1]Sheet!I122</f>
        <v>5549.0489760605433</v>
      </c>
      <c r="I19" s="29">
        <f>[1]Sheet!J122</f>
        <v>13.517064464046546</v>
      </c>
      <c r="J19" s="28">
        <f>[1]Sheet!M122</f>
        <v>6091.6138727659745</v>
      </c>
      <c r="K19" s="29">
        <f>[1]Sheet!N122</f>
        <v>14.93872640308506</v>
      </c>
      <c r="L19" s="28">
        <f>[1]Sheet!Q122</f>
        <v>5632.5971586499873</v>
      </c>
      <c r="M19" s="29">
        <f>[1]Sheet!R122</f>
        <v>13.250047702806656</v>
      </c>
      <c r="N19" s="29"/>
    </row>
    <row r="20" spans="1:14" x14ac:dyDescent="0.2">
      <c r="A20" s="51">
        <v>3</v>
      </c>
      <c r="B20" s="28">
        <f>[1]Sheet!C123</f>
        <v>219285.37785867744</v>
      </c>
      <c r="C20" s="29">
        <f>[1]Sheet!D123</f>
        <v>17.883095538257962</v>
      </c>
      <c r="D20" s="28">
        <f>[1]Sheet!E123</f>
        <v>8949.6064346083276</v>
      </c>
      <c r="E20" s="29">
        <f>[1]Sheet!F123</f>
        <v>10.745457719680218</v>
      </c>
      <c r="F20" s="28">
        <f>[1]Sheet!G123</f>
        <v>5340.8922028303068</v>
      </c>
      <c r="G20" s="29">
        <f>[1]Sheet!H123</f>
        <v>12.645603720282347</v>
      </c>
      <c r="H20" s="28">
        <f>[1]Sheet!I123</f>
        <v>3608.7142317780213</v>
      </c>
      <c r="I20" s="29">
        <f>[1]Sheet!J123</f>
        <v>8.7905554832380908</v>
      </c>
      <c r="J20" s="28">
        <f>[1]Sheet!M123</f>
        <v>5067.2928240034444</v>
      </c>
      <c r="K20" s="29">
        <f>[1]Sheet!N123</f>
        <v>12.426739889166951</v>
      </c>
      <c r="L20" s="28">
        <f>[1]Sheet!Q123</f>
        <v>3882.3136106048833</v>
      </c>
      <c r="M20" s="29">
        <f>[1]Sheet!R123</f>
        <v>9.1327036336643541</v>
      </c>
      <c r="N20" s="29"/>
    </row>
    <row r="21" spans="1:14" x14ac:dyDescent="0.2">
      <c r="A21" s="51">
        <v>4</v>
      </c>
      <c r="B21" s="28">
        <f>[1]Sheet!C124</f>
        <v>188440.52107056772</v>
      </c>
      <c r="C21" s="29">
        <f>[1]Sheet!D124</f>
        <v>15.367645004382691</v>
      </c>
      <c r="D21" s="28">
        <f>[1]Sheet!E124</f>
        <v>6861.3462861909857</v>
      </c>
      <c r="E21" s="29">
        <f>[1]Sheet!F124</f>
        <v>8.2381618629888695</v>
      </c>
      <c r="F21" s="28">
        <f>[1]Sheet!G124</f>
        <v>3902.4737073557799</v>
      </c>
      <c r="G21" s="29">
        <f>[1]Sheet!H124</f>
        <v>9.2398674524624607</v>
      </c>
      <c r="H21" s="28">
        <f>[1]Sheet!I124</f>
        <v>2958.8725788352058</v>
      </c>
      <c r="I21" s="29">
        <f>[1]Sheet!J124</f>
        <v>7.2075902666494605</v>
      </c>
      <c r="J21" s="28">
        <f>[1]Sheet!M124</f>
        <v>3268.489117963722</v>
      </c>
      <c r="K21" s="29">
        <f>[1]Sheet!N124</f>
        <v>8.0154562821215549</v>
      </c>
      <c r="L21" s="28">
        <f>[1]Sheet!Q124</f>
        <v>3592.8571682272636</v>
      </c>
      <c r="M21" s="29">
        <f>[1]Sheet!R124</f>
        <v>8.4517900938955322</v>
      </c>
      <c r="N21" s="29"/>
    </row>
    <row r="22" spans="1:14" x14ac:dyDescent="0.2">
      <c r="A22" s="51">
        <v>5</v>
      </c>
      <c r="B22" s="28">
        <f>[1]Sheet!C125</f>
        <v>185149.60494943633</v>
      </c>
      <c r="C22" s="29">
        <f>[1]Sheet!D125</f>
        <v>15.099265197314505</v>
      </c>
      <c r="D22" s="28">
        <f>[1]Sheet!E125</f>
        <v>6695.7578012147324</v>
      </c>
      <c r="E22" s="29">
        <f>[1]Sheet!F125</f>
        <v>8.0393459622921029</v>
      </c>
      <c r="F22" s="28">
        <f>[1]Sheet!G125</f>
        <v>3690.8664765483154</v>
      </c>
      <c r="G22" s="29">
        <f>[1]Sheet!H125</f>
        <v>8.7388460718550274</v>
      </c>
      <c r="H22" s="28">
        <f>[1]Sheet!I125</f>
        <v>3004.891324666416</v>
      </c>
      <c r="I22" s="29">
        <f>[1]Sheet!J125</f>
        <v>7.3196884580041619</v>
      </c>
      <c r="J22" s="28">
        <f>[1]Sheet!M125</f>
        <v>2983.3381249677705</v>
      </c>
      <c r="K22" s="29">
        <f>[1]Sheet!N125</f>
        <v>7.3161682515753359</v>
      </c>
      <c r="L22" s="28">
        <f>[1]Sheet!Q125</f>
        <v>3712.4196762469619</v>
      </c>
      <c r="M22" s="29">
        <f>[1]Sheet!R125</f>
        <v>8.7330473700874442</v>
      </c>
      <c r="N22" s="29"/>
    </row>
    <row r="23" spans="1:14" x14ac:dyDescent="0.2">
      <c r="A23" s="51">
        <v>6</v>
      </c>
      <c r="B23" s="28">
        <f>[1]Sheet!C126</f>
        <v>185128.27568145699</v>
      </c>
      <c r="C23" s="29">
        <f>[1]Sheet!D126</f>
        <v>15.097525759232674</v>
      </c>
      <c r="D23" s="28">
        <f>[1]Sheet!E126</f>
        <v>40033.202169789831</v>
      </c>
      <c r="E23" s="29">
        <f>[1]Sheet!F126</f>
        <v>48.066368553972424</v>
      </c>
      <c r="F23" s="28">
        <f>[1]Sheet!G126</f>
        <v>18457.883725329568</v>
      </c>
      <c r="G23" s="29">
        <f>[1]Sheet!H126</f>
        <v>43.702638855334826</v>
      </c>
      <c r="H23" s="28">
        <f>[1]Sheet!I126</f>
        <v>21575.318444460332</v>
      </c>
      <c r="I23" s="29">
        <f>[1]Sheet!J126</f>
        <v>52.555847227923415</v>
      </c>
      <c r="J23" s="28">
        <f>[1]Sheet!M126</f>
        <v>18479.735114055362</v>
      </c>
      <c r="K23" s="29">
        <f>[1]Sheet!N126</f>
        <v>45.318648331366852</v>
      </c>
      <c r="L23" s="28">
        <f>[1]Sheet!Q126</f>
        <v>21553.467055734538</v>
      </c>
      <c r="M23" s="29">
        <f>[1]Sheet!R126</f>
        <v>50.702093298254411</v>
      </c>
      <c r="N23" s="29"/>
    </row>
    <row r="24" spans="1:14" x14ac:dyDescent="0.2">
      <c r="A24" s="53"/>
      <c r="B24" s="28"/>
      <c r="C24" s="29"/>
      <c r="D24" s="28"/>
      <c r="E24" s="29"/>
      <c r="F24" s="28"/>
      <c r="G24" s="29"/>
      <c r="H24" s="28"/>
      <c r="I24" s="29"/>
      <c r="J24" s="28"/>
      <c r="K24" s="29"/>
      <c r="L24" s="28"/>
      <c r="M24" s="29"/>
      <c r="N24" s="29"/>
    </row>
    <row r="25" spans="1:14" x14ac:dyDescent="0.2">
      <c r="A25" s="50" t="s">
        <v>46</v>
      </c>
      <c r="B25" s="63"/>
      <c r="C25" s="64"/>
      <c r="D25" s="63"/>
      <c r="E25" s="64"/>
      <c r="F25" s="63"/>
      <c r="G25" s="64"/>
      <c r="H25" s="63"/>
      <c r="I25" s="64"/>
      <c r="J25" s="63"/>
      <c r="K25" s="64"/>
      <c r="L25" s="63"/>
      <c r="M25" s="64"/>
      <c r="N25" s="29"/>
    </row>
    <row r="26" spans="1:14" x14ac:dyDescent="0.2">
      <c r="A26" s="71" t="s">
        <v>66</v>
      </c>
      <c r="B26" s="28">
        <f>[1]Sheet!C128</f>
        <v>347769.26979195949</v>
      </c>
      <c r="C26" s="29">
        <f>[1]Sheet!D128</f>
        <v>28.36117545862038</v>
      </c>
      <c r="D26" s="28">
        <f>[1]Sheet!E128</f>
        <v>31712.925195330514</v>
      </c>
      <c r="E26" s="29">
        <f>[1]Sheet!F128</f>
        <v>38.076523179392645</v>
      </c>
      <c r="F26" s="28">
        <f>[1]Sheet!G128</f>
        <v>14215.444854841677</v>
      </c>
      <c r="G26" s="29">
        <f>[1]Sheet!H128</f>
        <v>33.657837588744528</v>
      </c>
      <c r="H26" s="28">
        <f>[1]Sheet!I128</f>
        <v>17497.480340488826</v>
      </c>
      <c r="I26" s="29">
        <f>[1]Sheet!J128</f>
        <v>42.622541401442852</v>
      </c>
      <c r="J26" s="28">
        <f>[1]Sheet!M128</f>
        <v>15154.399310105442</v>
      </c>
      <c r="K26" s="29">
        <f>[1]Sheet!N128</f>
        <v>37.16378447900081</v>
      </c>
      <c r="L26" s="28">
        <f>[1]Sheet!Q128</f>
        <v>16558.525885225059</v>
      </c>
      <c r="M26" s="29">
        <f>[1]Sheet!R128</f>
        <v>38.95205918116406</v>
      </c>
      <c r="N26" s="29"/>
    </row>
    <row r="27" spans="1:14" x14ac:dyDescent="0.2">
      <c r="A27" s="71" t="s">
        <v>67</v>
      </c>
      <c r="B27" s="28">
        <f>[1]Sheet!C129</f>
        <v>291845.90463770553</v>
      </c>
      <c r="C27" s="29">
        <f>[1]Sheet!D129</f>
        <v>23.800529912436581</v>
      </c>
      <c r="D27" s="28">
        <f>[1]Sheet!E129</f>
        <v>20976.875739549319</v>
      </c>
      <c r="E27" s="29">
        <f>[1]Sheet!F129</f>
        <v>25.186150139369524</v>
      </c>
      <c r="F27" s="28">
        <f>[1]Sheet!G129</f>
        <v>11824.823713847163</v>
      </c>
      <c r="G27" s="29">
        <f>[1]Sheet!H129</f>
        <v>27.997575885966558</v>
      </c>
      <c r="H27" s="28">
        <f>[1]Sheet!I129</f>
        <v>9152.0520257021435</v>
      </c>
      <c r="I27" s="29">
        <f>[1]Sheet!J129</f>
        <v>22.293707938679749</v>
      </c>
      <c r="J27" s="28">
        <f>[1]Sheet!M129</f>
        <v>10172.582043921182</v>
      </c>
      <c r="K27" s="29">
        <f>[1]Sheet!N129</f>
        <v>24.946659972404404</v>
      </c>
      <c r="L27" s="28">
        <f>[1]Sheet!Q129</f>
        <v>10804.293695628125</v>
      </c>
      <c r="M27" s="29">
        <f>[1]Sheet!R129</f>
        <v>25.415878826405837</v>
      </c>
      <c r="N27" s="29"/>
    </row>
    <row r="28" spans="1:14" x14ac:dyDescent="0.2">
      <c r="A28" s="71" t="s">
        <v>68</v>
      </c>
      <c r="B28" s="28">
        <f>[1]Sheet!C130</f>
        <v>276139.63243909052</v>
      </c>
      <c r="C28" s="29">
        <f>[1]Sheet!D130</f>
        <v>22.519656700458288</v>
      </c>
      <c r="D28" s="28">
        <f>[1]Sheet!E130</f>
        <v>12716.354432746688</v>
      </c>
      <c r="E28" s="29">
        <f>[1]Sheet!F130</f>
        <v>15.268051160009218</v>
      </c>
      <c r="F28" s="28">
        <f>[1]Sheet!G130</f>
        <v>5915.4444288074619</v>
      </c>
      <c r="G28" s="29">
        <f>[1]Sheet!H130</f>
        <v>14.005968148244957</v>
      </c>
      <c r="H28" s="28">
        <f>[1]Sheet!I130</f>
        <v>6800.910003939216</v>
      </c>
      <c r="I28" s="29">
        <f>[1]Sheet!J130</f>
        <v>16.566503437619406</v>
      </c>
      <c r="J28" s="28">
        <f>[1]Sheet!M130</f>
        <v>5636.8262945804108</v>
      </c>
      <c r="K28" s="29">
        <f>[1]Sheet!N130</f>
        <v>13.823431286891012</v>
      </c>
      <c r="L28" s="28">
        <f>[1]Sheet!Q130</f>
        <v>7079.5281381662671</v>
      </c>
      <c r="M28" s="29">
        <f>[1]Sheet!R130</f>
        <v>16.653789167224566</v>
      </c>
      <c r="N28" s="29"/>
    </row>
    <row r="29" spans="1:14" x14ac:dyDescent="0.2">
      <c r="A29" s="71" t="s">
        <v>69</v>
      </c>
      <c r="B29" s="28">
        <f>[1]Sheet!C131</f>
        <v>190004.48153898661</v>
      </c>
      <c r="C29" s="29">
        <f>[1]Sheet!D131</f>
        <v>15.495188640661159</v>
      </c>
      <c r="D29" s="28">
        <f>[1]Sheet!E131</f>
        <v>10732.273618730398</v>
      </c>
      <c r="E29" s="29">
        <f>[1]Sheet!F131</f>
        <v>12.885839533697208</v>
      </c>
      <c r="F29" s="28">
        <f>[1]Sheet!G131</f>
        <v>6326.608815646573</v>
      </c>
      <c r="G29" s="29">
        <f>[1]Sheet!H131</f>
        <v>14.979480007762536</v>
      </c>
      <c r="H29" s="28">
        <f>[1]Sheet!I131</f>
        <v>4405.6648030838196</v>
      </c>
      <c r="I29" s="29">
        <f>[1]Sheet!J131</f>
        <v>10.731866921193161</v>
      </c>
      <c r="J29" s="28">
        <f>[1]Sheet!M131</f>
        <v>5586.8249217813936</v>
      </c>
      <c r="K29" s="29">
        <f>[1]Sheet!N131</f>
        <v>13.700810772258162</v>
      </c>
      <c r="L29" s="28">
        <f>[1]Sheet!Q131</f>
        <v>5145.4486969489999</v>
      </c>
      <c r="M29" s="29">
        <f>[1]Sheet!R131</f>
        <v>12.10408604886973</v>
      </c>
      <c r="N29" s="29"/>
    </row>
    <row r="30" spans="1:14" x14ac:dyDescent="0.2">
      <c r="A30" s="71" t="s">
        <v>70</v>
      </c>
      <c r="B30" s="28">
        <f>[1]Sheet!C132</f>
        <v>117650.47095978749</v>
      </c>
      <c r="C30" s="29">
        <f>[1]Sheet!D132</f>
        <v>9.5945960138338844</v>
      </c>
      <c r="D30" s="28">
        <f>[1]Sheet!E132</f>
        <v>7148.915937230573</v>
      </c>
      <c r="E30" s="29">
        <f>[1]Sheet!F132</f>
        <v>8.5834359875313435</v>
      </c>
      <c r="F30" s="28">
        <f>[1]Sheet!G132</f>
        <v>3952.8479815900546</v>
      </c>
      <c r="G30" s="29">
        <f>[1]Sheet!H132</f>
        <v>9.3591383692815455</v>
      </c>
      <c r="H30" s="28">
        <f>[1]Sheet!I132</f>
        <v>3196.0679556405194</v>
      </c>
      <c r="I30" s="29">
        <f>[1]Sheet!J132</f>
        <v>7.7853803010649454</v>
      </c>
      <c r="J30" s="28">
        <f>[1]Sheet!M132</f>
        <v>4226.6981631604112</v>
      </c>
      <c r="K30" s="29">
        <f>[1]Sheet!N132</f>
        <v>10.365313489445672</v>
      </c>
      <c r="L30" s="28">
        <f>[1]Sheet!Q132</f>
        <v>2922.2177740701627</v>
      </c>
      <c r="M30" s="29">
        <f>[1]Sheet!R132</f>
        <v>6.8741867763359412</v>
      </c>
      <c r="N30" s="29"/>
    </row>
    <row r="31" spans="1:14" x14ac:dyDescent="0.2">
      <c r="A31" s="51" t="s">
        <v>47</v>
      </c>
      <c r="B31" s="28">
        <f>[1]Sheet!C133</f>
        <v>2806.2354503552451</v>
      </c>
      <c r="C31" s="29">
        <f>[1]Sheet!D133</f>
        <v>0.22885327399208227</v>
      </c>
      <c r="D31" s="28">
        <f>[1]Sheet!E133</f>
        <v>0</v>
      </c>
      <c r="E31" s="29">
        <f>[1]Sheet!F133</f>
        <v>0</v>
      </c>
      <c r="F31" s="28">
        <f>[1]Sheet!G133</f>
        <v>0</v>
      </c>
      <c r="G31" s="29">
        <f>[1]Sheet!H133</f>
        <v>0</v>
      </c>
      <c r="H31" s="28">
        <f>[1]Sheet!I133</f>
        <v>0</v>
      </c>
      <c r="I31" s="29">
        <f>[1]Sheet!J133</f>
        <v>0</v>
      </c>
      <c r="J31" s="28">
        <f>[1]Sheet!M133</f>
        <v>0</v>
      </c>
      <c r="K31" s="29">
        <f>[1]Sheet!N133</f>
        <v>0</v>
      </c>
      <c r="L31" s="28">
        <f>[1]Sheet!Q133</f>
        <v>0</v>
      </c>
      <c r="M31" s="29">
        <f>[1]Sheet!R133</f>
        <v>0</v>
      </c>
      <c r="N31" s="29"/>
    </row>
    <row r="32" spans="1:14" x14ac:dyDescent="0.2">
      <c r="A32" s="53"/>
      <c r="B32" s="28"/>
      <c r="C32" s="29"/>
      <c r="D32" s="28"/>
      <c r="E32" s="29"/>
      <c r="F32" s="28"/>
      <c r="G32" s="29"/>
      <c r="H32" s="28"/>
      <c r="I32" s="29"/>
      <c r="J32" s="28"/>
      <c r="K32" s="29"/>
      <c r="L32" s="28"/>
      <c r="M32" s="29"/>
      <c r="N32" s="29"/>
    </row>
    <row r="33" spans="1:14" x14ac:dyDescent="0.2">
      <c r="A33" s="50" t="s">
        <v>48</v>
      </c>
      <c r="B33" s="63"/>
      <c r="C33" s="64"/>
      <c r="D33" s="63"/>
      <c r="E33" s="64"/>
      <c r="F33" s="63"/>
      <c r="G33" s="64"/>
      <c r="H33" s="63"/>
      <c r="I33" s="64"/>
      <c r="J33" s="63"/>
      <c r="K33" s="64"/>
      <c r="L33" s="63"/>
      <c r="M33" s="64"/>
      <c r="N33" s="29"/>
    </row>
    <row r="34" spans="1:14" x14ac:dyDescent="0.2">
      <c r="A34" s="51" t="s">
        <v>49</v>
      </c>
      <c r="B34" s="28">
        <f>[1]Sheet!C135</f>
        <v>172439.43563709912</v>
      </c>
      <c r="C34" s="29">
        <f>[1]Sheet!D135</f>
        <v>14.062729271665841</v>
      </c>
      <c r="D34" s="28">
        <f>[1]Sheet!E135</f>
        <v>16838.011115505611</v>
      </c>
      <c r="E34" s="29">
        <f>[1]Sheet!F135</f>
        <v>20.216770183938198</v>
      </c>
      <c r="F34" s="28">
        <f>[1]Sheet!G135</f>
        <v>7850.845134282773</v>
      </c>
      <c r="G34" s="29">
        <f>[1]Sheet!H135</f>
        <v>18.588406705687845</v>
      </c>
      <c r="H34" s="28">
        <f>[1]Sheet!I135</f>
        <v>8987.165981222819</v>
      </c>
      <c r="I34" s="29">
        <f>[1]Sheet!J135</f>
        <v>21.892057979909524</v>
      </c>
      <c r="J34" s="28">
        <f>[1]Sheet!M135</f>
        <v>8293.4542288793054</v>
      </c>
      <c r="K34" s="29">
        <f>[1]Sheet!N135</f>
        <v>20.338394102034773</v>
      </c>
      <c r="L34" s="28">
        <f>[1]Sheet!Q135</f>
        <v>8544.5568866262856</v>
      </c>
      <c r="M34" s="29">
        <f>[1]Sheet!R135</f>
        <v>20.10010358601232</v>
      </c>
      <c r="N34" s="29"/>
    </row>
    <row r="35" spans="1:14" x14ac:dyDescent="0.2">
      <c r="A35" s="51" t="s">
        <v>50</v>
      </c>
      <c r="B35" s="28">
        <f>[1]Sheet!C136</f>
        <v>801947.99846452917</v>
      </c>
      <c r="C35" s="29">
        <f>[1]Sheet!D136</f>
        <v>65.400223276621986</v>
      </c>
      <c r="D35" s="28">
        <f>[1]Sheet!E136</f>
        <v>61136.20330623904</v>
      </c>
      <c r="E35" s="29">
        <f>[1]Sheet!F136</f>
        <v>73.403952740153741</v>
      </c>
      <c r="F35" s="28">
        <f>[1]Sheet!G136</f>
        <v>31386.186043073641</v>
      </c>
      <c r="G35" s="29">
        <f>[1]Sheet!H136</f>
        <v>74.312915505285332</v>
      </c>
      <c r="H35" s="28">
        <f>[1]Sheet!I136</f>
        <v>29750.017263165573</v>
      </c>
      <c r="I35" s="29">
        <f>[1]Sheet!J136</f>
        <v>72.468796524876652</v>
      </c>
      <c r="J35" s="28">
        <f>[1]Sheet!M136</f>
        <v>31736.445361168397</v>
      </c>
      <c r="K35" s="29">
        <f>[1]Sheet!N136</f>
        <v>77.828648394235884</v>
      </c>
      <c r="L35" s="28">
        <f>[1]Sheet!Q136</f>
        <v>29399.757945070814</v>
      </c>
      <c r="M35" s="29">
        <f>[1]Sheet!R136</f>
        <v>69.159605107730385</v>
      </c>
      <c r="N35" s="29"/>
    </row>
    <row r="36" spans="1:14" x14ac:dyDescent="0.2">
      <c r="A36" s="51" t="s">
        <v>51</v>
      </c>
      <c r="B36" s="28">
        <f>[1]Sheet!C137</f>
        <v>189297.69540336615</v>
      </c>
      <c r="C36" s="29">
        <f>[1]Sheet!D137</f>
        <v>15.437549029156544</v>
      </c>
      <c r="D36" s="28">
        <f>[1]Sheet!E137</f>
        <v>2689.8851851729664</v>
      </c>
      <c r="E36" s="29">
        <f>[1]Sheet!F137</f>
        <v>3.2296445368030606</v>
      </c>
      <c r="F36" s="28">
        <f>[1]Sheet!G137</f>
        <v>1768.5905199170011</v>
      </c>
      <c r="G36" s="29">
        <f>[1]Sheet!H137</f>
        <v>4.1874829165184524</v>
      </c>
      <c r="H36" s="28">
        <f>[1]Sheet!I137</f>
        <v>921.29466525596536</v>
      </c>
      <c r="I36" s="29">
        <f>[1]Sheet!J137</f>
        <v>2.2442042653384573</v>
      </c>
      <c r="J36" s="28">
        <f>[1]Sheet!M137</f>
        <v>747.43114350115115</v>
      </c>
      <c r="K36" s="29">
        <f>[1]Sheet!N137</f>
        <v>1.8329575037294328</v>
      </c>
      <c r="L36" s="28">
        <f>[1]Sheet!Q137</f>
        <v>1942.4540416718155</v>
      </c>
      <c r="M36" s="29">
        <f>[1]Sheet!R137</f>
        <v>4.5694034186584531</v>
      </c>
      <c r="N36" s="29"/>
    </row>
    <row r="37" spans="1:14" x14ac:dyDescent="0.2">
      <c r="A37" s="54" t="s">
        <v>52</v>
      </c>
      <c r="B37" s="28">
        <f>[1]Sheet!C138</f>
        <v>59262.604066662767</v>
      </c>
      <c r="C37" s="29">
        <f>[1]Sheet!D138</f>
        <v>4.8329661590709989</v>
      </c>
      <c r="D37" s="28">
        <f>[1]Sheet!E138</f>
        <v>2623.2453166697023</v>
      </c>
      <c r="E37" s="29">
        <f>[1]Sheet!F138</f>
        <v>3.1496325391047271</v>
      </c>
      <c r="F37" s="28">
        <f>[1]Sheet!G138</f>
        <v>1229.5480974595291</v>
      </c>
      <c r="G37" s="29">
        <f>[1]Sheet!H138</f>
        <v>2.9111948725085162</v>
      </c>
      <c r="H37" s="28">
        <f>[1]Sheet!I138</f>
        <v>1393.6972192101734</v>
      </c>
      <c r="I37" s="29">
        <f>[1]Sheet!J138</f>
        <v>3.3949412298754931</v>
      </c>
      <c r="J37" s="28">
        <f>[1]Sheet!M138</f>
        <v>0</v>
      </c>
      <c r="K37" s="29">
        <f>[1]Sheet!N138</f>
        <v>0</v>
      </c>
      <c r="L37" s="28">
        <f>[1]Sheet!Q138</f>
        <v>2623.2453166697023</v>
      </c>
      <c r="M37" s="29">
        <f>[1]Sheet!R138</f>
        <v>6.170887887598993</v>
      </c>
      <c r="N37" s="29"/>
    </row>
    <row r="38" spans="1:14" x14ac:dyDescent="0.2">
      <c r="A38" s="54" t="s">
        <v>53</v>
      </c>
      <c r="B38" s="28">
        <f>[1]Sheet!C139</f>
        <v>3268.2612461871895</v>
      </c>
      <c r="C38" s="29">
        <f>[1]Sheet!D139</f>
        <v>0.26653226348369913</v>
      </c>
      <c r="D38" s="28">
        <f>[1]Sheet!E139</f>
        <v>0</v>
      </c>
      <c r="E38" s="29">
        <f>[1]Sheet!F139</f>
        <v>0</v>
      </c>
      <c r="F38" s="28">
        <f>[1]Sheet!G139</f>
        <v>0</v>
      </c>
      <c r="G38" s="29">
        <f>[1]Sheet!H139</f>
        <v>0</v>
      </c>
      <c r="H38" s="28">
        <f>[1]Sheet!I139</f>
        <v>0</v>
      </c>
      <c r="I38" s="29">
        <f>[1]Sheet!J139</f>
        <v>0</v>
      </c>
      <c r="J38" s="28">
        <f>[1]Sheet!M139</f>
        <v>0</v>
      </c>
      <c r="K38" s="29">
        <f>[1]Sheet!N139</f>
        <v>0</v>
      </c>
      <c r="L38" s="28">
        <f>[1]Sheet!Q139</f>
        <v>0</v>
      </c>
      <c r="M38" s="29">
        <f>[1]Sheet!R139</f>
        <v>0</v>
      </c>
      <c r="N38" s="29"/>
    </row>
    <row r="39" spans="1:14" x14ac:dyDescent="0.2">
      <c r="A39" s="12"/>
      <c r="B39" s="30"/>
      <c r="C39" s="30"/>
      <c r="D39" s="30"/>
      <c r="E39" s="30"/>
      <c r="F39" s="30"/>
      <c r="G39" s="30"/>
      <c r="H39" s="31"/>
      <c r="I39" s="31"/>
      <c r="J39" s="31"/>
      <c r="K39" s="31"/>
      <c r="L39" s="31"/>
      <c r="M39" s="31"/>
    </row>
    <row r="40" spans="1:14" x14ac:dyDescent="0.2">
      <c r="A40" s="32" t="str">
        <f>Cuadro01!A40</f>
        <v>Fuente: Instituto Nacional de Estadística (INE). LVIII Encuesta Permanente de Hogares de Propósitos Múltiples, Junio 2017.</v>
      </c>
    </row>
    <row r="41" spans="1:14" x14ac:dyDescent="0.2">
      <c r="A41" s="33" t="s">
        <v>54</v>
      </c>
    </row>
    <row r="42" spans="1:14" x14ac:dyDescent="0.2">
      <c r="A42" s="32"/>
    </row>
  </sheetData>
  <mergeCells count="11">
    <mergeCell ref="H5:I5"/>
    <mergeCell ref="J5:K5"/>
    <mergeCell ref="L5:M5"/>
    <mergeCell ref="A1:M1"/>
    <mergeCell ref="A3:A6"/>
    <mergeCell ref="B3:C5"/>
    <mergeCell ref="D3:M3"/>
    <mergeCell ref="D4:I4"/>
    <mergeCell ref="J4:M4"/>
    <mergeCell ref="D5:E5"/>
    <mergeCell ref="F5:G5"/>
  </mergeCells>
  <printOptions horizontalCentered="1" verticalCentered="1"/>
  <pageMargins left="0" right="0" top="0" bottom="0" header="0" footer="0"/>
  <pageSetup paperSize="119" firstPageNumber="15" orientation="landscape" useFirstPageNumber="1" r:id="rId1"/>
  <headerFooter alignWithMargins="0">
    <oddFooter>&amp;C&amp;P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M41"/>
  <sheetViews>
    <sheetView workbookViewId="0">
      <selection activeCell="C12" sqref="C12"/>
    </sheetView>
  </sheetViews>
  <sheetFormatPr baseColWidth="10" defaultRowHeight="11.25" x14ac:dyDescent="0.2"/>
  <cols>
    <col min="1" max="1" width="23.140625" style="15" customWidth="1"/>
    <col min="2" max="7" width="8.7109375" style="15" customWidth="1"/>
    <col min="8" max="8" width="0.5703125" style="15" customWidth="1"/>
    <col min="9" max="12" width="8.7109375" style="15" customWidth="1"/>
    <col min="13" max="16384" width="11.42578125" style="15"/>
  </cols>
  <sheetData>
    <row r="1" spans="1:13" ht="22.5" customHeight="1" x14ac:dyDescent="0.2">
      <c r="A1" s="80" t="s">
        <v>95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</row>
    <row r="2" spans="1:13" x14ac:dyDescent="0.2">
      <c r="A2" s="2"/>
      <c r="B2" s="2"/>
      <c r="C2" s="2"/>
      <c r="D2" s="2"/>
      <c r="E2" s="2"/>
      <c r="F2" s="2"/>
      <c r="G2" s="2"/>
      <c r="H2" s="2"/>
    </row>
    <row r="3" spans="1:13" ht="12.75" customHeight="1" x14ac:dyDescent="0.2">
      <c r="A3" s="73" t="s">
        <v>36</v>
      </c>
      <c r="B3" s="73" t="s">
        <v>1</v>
      </c>
      <c r="C3" s="73"/>
      <c r="D3" s="73"/>
      <c r="E3" s="73"/>
      <c r="F3" s="73"/>
      <c r="G3" s="73"/>
      <c r="H3" s="34"/>
      <c r="I3" s="75" t="s">
        <v>55</v>
      </c>
      <c r="J3" s="75"/>
      <c r="K3" s="75"/>
      <c r="L3" s="75"/>
    </row>
    <row r="4" spans="1:13" ht="11.25" customHeight="1" x14ac:dyDescent="0.2">
      <c r="A4" s="73"/>
      <c r="B4" s="73" t="s">
        <v>56</v>
      </c>
      <c r="C4" s="73"/>
      <c r="D4" s="73" t="s">
        <v>57</v>
      </c>
      <c r="E4" s="73"/>
      <c r="F4" s="73" t="s">
        <v>55</v>
      </c>
      <c r="G4" s="73"/>
      <c r="H4" s="22"/>
      <c r="I4" s="73" t="s">
        <v>58</v>
      </c>
      <c r="J4" s="73"/>
      <c r="K4" s="78" t="s">
        <v>59</v>
      </c>
      <c r="L4" s="78"/>
    </row>
    <row r="5" spans="1:13" x14ac:dyDescent="0.2">
      <c r="A5" s="73"/>
      <c r="B5" s="5" t="s">
        <v>42</v>
      </c>
      <c r="C5" s="5" t="s">
        <v>43</v>
      </c>
      <c r="D5" s="5" t="s">
        <v>42</v>
      </c>
      <c r="E5" s="5" t="s">
        <v>60</v>
      </c>
      <c r="F5" s="5" t="s">
        <v>42</v>
      </c>
      <c r="G5" s="5" t="s">
        <v>60</v>
      </c>
      <c r="H5" s="25"/>
      <c r="I5" s="5" t="s">
        <v>42</v>
      </c>
      <c r="J5" s="5" t="s">
        <v>60</v>
      </c>
      <c r="K5" s="5" t="s">
        <v>42</v>
      </c>
      <c r="L5" s="5" t="s">
        <v>60</v>
      </c>
    </row>
    <row r="6" spans="1:13" x14ac:dyDescent="0.2">
      <c r="A6" s="6"/>
      <c r="B6" s="3"/>
      <c r="C6" s="3"/>
      <c r="D6" s="3"/>
      <c r="E6" s="3"/>
      <c r="F6" s="3"/>
      <c r="G6" s="3"/>
      <c r="H6" s="3"/>
    </row>
    <row r="7" spans="1:13" x14ac:dyDescent="0.2">
      <c r="A7" s="3" t="s">
        <v>64</v>
      </c>
      <c r="B7" s="35">
        <f>SUM(B10,B14)</f>
        <v>1226215.9948178702</v>
      </c>
      <c r="C7" s="35">
        <f t="shared" ref="C7:K7" si="0">SUM(C10,C14)</f>
        <v>100</v>
      </c>
      <c r="D7" s="35">
        <f t="shared" si="0"/>
        <v>8356.4520463806657</v>
      </c>
      <c r="E7" s="36">
        <f>+D7/B7*100</f>
        <v>0.68148287754327075</v>
      </c>
      <c r="F7" s="35">
        <f t="shared" si="0"/>
        <v>1217859.5427714945</v>
      </c>
      <c r="G7" s="36">
        <f>F7/$B7*100</f>
        <v>99.318517122457123</v>
      </c>
      <c r="H7" s="35">
        <f t="shared" si="0"/>
        <v>0</v>
      </c>
      <c r="I7" s="35">
        <f t="shared" si="0"/>
        <v>1170057.6994853904</v>
      </c>
      <c r="J7" s="36">
        <f>+I7/F7*100</f>
        <v>96.074929693672146</v>
      </c>
      <c r="K7" s="35">
        <f t="shared" si="0"/>
        <v>47801.84328610394</v>
      </c>
      <c r="L7" s="36">
        <f>+K7/F7*100</f>
        <v>3.9250703063278407</v>
      </c>
      <c r="M7" s="62"/>
    </row>
    <row r="8" spans="1:13" x14ac:dyDescent="0.2">
      <c r="A8" s="3"/>
      <c r="B8" s="35"/>
      <c r="C8" s="36"/>
      <c r="D8" s="35"/>
      <c r="E8" s="36"/>
      <c r="F8" s="35"/>
      <c r="G8" s="36"/>
      <c r="I8" s="35"/>
      <c r="J8" s="36"/>
      <c r="K8" s="35"/>
      <c r="L8" s="36"/>
    </row>
    <row r="9" spans="1:13" x14ac:dyDescent="0.2">
      <c r="A9" s="3" t="s">
        <v>32</v>
      </c>
      <c r="B9" s="65"/>
      <c r="C9" s="66"/>
      <c r="D9" s="65"/>
      <c r="E9" s="66"/>
      <c r="F9" s="65"/>
      <c r="G9" s="66"/>
      <c r="H9" s="67"/>
      <c r="I9" s="65"/>
      <c r="J9" s="66"/>
      <c r="K9" s="65"/>
      <c r="L9" s="66"/>
    </row>
    <row r="10" spans="1:13" x14ac:dyDescent="0.2">
      <c r="A10" s="58" t="s">
        <v>44</v>
      </c>
      <c r="B10" s="23">
        <f>+B11+B12+B13</f>
        <v>616760.6404070399</v>
      </c>
      <c r="C10" s="38">
        <f t="shared" ref="C10:C14" si="1">B10/B$7*100</f>
        <v>50.297879249132393</v>
      </c>
      <c r="D10" s="23">
        <f t="shared" ref="D10:K10" si="2">+D11+D12+D13</f>
        <v>5396.6247181161079</v>
      </c>
      <c r="E10" s="38">
        <f>+D10/B10*100</f>
        <v>0.87499499231250055</v>
      </c>
      <c r="F10" s="23">
        <f t="shared" si="2"/>
        <v>611364.01568892389</v>
      </c>
      <c r="G10" s="38">
        <f>+F10/B10*100</f>
        <v>99.12500500768752</v>
      </c>
      <c r="H10" s="23">
        <f t="shared" si="2"/>
        <v>0</v>
      </c>
      <c r="I10" s="23">
        <f t="shared" si="2"/>
        <v>591635.68615272327</v>
      </c>
      <c r="J10" s="38">
        <f>+I10/F10*100</f>
        <v>96.773063341981384</v>
      </c>
      <c r="K10" s="23">
        <f t="shared" si="2"/>
        <v>19728.329536200668</v>
      </c>
      <c r="L10" s="38">
        <f>+K10/F10*100</f>
        <v>3.2269366580186323</v>
      </c>
      <c r="M10" s="38"/>
    </row>
    <row r="11" spans="1:13" x14ac:dyDescent="0.2">
      <c r="A11" s="59" t="s">
        <v>35</v>
      </c>
      <c r="B11" s="37">
        <f>[1]Sheet!C146</f>
        <v>145549.39388280886</v>
      </c>
      <c r="C11" s="38">
        <f t="shared" si="1"/>
        <v>11.869800630387903</v>
      </c>
      <c r="D11" s="37">
        <f>[1]Sheet!I146</f>
        <v>437.94010495805225</v>
      </c>
      <c r="E11" s="38">
        <f>[1]Sheet!J146</f>
        <v>0.30088761847449935</v>
      </c>
      <c r="F11" s="37">
        <f t="shared" ref="F11:F37" si="3">+I11+K11</f>
        <v>145111.45377785075</v>
      </c>
      <c r="G11" s="38">
        <f t="shared" ref="G11:G37" si="4">F11/$B11*100</f>
        <v>99.699112381525467</v>
      </c>
      <c r="I11" s="37">
        <f>[1]Sheet!E146</f>
        <v>141564.13892769054</v>
      </c>
      <c r="J11" s="38">
        <f>[1]Sheet!F146</f>
        <v>97.261922671882033</v>
      </c>
      <c r="K11" s="37">
        <f>[1]Sheet!G146</f>
        <v>3547.3148501602232</v>
      </c>
      <c r="L11" s="38">
        <f>[1]Sheet!H146</f>
        <v>2.4371897096434449</v>
      </c>
      <c r="M11" s="38"/>
    </row>
    <row r="12" spans="1:13" x14ac:dyDescent="0.2">
      <c r="A12" s="59" t="s">
        <v>29</v>
      </c>
      <c r="B12" s="37">
        <f>[1]Sheet!C147</f>
        <v>87372.625600402229</v>
      </c>
      <c r="C12" s="38">
        <f t="shared" si="1"/>
        <v>7.1253862263784677</v>
      </c>
      <c r="D12" s="37">
        <f>[1]Sheet!I147</f>
        <v>0</v>
      </c>
      <c r="E12" s="38">
        <f>[1]Sheet!J147</f>
        <v>0</v>
      </c>
      <c r="F12" s="37">
        <f t="shared" si="3"/>
        <v>87372.625600402229</v>
      </c>
      <c r="G12" s="38">
        <f t="shared" si="4"/>
        <v>100</v>
      </c>
      <c r="I12" s="37">
        <f>[1]Sheet!E147</f>
        <v>86272.268000203418</v>
      </c>
      <c r="J12" s="38">
        <f>[1]Sheet!F147</f>
        <v>98.740615161055956</v>
      </c>
      <c r="K12" s="37">
        <f>[1]Sheet!G147</f>
        <v>1100.3576001988163</v>
      </c>
      <c r="L12" s="38">
        <f>[1]Sheet!H147</f>
        <v>1.2593848389440534</v>
      </c>
      <c r="M12" s="38"/>
    </row>
    <row r="13" spans="1:13" x14ac:dyDescent="0.2">
      <c r="A13" s="59" t="s">
        <v>30</v>
      </c>
      <c r="B13" s="37">
        <f>[1]Sheet!C148</f>
        <v>383838.6209238288</v>
      </c>
      <c r="C13" s="38">
        <f t="shared" si="1"/>
        <v>31.302692392366023</v>
      </c>
      <c r="D13" s="37">
        <f>[1]Sheet!I148</f>
        <v>4958.684613158056</v>
      </c>
      <c r="E13" s="38">
        <f>[1]Sheet!J148</f>
        <v>1.2918670354805402</v>
      </c>
      <c r="F13" s="37">
        <f t="shared" si="3"/>
        <v>378879.93631067092</v>
      </c>
      <c r="G13" s="38">
        <f t="shared" si="4"/>
        <v>98.708132964519507</v>
      </c>
      <c r="I13" s="37">
        <f>[1]Sheet!E148</f>
        <v>363799.27922482928</v>
      </c>
      <c r="J13" s="38">
        <f>[1]Sheet!F148</f>
        <v>94.779227361027779</v>
      </c>
      <c r="K13" s="37">
        <f>[1]Sheet!G148</f>
        <v>15080.657085841627</v>
      </c>
      <c r="L13" s="38">
        <f>[1]Sheet!H148</f>
        <v>3.9289056034917134</v>
      </c>
      <c r="M13" s="38"/>
    </row>
    <row r="14" spans="1:13" x14ac:dyDescent="0.2">
      <c r="A14" s="58" t="s">
        <v>31</v>
      </c>
      <c r="B14" s="37">
        <f>[1]Sheet!C149</f>
        <v>609455.3544108303</v>
      </c>
      <c r="C14" s="38">
        <f t="shared" si="1"/>
        <v>49.702120750867607</v>
      </c>
      <c r="D14" s="37">
        <f>[1]Sheet!I149</f>
        <v>2959.8273282645582</v>
      </c>
      <c r="E14" s="38">
        <f>[1]Sheet!J149</f>
        <v>0.48565121412804191</v>
      </c>
      <c r="F14" s="37">
        <f t="shared" si="3"/>
        <v>606495.5270825706</v>
      </c>
      <c r="G14" s="38">
        <f t="shared" si="4"/>
        <v>99.514348785872755</v>
      </c>
      <c r="I14" s="37">
        <f>[1]Sheet!E149</f>
        <v>578422.01333266729</v>
      </c>
      <c r="J14" s="38">
        <f>[1]Sheet!F149</f>
        <v>94.908020603385552</v>
      </c>
      <c r="K14" s="37">
        <f>[1]Sheet!G149</f>
        <v>28073.513749903272</v>
      </c>
      <c r="L14" s="38">
        <f>[1]Sheet!H149</f>
        <v>4.606328182487192</v>
      </c>
      <c r="M14" s="38"/>
    </row>
    <row r="15" spans="1:13" x14ac:dyDescent="0.2">
      <c r="A15" s="9"/>
      <c r="B15" s="37"/>
      <c r="C15" s="38"/>
      <c r="D15" s="37"/>
      <c r="E15" s="38"/>
      <c r="F15" s="37"/>
      <c r="G15" s="38"/>
      <c r="I15" s="37"/>
      <c r="J15" s="38"/>
      <c r="K15" s="37"/>
      <c r="L15" s="38"/>
      <c r="M15" s="38"/>
    </row>
    <row r="16" spans="1:13" x14ac:dyDescent="0.2">
      <c r="A16" s="3" t="s">
        <v>45</v>
      </c>
      <c r="B16" s="65"/>
      <c r="C16" s="66"/>
      <c r="D16" s="65"/>
      <c r="E16" s="66"/>
      <c r="F16" s="65"/>
      <c r="G16" s="66"/>
      <c r="H16" s="68"/>
      <c r="I16" s="65"/>
      <c r="J16" s="66"/>
      <c r="K16" s="65"/>
      <c r="L16" s="66"/>
      <c r="M16" s="38"/>
    </row>
    <row r="17" spans="1:13" x14ac:dyDescent="0.2">
      <c r="A17" s="58">
        <v>1</v>
      </c>
      <c r="B17" s="37">
        <f>[1]Sheet!C151</f>
        <v>218795.4964040599</v>
      </c>
      <c r="C17" s="38">
        <f t="shared" ref="C17:C22" si="5">B17/B$7*100</f>
        <v>17.843144872413575</v>
      </c>
      <c r="D17" s="37">
        <f>[1]Sheet!I151</f>
        <v>1273.8468951155126</v>
      </c>
      <c r="E17" s="38">
        <f>[1]Sheet!J151</f>
        <v>0.58220891931113605</v>
      </c>
      <c r="F17" s="37">
        <f t="shared" si="3"/>
        <v>217521.64950894431</v>
      </c>
      <c r="G17" s="38">
        <f t="shared" si="4"/>
        <v>99.417791080688829</v>
      </c>
      <c r="I17" s="37">
        <f>[1]Sheet!E151</f>
        <v>203978.04210601261</v>
      </c>
      <c r="J17" s="38">
        <f>[1]Sheet!F151</f>
        <v>93.227715130533028</v>
      </c>
      <c r="K17" s="37">
        <f>[1]Sheet!G151</f>
        <v>13543.607402931684</v>
      </c>
      <c r="L17" s="38">
        <f>[1]Sheet!H151</f>
        <v>6.190075950155788</v>
      </c>
      <c r="M17" s="38"/>
    </row>
    <row r="18" spans="1:13" x14ac:dyDescent="0.2">
      <c r="A18" s="58">
        <v>2</v>
      </c>
      <c r="B18" s="37">
        <f>[1]Sheet!C152</f>
        <v>229416.71885368766</v>
      </c>
      <c r="C18" s="38">
        <f t="shared" si="5"/>
        <v>18.709323628400632</v>
      </c>
      <c r="D18" s="37">
        <f>[1]Sheet!I152</f>
        <v>736.91256235851267</v>
      </c>
      <c r="E18" s="38">
        <f>[1]Sheet!J152</f>
        <v>0.3212113598523238</v>
      </c>
      <c r="F18" s="37">
        <f t="shared" si="3"/>
        <v>228679.80629132918</v>
      </c>
      <c r="G18" s="38">
        <f t="shared" si="4"/>
        <v>99.678788640147687</v>
      </c>
      <c r="I18" s="37">
        <f>[1]Sheet!E152</f>
        <v>218360.90981420179</v>
      </c>
      <c r="J18" s="38">
        <f>[1]Sheet!F152</f>
        <v>95.180905256283083</v>
      </c>
      <c r="K18" s="37">
        <f>[1]Sheet!G152</f>
        <v>10318.896477127397</v>
      </c>
      <c r="L18" s="38">
        <f>[1]Sheet!H152</f>
        <v>4.4978833838646066</v>
      </c>
      <c r="M18" s="38"/>
    </row>
    <row r="19" spans="1:13" x14ac:dyDescent="0.2">
      <c r="A19" s="58">
        <v>3</v>
      </c>
      <c r="B19" s="37">
        <f>[1]Sheet!C153</f>
        <v>219285.37785867744</v>
      </c>
      <c r="C19" s="38">
        <f t="shared" si="5"/>
        <v>17.883095538257752</v>
      </c>
      <c r="D19" s="37">
        <f>[1]Sheet!I153</f>
        <v>2393.9292021944334</v>
      </c>
      <c r="E19" s="38">
        <f>[1]Sheet!J153</f>
        <v>1.0916957735947381</v>
      </c>
      <c r="F19" s="37">
        <f t="shared" si="3"/>
        <v>216891.44865648291</v>
      </c>
      <c r="G19" s="38">
        <f t="shared" si="4"/>
        <v>98.908304226405221</v>
      </c>
      <c r="I19" s="37">
        <f>[1]Sheet!E153</f>
        <v>206672.79974522573</v>
      </c>
      <c r="J19" s="38">
        <f>[1]Sheet!F153</f>
        <v>94.248326889547499</v>
      </c>
      <c r="K19" s="37">
        <f>[1]Sheet!G153</f>
        <v>10218.648911257182</v>
      </c>
      <c r="L19" s="38">
        <f>[1]Sheet!H153</f>
        <v>4.6599773368577182</v>
      </c>
      <c r="M19" s="38"/>
    </row>
    <row r="20" spans="1:13" x14ac:dyDescent="0.2">
      <c r="A20" s="58">
        <v>4</v>
      </c>
      <c r="B20" s="37">
        <f>[1]Sheet!C154</f>
        <v>188440.52107056772</v>
      </c>
      <c r="C20" s="38">
        <f t="shared" si="5"/>
        <v>15.36764500438251</v>
      </c>
      <c r="D20" s="37">
        <f>[1]Sheet!I154</f>
        <v>368.39353088654747</v>
      </c>
      <c r="E20" s="38">
        <f>[1]Sheet!J154</f>
        <v>0.19549592030080964</v>
      </c>
      <c r="F20" s="37">
        <f t="shared" si="3"/>
        <v>188072.12753968113</v>
      </c>
      <c r="G20" s="38">
        <f t="shared" si="4"/>
        <v>99.804504079699157</v>
      </c>
      <c r="I20" s="37">
        <f>[1]Sheet!E154</f>
        <v>180577.95767801107</v>
      </c>
      <c r="J20" s="38">
        <f>[1]Sheet!F154</f>
        <v>95.827562273821002</v>
      </c>
      <c r="K20" s="37">
        <f>[1]Sheet!G154</f>
        <v>7494.1698616700642</v>
      </c>
      <c r="L20" s="38">
        <f>[1]Sheet!H154</f>
        <v>3.9769418058781674</v>
      </c>
      <c r="M20" s="38"/>
    </row>
    <row r="21" spans="1:13" x14ac:dyDescent="0.2">
      <c r="A21" s="58">
        <v>5</v>
      </c>
      <c r="B21" s="37">
        <f>[1]Sheet!C155</f>
        <v>185149.60494943633</v>
      </c>
      <c r="C21" s="38">
        <f t="shared" si="5"/>
        <v>15.099265197314327</v>
      </c>
      <c r="D21" s="37">
        <f>[1]Sheet!I155</f>
        <v>1489.8357763696183</v>
      </c>
      <c r="E21" s="38">
        <f>[1]Sheet!J155</f>
        <v>0.80466592233695933</v>
      </c>
      <c r="F21" s="37">
        <f t="shared" si="3"/>
        <v>183659.76917306671</v>
      </c>
      <c r="G21" s="38">
        <f t="shared" si="4"/>
        <v>99.195334077663048</v>
      </c>
      <c r="I21" s="37">
        <f>[1]Sheet!E155</f>
        <v>180668.63656251211</v>
      </c>
      <c r="J21" s="38">
        <f>[1]Sheet!F155</f>
        <v>97.579812072433015</v>
      </c>
      <c r="K21" s="37">
        <f>[1]Sheet!G155</f>
        <v>2991.1326105546163</v>
      </c>
      <c r="L21" s="38">
        <f>[1]Sheet!H155</f>
        <v>1.6155220052300321</v>
      </c>
      <c r="M21" s="38"/>
    </row>
    <row r="22" spans="1:13" x14ac:dyDescent="0.2">
      <c r="A22" s="58">
        <v>6</v>
      </c>
      <c r="B22" s="37">
        <f>[1]Sheet!C156</f>
        <v>185128.27568145699</v>
      </c>
      <c r="C22" s="38">
        <f t="shared" si="5"/>
        <v>15.097525759232497</v>
      </c>
      <c r="D22" s="37">
        <f>[1]Sheet!I156</f>
        <v>2093.5340794560425</v>
      </c>
      <c r="E22" s="38">
        <f>[1]Sheet!J156</f>
        <v>1.1308559277342942</v>
      </c>
      <c r="F22" s="37">
        <f t="shared" si="3"/>
        <v>183034.74160200101</v>
      </c>
      <c r="G22" s="38">
        <f t="shared" si="4"/>
        <v>98.86914407226574</v>
      </c>
      <c r="I22" s="37">
        <f>[1]Sheet!E156</f>
        <v>179799.35357943803</v>
      </c>
      <c r="J22" s="38">
        <f>[1]Sheet!F156</f>
        <v>97.121497468496798</v>
      </c>
      <c r="K22" s="37">
        <f>[1]Sheet!G156</f>
        <v>3235.3880225629719</v>
      </c>
      <c r="L22" s="38">
        <f>[1]Sheet!H156</f>
        <v>1.7476466037689338</v>
      </c>
      <c r="M22" s="38"/>
    </row>
    <row r="23" spans="1:13" x14ac:dyDescent="0.2">
      <c r="A23" s="58"/>
      <c r="B23" s="37"/>
      <c r="C23" s="38"/>
      <c r="D23" s="37"/>
      <c r="E23" s="38"/>
      <c r="F23" s="37"/>
      <c r="G23" s="38"/>
      <c r="I23" s="37"/>
      <c r="J23" s="38"/>
      <c r="K23" s="37"/>
      <c r="L23" s="38"/>
      <c r="M23" s="38"/>
    </row>
    <row r="24" spans="1:13" x14ac:dyDescent="0.2">
      <c r="A24" s="3" t="s">
        <v>46</v>
      </c>
      <c r="B24" s="65"/>
      <c r="C24" s="66"/>
      <c r="D24" s="65"/>
      <c r="E24" s="66"/>
      <c r="F24" s="65"/>
      <c r="G24" s="66"/>
      <c r="H24" s="68"/>
      <c r="I24" s="65"/>
      <c r="J24" s="66"/>
      <c r="K24" s="65"/>
      <c r="L24" s="66"/>
      <c r="M24" s="38"/>
    </row>
    <row r="25" spans="1:13" x14ac:dyDescent="0.2">
      <c r="A25" s="58">
        <v>1</v>
      </c>
      <c r="B25" s="37">
        <f>[1]Sheet!C158</f>
        <v>347769.26979195949</v>
      </c>
      <c r="C25" s="38">
        <f t="shared" ref="C25:C30" si="6">B25/B$7*100</f>
        <v>28.361175458620046</v>
      </c>
      <c r="D25" s="37">
        <f>[1]Sheet!I158</f>
        <v>2939.8260129562454</v>
      </c>
      <c r="E25" s="38">
        <f>[1]Sheet!J158</f>
        <v>0.84533806414663692</v>
      </c>
      <c r="F25" s="37">
        <f t="shared" si="3"/>
        <v>344829.44377900299</v>
      </c>
      <c r="G25" s="38">
        <f t="shared" si="4"/>
        <v>99.154661935853298</v>
      </c>
      <c r="I25" s="37">
        <f>[1]Sheet!E158</f>
        <v>325056.40193537535</v>
      </c>
      <c r="J25" s="38">
        <f>[1]Sheet!F158</f>
        <v>93.468983653969389</v>
      </c>
      <c r="K25" s="37">
        <f>[1]Sheet!G158</f>
        <v>19773.041843627663</v>
      </c>
      <c r="L25" s="38">
        <f>[1]Sheet!H158</f>
        <v>5.6856782818838987</v>
      </c>
      <c r="M25" s="38"/>
    </row>
    <row r="26" spans="1:13" x14ac:dyDescent="0.2">
      <c r="A26" s="58">
        <v>2</v>
      </c>
      <c r="B26" s="37">
        <f>[1]Sheet!C159</f>
        <v>291845.90463770553</v>
      </c>
      <c r="C26" s="38">
        <f t="shared" si="6"/>
        <v>23.8005299124363</v>
      </c>
      <c r="D26" s="37">
        <f>[1]Sheet!I159</f>
        <v>1572.8193525159729</v>
      </c>
      <c r="E26" s="38">
        <f>[1]Sheet!J159</f>
        <v>0.53892116610937346</v>
      </c>
      <c r="F26" s="37">
        <f t="shared" si="3"/>
        <v>290273.08528518945</v>
      </c>
      <c r="G26" s="38">
        <f t="shared" si="4"/>
        <v>99.461078833890582</v>
      </c>
      <c r="I26" s="37">
        <f>[1]Sheet!E159</f>
        <v>273159.91272316908</v>
      </c>
      <c r="J26" s="38">
        <f>[1]Sheet!F159</f>
        <v>93.597308847717755</v>
      </c>
      <c r="K26" s="37">
        <f>[1]Sheet!G159</f>
        <v>17113.172562020358</v>
      </c>
      <c r="L26" s="38">
        <f>[1]Sheet!H159</f>
        <v>5.863769986172831</v>
      </c>
      <c r="M26" s="38"/>
    </row>
    <row r="27" spans="1:13" x14ac:dyDescent="0.2">
      <c r="A27" s="58">
        <v>3</v>
      </c>
      <c r="B27" s="37">
        <f>[1]Sheet!C160</f>
        <v>276139.63243909052</v>
      </c>
      <c r="C27" s="38">
        <f t="shared" si="6"/>
        <v>22.519656700458025</v>
      </c>
      <c r="D27" s="37">
        <f>[1]Sheet!I160</f>
        <v>1408.4106827513253</v>
      </c>
      <c r="E27" s="38">
        <f>[1]Sheet!J160</f>
        <v>0.51003569111434421</v>
      </c>
      <c r="F27" s="37">
        <f t="shared" si="3"/>
        <v>274731.22175633913</v>
      </c>
      <c r="G27" s="38">
        <f t="shared" si="4"/>
        <v>99.489964308885632</v>
      </c>
      <c r="I27" s="37">
        <f>[1]Sheet!E160</f>
        <v>267341.52767274779</v>
      </c>
      <c r="J27" s="38">
        <f>[1]Sheet!F160</f>
        <v>96.813892780029192</v>
      </c>
      <c r="K27" s="37">
        <f>[1]Sheet!G160</f>
        <v>7389.694083591341</v>
      </c>
      <c r="L27" s="38">
        <f>[1]Sheet!H160</f>
        <v>2.6760715288564461</v>
      </c>
      <c r="M27" s="38"/>
    </row>
    <row r="28" spans="1:13" x14ac:dyDescent="0.2">
      <c r="A28" s="58">
        <v>4</v>
      </c>
      <c r="B28" s="37">
        <f>[1]Sheet!C161</f>
        <v>190004.48153898661</v>
      </c>
      <c r="C28" s="38">
        <f t="shared" si="6"/>
        <v>15.495188640660976</v>
      </c>
      <c r="D28" s="37">
        <f>[1]Sheet!I161</f>
        <v>1555.3836561352136</v>
      </c>
      <c r="E28" s="38">
        <f>[1]Sheet!J161</f>
        <v>0.8186036684698238</v>
      </c>
      <c r="F28" s="37">
        <f t="shared" si="3"/>
        <v>188449.09788285143</v>
      </c>
      <c r="G28" s="38">
        <f t="shared" si="4"/>
        <v>99.181396331530195</v>
      </c>
      <c r="I28" s="37">
        <f>[1]Sheet!E161</f>
        <v>185775.03667775673</v>
      </c>
      <c r="J28" s="38">
        <f>[1]Sheet!F161</f>
        <v>97.774028892912156</v>
      </c>
      <c r="K28" s="37">
        <f>[1]Sheet!G161</f>
        <v>2674.0612050947002</v>
      </c>
      <c r="L28" s="38">
        <f>[1]Sheet!H161</f>
        <v>1.4073674386180282</v>
      </c>
      <c r="M28" s="38"/>
    </row>
    <row r="29" spans="1:13" x14ac:dyDescent="0.2">
      <c r="A29" s="58">
        <v>5</v>
      </c>
      <c r="B29" s="37">
        <f>[1]Sheet!C162</f>
        <v>117650.47095978749</v>
      </c>
      <c r="C29" s="38">
        <f t="shared" si="6"/>
        <v>9.5945960138337707</v>
      </c>
      <c r="D29" s="37">
        <f>[1]Sheet!I162</f>
        <v>880.01234202190926</v>
      </c>
      <c r="E29" s="38">
        <f>[1]Sheet!J162</f>
        <v>0.74798879668122564</v>
      </c>
      <c r="F29" s="37">
        <f t="shared" si="3"/>
        <v>116770.45861776559</v>
      </c>
      <c r="G29" s="38">
        <f t="shared" si="4"/>
        <v>99.252011203318773</v>
      </c>
      <c r="I29" s="37">
        <f>[1]Sheet!E162</f>
        <v>115918.58502599571</v>
      </c>
      <c r="J29" s="38">
        <f>[1]Sheet!F162</f>
        <v>98.52793965067616</v>
      </c>
      <c r="K29" s="37">
        <f>[1]Sheet!G162</f>
        <v>851.87359176987843</v>
      </c>
      <c r="L29" s="38">
        <f>[1]Sheet!H162</f>
        <v>0.7240715526426118</v>
      </c>
      <c r="M29" s="38"/>
    </row>
    <row r="30" spans="1:13" x14ac:dyDescent="0.2">
      <c r="A30" s="58" t="s">
        <v>47</v>
      </c>
      <c r="B30" s="37">
        <f>[1]Sheet!C163</f>
        <v>2806.2354503552451</v>
      </c>
      <c r="C30" s="38">
        <f t="shared" si="6"/>
        <v>0.22885327399207958</v>
      </c>
      <c r="D30" s="37">
        <f>[1]Sheet!I163</f>
        <v>0</v>
      </c>
      <c r="E30" s="38">
        <f>[1]Sheet!J163</f>
        <v>0</v>
      </c>
      <c r="F30" s="37">
        <f t="shared" si="3"/>
        <v>2806.2354503552451</v>
      </c>
      <c r="G30" s="38">
        <f t="shared" si="4"/>
        <v>100</v>
      </c>
      <c r="I30" s="37">
        <f>[1]Sheet!E163</f>
        <v>2806.2354503552451</v>
      </c>
      <c r="J30" s="38">
        <f>[1]Sheet!F163</f>
        <v>100</v>
      </c>
      <c r="K30" s="37">
        <f>[1]Sheet!G163</f>
        <v>0</v>
      </c>
      <c r="L30" s="38">
        <f>[1]Sheet!H163</f>
        <v>0</v>
      </c>
      <c r="M30" s="38"/>
    </row>
    <row r="31" spans="1:13" x14ac:dyDescent="0.2">
      <c r="A31" s="9"/>
      <c r="B31" s="37"/>
      <c r="C31" s="38"/>
      <c r="D31" s="37"/>
      <c r="E31" s="38"/>
      <c r="F31" s="37"/>
      <c r="G31" s="38"/>
      <c r="I31" s="37"/>
      <c r="J31" s="38"/>
      <c r="K31" s="37"/>
      <c r="L31" s="38"/>
      <c r="M31" s="38"/>
    </row>
    <row r="32" spans="1:13" x14ac:dyDescent="0.2">
      <c r="A32" s="3" t="s">
        <v>48</v>
      </c>
      <c r="B32" s="65"/>
      <c r="C32" s="66"/>
      <c r="D32" s="65"/>
      <c r="E32" s="66"/>
      <c r="F32" s="65"/>
      <c r="G32" s="66"/>
      <c r="H32" s="68"/>
      <c r="I32" s="65"/>
      <c r="J32" s="66"/>
      <c r="K32" s="65"/>
      <c r="L32" s="66"/>
      <c r="M32" s="38"/>
    </row>
    <row r="33" spans="1:13" x14ac:dyDescent="0.2">
      <c r="A33" s="58" t="s">
        <v>49</v>
      </c>
      <c r="B33" s="37">
        <f>[1]Sheet!C165</f>
        <v>172439.43563709912</v>
      </c>
      <c r="C33" s="38">
        <f>B33/B$7*100</f>
        <v>14.062729271665678</v>
      </c>
      <c r="D33" s="37">
        <f>[1]Sheet!I165</f>
        <v>2911.8089617812111</v>
      </c>
      <c r="E33" s="38">
        <f>[1]Sheet!J165</f>
        <v>1.688598058224424</v>
      </c>
      <c r="F33" s="37">
        <f t="shared" si="3"/>
        <v>169527.62667531776</v>
      </c>
      <c r="G33" s="38">
        <f t="shared" si="4"/>
        <v>98.311401941775486</v>
      </c>
      <c r="I33" s="37">
        <f>[1]Sheet!E165</f>
        <v>159304.25831331799</v>
      </c>
      <c r="J33" s="38">
        <f>[1]Sheet!F165</f>
        <v>92.382730043593824</v>
      </c>
      <c r="K33" s="37">
        <f>[1]Sheet!G165</f>
        <v>10223.368361999763</v>
      </c>
      <c r="L33" s="38">
        <f>[1]Sheet!H165</f>
        <v>5.92867189818167</v>
      </c>
      <c r="M33" s="38"/>
    </row>
    <row r="34" spans="1:13" x14ac:dyDescent="0.2">
      <c r="A34" s="58" t="s">
        <v>50</v>
      </c>
      <c r="B34" s="37">
        <f>[1]Sheet!C166</f>
        <v>801947.99846452917</v>
      </c>
      <c r="C34" s="38">
        <f>B34/B$7*100</f>
        <v>65.400223276621219</v>
      </c>
      <c r="D34" s="37">
        <f>[1]Sheet!I166</f>
        <v>3810.0862723867426</v>
      </c>
      <c r="E34" s="38">
        <f>[1]Sheet!J166</f>
        <v>0.47510390694681259</v>
      </c>
      <c r="F34" s="37">
        <f t="shared" si="3"/>
        <v>798137.91219214839</v>
      </c>
      <c r="G34" s="38">
        <f t="shared" si="4"/>
        <v>99.524896093053925</v>
      </c>
      <c r="I34" s="37">
        <f>[1]Sheet!E166</f>
        <v>764456.60910994979</v>
      </c>
      <c r="J34" s="38">
        <f>[1]Sheet!F166</f>
        <v>95.324960043997464</v>
      </c>
      <c r="K34" s="37">
        <f>[1]Sheet!G166</f>
        <v>33681.303082198654</v>
      </c>
      <c r="L34" s="38">
        <f>[1]Sheet!H166</f>
        <v>4.1999360490564781</v>
      </c>
      <c r="M34" s="38"/>
    </row>
    <row r="35" spans="1:13" x14ac:dyDescent="0.2">
      <c r="A35" s="58" t="s">
        <v>51</v>
      </c>
      <c r="B35" s="37">
        <f>[1]Sheet!C167</f>
        <v>189297.69540336615</v>
      </c>
      <c r="C35" s="38">
        <f>B35/B$7*100</f>
        <v>15.437549029156362</v>
      </c>
      <c r="D35" s="37">
        <f>[1]Sheet!I167</f>
        <v>806.33363584459971</v>
      </c>
      <c r="E35" s="38">
        <f>[1]Sheet!J167</f>
        <v>0.42596061939709234</v>
      </c>
      <c r="F35" s="37">
        <f t="shared" si="3"/>
        <v>188491.36176752156</v>
      </c>
      <c r="G35" s="38">
        <f t="shared" si="4"/>
        <v>99.574039380602926</v>
      </c>
      <c r="I35" s="37">
        <f>[1]Sheet!E167</f>
        <v>184594.18992561605</v>
      </c>
      <c r="J35" s="38">
        <f>[1]Sheet!F167</f>
        <v>97.51528645516386</v>
      </c>
      <c r="K35" s="37">
        <f>[1]Sheet!G167</f>
        <v>3897.1718419055205</v>
      </c>
      <c r="L35" s="38">
        <f>[1]Sheet!H167</f>
        <v>2.0587529254390597</v>
      </c>
      <c r="M35" s="38"/>
    </row>
    <row r="36" spans="1:13" x14ac:dyDescent="0.2">
      <c r="A36" s="10" t="s">
        <v>52</v>
      </c>
      <c r="B36" s="37">
        <f>[1]Sheet!C168</f>
        <v>59262.604066662767</v>
      </c>
      <c r="C36" s="38">
        <f>B36/B$7*100</f>
        <v>4.8329661590709421</v>
      </c>
      <c r="D36" s="37">
        <f>[1]Sheet!I168</f>
        <v>442.07223706385702</v>
      </c>
      <c r="E36" s="38">
        <f>[1]Sheet!J168</f>
        <v>0.74595479565255496</v>
      </c>
      <c r="F36" s="37">
        <f t="shared" si="3"/>
        <v>58820.531829598913</v>
      </c>
      <c r="G36" s="38">
        <f t="shared" si="4"/>
        <v>99.254045204347449</v>
      </c>
      <c r="I36" s="37">
        <f>[1]Sheet!E168</f>
        <v>58820.531829598913</v>
      </c>
      <c r="J36" s="38">
        <f>[1]Sheet!F168</f>
        <v>99.254045204347449</v>
      </c>
      <c r="K36" s="37">
        <f>[1]Sheet!G168</f>
        <v>0</v>
      </c>
      <c r="L36" s="38">
        <f>[1]Sheet!H168</f>
        <v>0</v>
      </c>
      <c r="M36" s="38"/>
    </row>
    <row r="37" spans="1:13" x14ac:dyDescent="0.2">
      <c r="A37" s="10" t="s">
        <v>53</v>
      </c>
      <c r="B37" s="37">
        <f>[1]Sheet!C169</f>
        <v>3268.2612461871895</v>
      </c>
      <c r="C37" s="38">
        <f>B37/B$7*100</f>
        <v>0.26653226348369596</v>
      </c>
      <c r="D37" s="37">
        <f>[1]Sheet!I169</f>
        <v>386.15093930425667</v>
      </c>
      <c r="E37" s="38">
        <f>[1]Sheet!J169</f>
        <v>11.815179700054488</v>
      </c>
      <c r="F37" s="37">
        <f t="shared" si="3"/>
        <v>2882.1103068829329</v>
      </c>
      <c r="G37" s="38">
        <f t="shared" si="4"/>
        <v>88.184820299945514</v>
      </c>
      <c r="I37" s="37">
        <f>[1]Sheet!E169</f>
        <v>2882.1103068829329</v>
      </c>
      <c r="J37" s="38">
        <f>[1]Sheet!F169</f>
        <v>88.184820299945514</v>
      </c>
      <c r="K37" s="37">
        <f>[1]Sheet!G169</f>
        <v>0</v>
      </c>
      <c r="L37" s="38">
        <f>[1]Sheet!H169</f>
        <v>0</v>
      </c>
      <c r="M37" s="38"/>
    </row>
    <row r="38" spans="1:13" x14ac:dyDescent="0.2">
      <c r="A38" s="12"/>
      <c r="B38" s="39"/>
      <c r="C38" s="39"/>
      <c r="D38" s="39"/>
      <c r="E38" s="39"/>
      <c r="F38" s="39"/>
      <c r="G38" s="39"/>
      <c r="H38" s="39"/>
      <c r="I38" s="31"/>
      <c r="J38" s="31"/>
      <c r="K38" s="31"/>
      <c r="L38" s="31"/>
    </row>
    <row r="39" spans="1:13" x14ac:dyDescent="0.2">
      <c r="A39" s="32" t="str">
        <f>Cuadro01!A40</f>
        <v>Fuente: Instituto Nacional de Estadística (INE). LVIII Encuesta Permanente de Hogares de Propósitos Múltiples, Junio 2017.</v>
      </c>
    </row>
    <row r="40" spans="1:13" x14ac:dyDescent="0.2">
      <c r="A40" s="33" t="s">
        <v>54</v>
      </c>
    </row>
    <row r="41" spans="1:13" x14ac:dyDescent="0.2">
      <c r="A41" s="33" t="s">
        <v>61</v>
      </c>
    </row>
  </sheetData>
  <mergeCells count="9">
    <mergeCell ref="A1:L1"/>
    <mergeCell ref="A3:A5"/>
    <mergeCell ref="B3:G3"/>
    <mergeCell ref="I3:L3"/>
    <mergeCell ref="B4:C4"/>
    <mergeCell ref="D4:E4"/>
    <mergeCell ref="F4:G4"/>
    <mergeCell ref="I4:J4"/>
    <mergeCell ref="K4:L4"/>
  </mergeCells>
  <printOptions horizontalCentered="1" verticalCentered="1"/>
  <pageMargins left="0" right="0" top="0" bottom="0" header="0" footer="0"/>
  <pageSetup paperSize="119" firstPageNumber="15" orientation="landscape" useFirstPageNumber="1" r:id="rId1"/>
  <headerFooter alignWithMargins="0">
    <oddFooter>&amp;C&amp;P</oddFooter>
  </headerFooter>
  <ignoredErrors>
    <ignoredError sqref="E7:L11 C10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1</vt:i4>
      </vt:variant>
    </vt:vector>
  </HeadingPairs>
  <TitlesOfParts>
    <vt:vector size="8" baseType="lpstr">
      <vt:lpstr>Caratula</vt:lpstr>
      <vt:lpstr>Cuadro01</vt:lpstr>
      <vt:lpstr>Cuadro02</vt:lpstr>
      <vt:lpstr>Cuadro02a</vt:lpstr>
      <vt:lpstr>Cuadro03</vt:lpstr>
      <vt:lpstr>Cuadro04</vt:lpstr>
      <vt:lpstr>Cuadro05</vt:lpstr>
      <vt:lpstr>Caratula!Área_de_impresión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Wilber</dc:creator>
  <cp:lastModifiedBy>Pmeraz</cp:lastModifiedBy>
  <cp:lastPrinted>2011-12-08T18:35:15Z</cp:lastPrinted>
  <dcterms:created xsi:type="dcterms:W3CDTF">2006-11-13T16:32:12Z</dcterms:created>
  <dcterms:modified xsi:type="dcterms:W3CDTF">2017-10-31T16:53:54Z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BCO_ScreenResolution">
    <vt:lpwstr>96 96 1600 900</vt:lpwstr>
  </property>
</Properties>
</file>