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9 EACT\version 04 dic hogares\"/>
    </mc:Choice>
  </mc:AlternateContent>
  <bookViews>
    <workbookView xWindow="0" yWindow="0" windowWidth="21600" windowHeight="9735" activeTab="6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52511" iterate="1" iterateCount="1000"/>
</workbook>
</file>

<file path=xl/calcChain.xml><?xml version="1.0" encoding="utf-8"?>
<calcChain xmlns="http://schemas.openxmlformats.org/spreadsheetml/2006/main">
  <c r="A40" i="1" l="1"/>
  <c r="A40" i="6" s="1"/>
  <c r="A30" i="2" l="1"/>
  <c r="A31" i="3"/>
  <c r="A39" i="7"/>
  <c r="A30" i="8"/>
  <c r="H10" i="7"/>
  <c r="H7" i="7" s="1"/>
  <c r="K29" i="8" l="1"/>
  <c r="J29" i="8"/>
  <c r="I29" i="8"/>
  <c r="H29" i="8"/>
  <c r="F29" i="8"/>
  <c r="E29" i="8"/>
  <c r="D29" i="8"/>
  <c r="C29" i="8"/>
  <c r="K28" i="8"/>
  <c r="J28" i="8"/>
  <c r="I28" i="8"/>
  <c r="H28" i="8"/>
  <c r="F28" i="8"/>
  <c r="E28" i="8"/>
  <c r="D28" i="8"/>
  <c r="C28" i="8"/>
  <c r="K27" i="8"/>
  <c r="J27" i="8"/>
  <c r="I27" i="8"/>
  <c r="H27" i="8"/>
  <c r="F27" i="8"/>
  <c r="E27" i="8"/>
  <c r="D27" i="8"/>
  <c r="C27" i="8"/>
  <c r="K26" i="8"/>
  <c r="J26" i="8"/>
  <c r="I26" i="8"/>
  <c r="H26" i="8"/>
  <c r="F26" i="8"/>
  <c r="E26" i="8"/>
  <c r="D26" i="8"/>
  <c r="C26" i="8"/>
  <c r="K21" i="8"/>
  <c r="J21" i="8"/>
  <c r="I21" i="8"/>
  <c r="H21" i="8"/>
  <c r="F21" i="8"/>
  <c r="E21" i="8"/>
  <c r="D21" i="8"/>
  <c r="C21" i="8"/>
  <c r="K20" i="8"/>
  <c r="J20" i="8"/>
  <c r="I20" i="8"/>
  <c r="H20" i="8"/>
  <c r="F20" i="8"/>
  <c r="E20" i="8"/>
  <c r="D20" i="8"/>
  <c r="C20" i="8"/>
  <c r="K19" i="8"/>
  <c r="J19" i="8"/>
  <c r="I19" i="8"/>
  <c r="H19" i="8"/>
  <c r="F19" i="8"/>
  <c r="E19" i="8"/>
  <c r="D19" i="8"/>
  <c r="C19" i="8"/>
  <c r="K18" i="8"/>
  <c r="J18" i="8"/>
  <c r="I18" i="8"/>
  <c r="H18" i="8"/>
  <c r="F18" i="8"/>
  <c r="E18" i="8"/>
  <c r="D18" i="8"/>
  <c r="C18" i="8"/>
  <c r="K13" i="8"/>
  <c r="J13" i="8"/>
  <c r="I13" i="8"/>
  <c r="H13" i="8"/>
  <c r="F13" i="8"/>
  <c r="E13" i="8"/>
  <c r="D13" i="8"/>
  <c r="C13" i="8"/>
  <c r="K12" i="8"/>
  <c r="J12" i="8"/>
  <c r="I12" i="8"/>
  <c r="H12" i="8"/>
  <c r="F12" i="8"/>
  <c r="E12" i="8"/>
  <c r="D12" i="8"/>
  <c r="C12" i="8"/>
  <c r="K11" i="8"/>
  <c r="J11" i="8"/>
  <c r="I11" i="8"/>
  <c r="H11" i="8"/>
  <c r="F11" i="8"/>
  <c r="E11" i="8"/>
  <c r="D11" i="8"/>
  <c r="C11" i="8"/>
  <c r="K10" i="8"/>
  <c r="J10" i="8"/>
  <c r="I10" i="8"/>
  <c r="H10" i="8"/>
  <c r="F10" i="8"/>
  <c r="E10" i="8"/>
  <c r="D10" i="8"/>
  <c r="C10" i="8"/>
  <c r="E17" i="8" l="1"/>
  <c r="E15" i="8" s="1"/>
  <c r="F9" i="8"/>
  <c r="D17" i="8"/>
  <c r="D15" i="8" s="1"/>
  <c r="E25" i="8"/>
  <c r="E23" i="8" s="1"/>
  <c r="D9" i="8"/>
  <c r="F17" i="8"/>
  <c r="F15" i="8" s="1"/>
  <c r="F25" i="8"/>
  <c r="F23" i="8" s="1"/>
  <c r="E9" i="8"/>
  <c r="G10" i="8"/>
  <c r="M10" i="8"/>
  <c r="H9" i="8"/>
  <c r="G18" i="8"/>
  <c r="H17" i="8"/>
  <c r="M18" i="8"/>
  <c r="N11" i="8"/>
  <c r="I25" i="8"/>
  <c r="N26" i="8"/>
  <c r="C9" i="8"/>
  <c r="B10" i="8"/>
  <c r="B11" i="8"/>
  <c r="B12" i="8"/>
  <c r="B13" i="8"/>
  <c r="B18" i="8"/>
  <c r="C17" i="8"/>
  <c r="B19" i="8"/>
  <c r="B20" i="8"/>
  <c r="B21" i="8"/>
  <c r="C25" i="8"/>
  <c r="B26" i="8"/>
  <c r="B27" i="8"/>
  <c r="B28" i="8"/>
  <c r="B29" i="8"/>
  <c r="D25" i="8"/>
  <c r="D23" i="8" s="1"/>
  <c r="G13" i="8"/>
  <c r="M13" i="8"/>
  <c r="G20" i="8"/>
  <c r="M20" i="8"/>
  <c r="M21" i="8"/>
  <c r="G21" i="8"/>
  <c r="G26" i="8"/>
  <c r="M26" i="8"/>
  <c r="H25" i="8"/>
  <c r="G27" i="8"/>
  <c r="M27" i="8"/>
  <c r="G28" i="8"/>
  <c r="M28" i="8"/>
  <c r="M29" i="8"/>
  <c r="G29" i="8"/>
  <c r="M12" i="8"/>
  <c r="G12" i="8"/>
  <c r="N20" i="8"/>
  <c r="N27" i="8"/>
  <c r="N28" i="8"/>
  <c r="N29" i="8"/>
  <c r="M11" i="8"/>
  <c r="G11" i="8"/>
  <c r="N12" i="8"/>
  <c r="N19" i="8"/>
  <c r="O12" i="8"/>
  <c r="O13" i="8"/>
  <c r="J17" i="8"/>
  <c r="O18" i="8"/>
  <c r="O19" i="8"/>
  <c r="O20" i="8"/>
  <c r="O21" i="8"/>
  <c r="O26" i="8"/>
  <c r="J25" i="8"/>
  <c r="O27" i="8"/>
  <c r="O28" i="8"/>
  <c r="O29" i="8"/>
  <c r="G19" i="8"/>
  <c r="M19" i="8"/>
  <c r="N10" i="8"/>
  <c r="I9" i="8"/>
  <c r="N13" i="8"/>
  <c r="N18" i="8"/>
  <c r="I17" i="8"/>
  <c r="N21" i="8"/>
  <c r="O10" i="8"/>
  <c r="J9" i="8"/>
  <c r="O11" i="8"/>
  <c r="K9" i="8"/>
  <c r="P9" i="8" s="1"/>
  <c r="P10" i="8"/>
  <c r="P11" i="8"/>
  <c r="P12" i="8"/>
  <c r="P13" i="8"/>
  <c r="P18" i="8"/>
  <c r="K17" i="8"/>
  <c r="P19" i="8"/>
  <c r="P20" i="8"/>
  <c r="P21" i="8"/>
  <c r="P26" i="8"/>
  <c r="K25" i="8"/>
  <c r="P27" i="8"/>
  <c r="P28" i="8"/>
  <c r="P29" i="8"/>
  <c r="E37" i="7"/>
  <c r="D37" i="7"/>
  <c r="L37" i="7"/>
  <c r="K37" i="7"/>
  <c r="J37" i="7"/>
  <c r="I37" i="7"/>
  <c r="E36" i="7"/>
  <c r="D36" i="7"/>
  <c r="L36" i="7"/>
  <c r="K36" i="7"/>
  <c r="J36" i="7"/>
  <c r="I36" i="7"/>
  <c r="E35" i="7"/>
  <c r="D35" i="7"/>
  <c r="L35" i="7"/>
  <c r="K35" i="7"/>
  <c r="J35" i="7"/>
  <c r="I35" i="7"/>
  <c r="E34" i="7"/>
  <c r="D34" i="7"/>
  <c r="L34" i="7"/>
  <c r="K34" i="7"/>
  <c r="J34" i="7"/>
  <c r="I34" i="7"/>
  <c r="E33" i="7"/>
  <c r="D33" i="7"/>
  <c r="L33" i="7"/>
  <c r="K33" i="7"/>
  <c r="J33" i="7"/>
  <c r="I33" i="7"/>
  <c r="E30" i="7"/>
  <c r="D30" i="7"/>
  <c r="L30" i="7"/>
  <c r="K30" i="7"/>
  <c r="J30" i="7"/>
  <c r="I30" i="7"/>
  <c r="E29" i="7"/>
  <c r="D29" i="7"/>
  <c r="L29" i="7"/>
  <c r="K29" i="7"/>
  <c r="J29" i="7"/>
  <c r="I29" i="7"/>
  <c r="E28" i="7"/>
  <c r="D28" i="7"/>
  <c r="L28" i="7"/>
  <c r="K28" i="7"/>
  <c r="J28" i="7"/>
  <c r="I28" i="7"/>
  <c r="E27" i="7"/>
  <c r="D27" i="7"/>
  <c r="L27" i="7"/>
  <c r="K27" i="7"/>
  <c r="J27" i="7"/>
  <c r="I27" i="7"/>
  <c r="E26" i="7"/>
  <c r="D26" i="7"/>
  <c r="L26" i="7"/>
  <c r="K26" i="7"/>
  <c r="J26" i="7"/>
  <c r="I26" i="7"/>
  <c r="E25" i="7"/>
  <c r="D25" i="7"/>
  <c r="L25" i="7"/>
  <c r="K25" i="7"/>
  <c r="J25" i="7"/>
  <c r="I25" i="7"/>
  <c r="E22" i="7"/>
  <c r="D22" i="7"/>
  <c r="L22" i="7"/>
  <c r="K22" i="7"/>
  <c r="J22" i="7"/>
  <c r="I22" i="7"/>
  <c r="E21" i="7"/>
  <c r="D21" i="7"/>
  <c r="L21" i="7"/>
  <c r="K21" i="7"/>
  <c r="J21" i="7"/>
  <c r="I21" i="7"/>
  <c r="E20" i="7"/>
  <c r="D20" i="7"/>
  <c r="L20" i="7"/>
  <c r="K20" i="7"/>
  <c r="J20" i="7"/>
  <c r="I20" i="7"/>
  <c r="E19" i="7"/>
  <c r="D19" i="7"/>
  <c r="L19" i="7"/>
  <c r="K19" i="7"/>
  <c r="J19" i="7"/>
  <c r="I19" i="7"/>
  <c r="E18" i="7"/>
  <c r="D18" i="7"/>
  <c r="L18" i="7"/>
  <c r="K18" i="7"/>
  <c r="J18" i="7"/>
  <c r="I18" i="7"/>
  <c r="E17" i="7"/>
  <c r="D17" i="7"/>
  <c r="L17" i="7"/>
  <c r="K17" i="7"/>
  <c r="J17" i="7"/>
  <c r="I17" i="7"/>
  <c r="E14" i="7"/>
  <c r="D14" i="7"/>
  <c r="L14" i="7"/>
  <c r="K14" i="7"/>
  <c r="J14" i="7"/>
  <c r="I14" i="7"/>
  <c r="E13" i="7"/>
  <c r="D13" i="7"/>
  <c r="L13" i="7"/>
  <c r="K13" i="7"/>
  <c r="J13" i="7"/>
  <c r="I13" i="7"/>
  <c r="E12" i="7"/>
  <c r="D12" i="7"/>
  <c r="L12" i="7"/>
  <c r="K12" i="7"/>
  <c r="J12" i="7"/>
  <c r="I12" i="7"/>
  <c r="E11" i="7"/>
  <c r="D11" i="7"/>
  <c r="L11" i="7"/>
  <c r="K11" i="7"/>
  <c r="J11" i="7"/>
  <c r="I11" i="7"/>
  <c r="B11" i="7"/>
  <c r="B12" i="7"/>
  <c r="B13" i="7"/>
  <c r="B14" i="7"/>
  <c r="B17" i="7"/>
  <c r="B18" i="7"/>
  <c r="B19" i="7"/>
  <c r="B20" i="7"/>
  <c r="B21" i="7"/>
  <c r="B22" i="7"/>
  <c r="B25" i="7"/>
  <c r="B26" i="7"/>
  <c r="B27" i="7"/>
  <c r="B28" i="7"/>
  <c r="B29" i="7"/>
  <c r="B30" i="7"/>
  <c r="B33" i="7"/>
  <c r="B34" i="7"/>
  <c r="B35" i="7"/>
  <c r="B36" i="7"/>
  <c r="B37" i="7"/>
  <c r="M38" i="6"/>
  <c r="L38" i="6"/>
  <c r="K38" i="6"/>
  <c r="J38" i="6"/>
  <c r="I38" i="6"/>
  <c r="H38" i="6"/>
  <c r="G38" i="6"/>
  <c r="F38" i="6"/>
  <c r="E38" i="6"/>
  <c r="D38" i="6"/>
  <c r="C38" i="6"/>
  <c r="M37" i="6"/>
  <c r="L37" i="6"/>
  <c r="K37" i="6"/>
  <c r="J37" i="6"/>
  <c r="I37" i="6"/>
  <c r="H37" i="6"/>
  <c r="G37" i="6"/>
  <c r="F37" i="6"/>
  <c r="E37" i="6"/>
  <c r="D37" i="6"/>
  <c r="C37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E30" i="6"/>
  <c r="D30" i="6"/>
  <c r="C30" i="6"/>
  <c r="M29" i="6"/>
  <c r="L29" i="6"/>
  <c r="K29" i="6"/>
  <c r="J29" i="6"/>
  <c r="I29" i="6"/>
  <c r="H29" i="6"/>
  <c r="G29" i="6"/>
  <c r="F29" i="6"/>
  <c r="E29" i="6"/>
  <c r="D29" i="6"/>
  <c r="C29" i="6"/>
  <c r="M28" i="6"/>
  <c r="L28" i="6"/>
  <c r="K28" i="6"/>
  <c r="J28" i="6"/>
  <c r="I28" i="6"/>
  <c r="H28" i="6"/>
  <c r="G28" i="6"/>
  <c r="F28" i="6"/>
  <c r="E28" i="6"/>
  <c r="D28" i="6"/>
  <c r="C28" i="6"/>
  <c r="M27" i="6"/>
  <c r="L27" i="6"/>
  <c r="K27" i="6"/>
  <c r="J27" i="6"/>
  <c r="I27" i="6"/>
  <c r="H27" i="6"/>
  <c r="G27" i="6"/>
  <c r="F27" i="6"/>
  <c r="E27" i="6"/>
  <c r="D27" i="6"/>
  <c r="C27" i="6"/>
  <c r="M26" i="6"/>
  <c r="L26" i="6"/>
  <c r="K26" i="6"/>
  <c r="J26" i="6"/>
  <c r="I26" i="6"/>
  <c r="H26" i="6"/>
  <c r="G26" i="6"/>
  <c r="F26" i="6"/>
  <c r="E26" i="6"/>
  <c r="D26" i="6"/>
  <c r="C26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B12" i="6"/>
  <c r="B13" i="6"/>
  <c r="B14" i="6"/>
  <c r="B15" i="6"/>
  <c r="B18" i="6"/>
  <c r="B19" i="6"/>
  <c r="B20" i="6"/>
  <c r="B21" i="6"/>
  <c r="B22" i="6"/>
  <c r="B23" i="6"/>
  <c r="B26" i="6"/>
  <c r="B27" i="6"/>
  <c r="B28" i="6"/>
  <c r="B29" i="6"/>
  <c r="B30" i="6"/>
  <c r="B31" i="6"/>
  <c r="B34" i="6"/>
  <c r="B35" i="6"/>
  <c r="B36" i="6"/>
  <c r="B37" i="6"/>
  <c r="B38" i="6"/>
  <c r="U30" i="3"/>
  <c r="T30" i="3"/>
  <c r="R30" i="3"/>
  <c r="Q30" i="3"/>
  <c r="O30" i="3"/>
  <c r="N30" i="3"/>
  <c r="L30" i="3"/>
  <c r="K30" i="3"/>
  <c r="I30" i="3"/>
  <c r="H30" i="3"/>
  <c r="F30" i="3"/>
  <c r="U29" i="3"/>
  <c r="T29" i="3"/>
  <c r="R29" i="3"/>
  <c r="Q29" i="3"/>
  <c r="O29" i="3"/>
  <c r="N29" i="3"/>
  <c r="L29" i="3"/>
  <c r="K29" i="3"/>
  <c r="I29" i="3"/>
  <c r="H29" i="3"/>
  <c r="F29" i="3"/>
  <c r="U28" i="3"/>
  <c r="T28" i="3"/>
  <c r="R28" i="3"/>
  <c r="Q28" i="3"/>
  <c r="O28" i="3"/>
  <c r="N28" i="3"/>
  <c r="L28" i="3"/>
  <c r="K28" i="3"/>
  <c r="I28" i="3"/>
  <c r="H28" i="3"/>
  <c r="F28" i="3"/>
  <c r="U27" i="3"/>
  <c r="T27" i="3"/>
  <c r="R27" i="3"/>
  <c r="Q27" i="3"/>
  <c r="O27" i="3"/>
  <c r="N27" i="3"/>
  <c r="L27" i="3"/>
  <c r="K27" i="3"/>
  <c r="I27" i="3"/>
  <c r="H27" i="3"/>
  <c r="F27" i="3"/>
  <c r="U26" i="3"/>
  <c r="T26" i="3"/>
  <c r="R26" i="3"/>
  <c r="Q26" i="3"/>
  <c r="O26" i="3"/>
  <c r="N26" i="3"/>
  <c r="L26" i="3"/>
  <c r="K26" i="3"/>
  <c r="I26" i="3"/>
  <c r="H26" i="3"/>
  <c r="F26" i="3"/>
  <c r="U24" i="3"/>
  <c r="T24" i="3"/>
  <c r="R24" i="3"/>
  <c r="Q24" i="3"/>
  <c r="O24" i="3"/>
  <c r="N24" i="3"/>
  <c r="L24" i="3"/>
  <c r="K24" i="3"/>
  <c r="I24" i="3"/>
  <c r="H24" i="3"/>
  <c r="F24" i="3"/>
  <c r="U22" i="3"/>
  <c r="T22" i="3"/>
  <c r="R22" i="3"/>
  <c r="Q22" i="3"/>
  <c r="O22" i="3"/>
  <c r="N22" i="3"/>
  <c r="L22" i="3"/>
  <c r="K22" i="3"/>
  <c r="I22" i="3"/>
  <c r="H22" i="3"/>
  <c r="F22" i="3"/>
  <c r="U21" i="3"/>
  <c r="T21" i="3"/>
  <c r="R21" i="3"/>
  <c r="Q21" i="3"/>
  <c r="O21" i="3"/>
  <c r="N21" i="3"/>
  <c r="L21" i="3"/>
  <c r="K21" i="3"/>
  <c r="I21" i="3"/>
  <c r="H21" i="3"/>
  <c r="F21" i="3"/>
  <c r="U20" i="3"/>
  <c r="T20" i="3"/>
  <c r="R20" i="3"/>
  <c r="Q20" i="3"/>
  <c r="O20" i="3"/>
  <c r="N20" i="3"/>
  <c r="L20" i="3"/>
  <c r="K20" i="3"/>
  <c r="I20" i="3"/>
  <c r="H20" i="3"/>
  <c r="F20" i="3"/>
  <c r="U19" i="3"/>
  <c r="T19" i="3"/>
  <c r="R19" i="3"/>
  <c r="Q19" i="3"/>
  <c r="O19" i="3"/>
  <c r="N19" i="3"/>
  <c r="L19" i="3"/>
  <c r="K19" i="3"/>
  <c r="I19" i="3"/>
  <c r="H19" i="3"/>
  <c r="F19" i="3"/>
  <c r="U18" i="3"/>
  <c r="T18" i="3"/>
  <c r="R18" i="3"/>
  <c r="Q18" i="3"/>
  <c r="O18" i="3"/>
  <c r="N18" i="3"/>
  <c r="L18" i="3"/>
  <c r="K18" i="3"/>
  <c r="I18" i="3"/>
  <c r="H18" i="3"/>
  <c r="F18" i="3"/>
  <c r="U16" i="3"/>
  <c r="T16" i="3"/>
  <c r="R16" i="3"/>
  <c r="Q16" i="3"/>
  <c r="O16" i="3"/>
  <c r="N16" i="3"/>
  <c r="L16" i="3"/>
  <c r="K16" i="3"/>
  <c r="I16" i="3"/>
  <c r="H16" i="3"/>
  <c r="F16" i="3"/>
  <c r="U14" i="3"/>
  <c r="T14" i="3"/>
  <c r="R14" i="3"/>
  <c r="Q14" i="3"/>
  <c r="O14" i="3"/>
  <c r="N14" i="3"/>
  <c r="L14" i="3"/>
  <c r="K14" i="3"/>
  <c r="I14" i="3"/>
  <c r="H14" i="3"/>
  <c r="F14" i="3"/>
  <c r="U13" i="3"/>
  <c r="T13" i="3"/>
  <c r="R13" i="3"/>
  <c r="Q13" i="3"/>
  <c r="O13" i="3"/>
  <c r="N13" i="3"/>
  <c r="L13" i="3"/>
  <c r="K13" i="3"/>
  <c r="I13" i="3"/>
  <c r="H13" i="3"/>
  <c r="F13" i="3"/>
  <c r="U12" i="3"/>
  <c r="T12" i="3"/>
  <c r="R12" i="3"/>
  <c r="Q12" i="3"/>
  <c r="O12" i="3"/>
  <c r="N12" i="3"/>
  <c r="L12" i="3"/>
  <c r="K12" i="3"/>
  <c r="I12" i="3"/>
  <c r="H12" i="3"/>
  <c r="F12" i="3"/>
  <c r="U11" i="3"/>
  <c r="T11" i="3"/>
  <c r="R11" i="3"/>
  <c r="Q11" i="3"/>
  <c r="O11" i="3"/>
  <c r="N11" i="3"/>
  <c r="L11" i="3"/>
  <c r="K11" i="3"/>
  <c r="I11" i="3"/>
  <c r="H11" i="3"/>
  <c r="F11" i="3"/>
  <c r="U10" i="3"/>
  <c r="T10" i="3"/>
  <c r="R10" i="3"/>
  <c r="Q10" i="3"/>
  <c r="O10" i="3"/>
  <c r="N10" i="3"/>
  <c r="L10" i="3"/>
  <c r="K10" i="3"/>
  <c r="I10" i="3"/>
  <c r="H10" i="3"/>
  <c r="F10" i="3"/>
  <c r="U7" i="3"/>
  <c r="T7" i="3"/>
  <c r="R7" i="3"/>
  <c r="Q7" i="3"/>
  <c r="O7" i="3"/>
  <c r="N7" i="3"/>
  <c r="L7" i="3"/>
  <c r="K7" i="3"/>
  <c r="I7" i="3"/>
  <c r="H7" i="3"/>
  <c r="F7" i="3"/>
  <c r="E10" i="3"/>
  <c r="E11" i="3"/>
  <c r="E12" i="3"/>
  <c r="E13" i="3"/>
  <c r="E14" i="3"/>
  <c r="E16" i="3"/>
  <c r="E18" i="3"/>
  <c r="E19" i="3"/>
  <c r="E20" i="3"/>
  <c r="E21" i="3"/>
  <c r="E22" i="3"/>
  <c r="E24" i="3"/>
  <c r="E26" i="3"/>
  <c r="E27" i="3"/>
  <c r="E28" i="3"/>
  <c r="E29" i="3"/>
  <c r="E30" i="3"/>
  <c r="E7" i="3"/>
  <c r="K29" i="2"/>
  <c r="J29" i="2"/>
  <c r="I29" i="2"/>
  <c r="H29" i="2"/>
  <c r="F29" i="2"/>
  <c r="E29" i="2"/>
  <c r="D29" i="2"/>
  <c r="C29" i="2"/>
  <c r="K28" i="2"/>
  <c r="J28" i="2"/>
  <c r="I28" i="2"/>
  <c r="H28" i="2"/>
  <c r="F28" i="2"/>
  <c r="E28" i="2"/>
  <c r="D28" i="2"/>
  <c r="C28" i="2"/>
  <c r="K27" i="2"/>
  <c r="J27" i="2"/>
  <c r="I27" i="2"/>
  <c r="H27" i="2"/>
  <c r="F27" i="2"/>
  <c r="E27" i="2"/>
  <c r="D27" i="2"/>
  <c r="C27" i="2"/>
  <c r="K26" i="2"/>
  <c r="J26" i="2"/>
  <c r="I26" i="2"/>
  <c r="H26" i="2"/>
  <c r="F26" i="2"/>
  <c r="E26" i="2"/>
  <c r="D26" i="2"/>
  <c r="C26" i="2"/>
  <c r="K25" i="2"/>
  <c r="J25" i="2"/>
  <c r="I25" i="2"/>
  <c r="H25" i="2"/>
  <c r="F25" i="2"/>
  <c r="E25" i="2"/>
  <c r="D25" i="2"/>
  <c r="C25" i="2"/>
  <c r="K23" i="2"/>
  <c r="J23" i="2"/>
  <c r="I23" i="2"/>
  <c r="H23" i="2"/>
  <c r="F23" i="2"/>
  <c r="E23" i="2"/>
  <c r="D23" i="2"/>
  <c r="C23" i="2"/>
  <c r="K21" i="2"/>
  <c r="J21" i="2"/>
  <c r="I21" i="2"/>
  <c r="H21" i="2"/>
  <c r="F21" i="2"/>
  <c r="E21" i="2"/>
  <c r="D21" i="2"/>
  <c r="C21" i="2"/>
  <c r="K20" i="2"/>
  <c r="J20" i="2"/>
  <c r="I20" i="2"/>
  <c r="H20" i="2"/>
  <c r="F20" i="2"/>
  <c r="E20" i="2"/>
  <c r="D20" i="2"/>
  <c r="C20" i="2"/>
  <c r="K19" i="2"/>
  <c r="J19" i="2"/>
  <c r="I19" i="2"/>
  <c r="H19" i="2"/>
  <c r="F19" i="2"/>
  <c r="E19" i="2"/>
  <c r="D19" i="2"/>
  <c r="C19" i="2"/>
  <c r="K18" i="2"/>
  <c r="J18" i="2"/>
  <c r="I18" i="2"/>
  <c r="H18" i="2"/>
  <c r="F18" i="2"/>
  <c r="E18" i="2"/>
  <c r="D18" i="2"/>
  <c r="C18" i="2"/>
  <c r="K17" i="2"/>
  <c r="J17" i="2"/>
  <c r="I17" i="2"/>
  <c r="H17" i="2"/>
  <c r="F17" i="2"/>
  <c r="E17" i="2"/>
  <c r="D17" i="2"/>
  <c r="C17" i="2"/>
  <c r="K15" i="2"/>
  <c r="J15" i="2"/>
  <c r="I15" i="2"/>
  <c r="H15" i="2"/>
  <c r="F15" i="2"/>
  <c r="E15" i="2"/>
  <c r="D15" i="2"/>
  <c r="C15" i="2"/>
  <c r="K13" i="2"/>
  <c r="J13" i="2"/>
  <c r="I13" i="2"/>
  <c r="H13" i="2"/>
  <c r="F13" i="2"/>
  <c r="E13" i="2"/>
  <c r="D13" i="2"/>
  <c r="C13" i="2"/>
  <c r="K12" i="2"/>
  <c r="J12" i="2"/>
  <c r="I12" i="2"/>
  <c r="H12" i="2"/>
  <c r="F12" i="2"/>
  <c r="E12" i="2"/>
  <c r="D12" i="2"/>
  <c r="C12" i="2"/>
  <c r="K11" i="2"/>
  <c r="J11" i="2"/>
  <c r="I11" i="2"/>
  <c r="H11" i="2"/>
  <c r="F11" i="2"/>
  <c r="E11" i="2"/>
  <c r="D11" i="2"/>
  <c r="C11" i="2"/>
  <c r="K10" i="2"/>
  <c r="J10" i="2"/>
  <c r="I10" i="2"/>
  <c r="H10" i="2"/>
  <c r="F10" i="2"/>
  <c r="E10" i="2"/>
  <c r="D10" i="2"/>
  <c r="C10" i="2"/>
  <c r="K9" i="2"/>
  <c r="J9" i="2"/>
  <c r="I9" i="2"/>
  <c r="H9" i="2"/>
  <c r="F9" i="2"/>
  <c r="E9" i="2"/>
  <c r="D9" i="2"/>
  <c r="C9" i="2"/>
  <c r="K6" i="2"/>
  <c r="J6" i="2"/>
  <c r="I6" i="2"/>
  <c r="H6" i="2"/>
  <c r="F6" i="2"/>
  <c r="E6" i="2"/>
  <c r="D6" i="2"/>
  <c r="C6" i="2"/>
  <c r="B9" i="2"/>
  <c r="B10" i="2"/>
  <c r="B11" i="2"/>
  <c r="B12" i="2"/>
  <c r="B13" i="2"/>
  <c r="B15" i="2"/>
  <c r="B17" i="2"/>
  <c r="B18" i="2"/>
  <c r="B19" i="2"/>
  <c r="B20" i="2"/>
  <c r="B21" i="2"/>
  <c r="B23" i="2"/>
  <c r="B25" i="2"/>
  <c r="B26" i="2"/>
  <c r="B27" i="2"/>
  <c r="B28" i="2"/>
  <c r="B29" i="2"/>
  <c r="B6" i="2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6" i="1"/>
  <c r="F6" i="1"/>
  <c r="E6" i="1"/>
  <c r="D6" i="1"/>
  <c r="C6" i="1"/>
  <c r="B6" i="1"/>
  <c r="E6" i="8" l="1"/>
  <c r="D6" i="8"/>
  <c r="O9" i="8"/>
  <c r="L29" i="8"/>
  <c r="V7" i="3"/>
  <c r="S16" i="3"/>
  <c r="J19" i="3"/>
  <c r="S27" i="3"/>
  <c r="J29" i="3"/>
  <c r="N9" i="8"/>
  <c r="B9" i="8"/>
  <c r="F28" i="7"/>
  <c r="G28" i="7" s="1"/>
  <c r="F34" i="7"/>
  <c r="P11" i="3"/>
  <c r="P21" i="3"/>
  <c r="M29" i="3"/>
  <c r="S28" i="3"/>
  <c r="M7" i="3"/>
  <c r="J16" i="3"/>
  <c r="J27" i="3"/>
  <c r="F6" i="8"/>
  <c r="V11" i="3"/>
  <c r="M13" i="3"/>
  <c r="P16" i="3"/>
  <c r="V21" i="3"/>
  <c r="M24" i="3"/>
  <c r="P27" i="3"/>
  <c r="M12" i="3"/>
  <c r="P14" i="3"/>
  <c r="S18" i="3"/>
  <c r="M22" i="3"/>
  <c r="P26" i="3"/>
  <c r="L19" i="8"/>
  <c r="F17" i="7"/>
  <c r="G17" i="7" s="1"/>
  <c r="F33" i="7"/>
  <c r="G33" i="7" s="1"/>
  <c r="F37" i="7"/>
  <c r="G37" i="7" s="1"/>
  <c r="B30" i="3"/>
  <c r="H11" i="6"/>
  <c r="H8" i="6" s="1"/>
  <c r="L28" i="8"/>
  <c r="F14" i="7"/>
  <c r="G14" i="7" s="1"/>
  <c r="F20" i="7"/>
  <c r="G20" i="7" s="1"/>
  <c r="L20" i="8"/>
  <c r="P7" i="3"/>
  <c r="J13" i="3"/>
  <c r="V13" i="3"/>
  <c r="P19" i="3"/>
  <c r="S21" i="3"/>
  <c r="J24" i="3"/>
  <c r="V24" i="3"/>
  <c r="P29" i="3"/>
  <c r="B20" i="3"/>
  <c r="B10" i="3"/>
  <c r="M10" i="3"/>
  <c r="S14" i="3"/>
  <c r="J18" i="3"/>
  <c r="V18" i="3"/>
  <c r="M20" i="3"/>
  <c r="S26" i="3"/>
  <c r="J28" i="3"/>
  <c r="V28" i="3"/>
  <c r="M30" i="3"/>
  <c r="G11" i="6"/>
  <c r="G8" i="6" s="1"/>
  <c r="P10" i="3"/>
  <c r="S12" i="3"/>
  <c r="P20" i="3"/>
  <c r="S22" i="3"/>
  <c r="P30" i="3"/>
  <c r="L18" i="8"/>
  <c r="B27" i="3"/>
  <c r="B16" i="3"/>
  <c r="V19" i="3"/>
  <c r="V29" i="3"/>
  <c r="J11" i="6"/>
  <c r="J8" i="6" s="1"/>
  <c r="V12" i="3"/>
  <c r="M14" i="3"/>
  <c r="J22" i="3"/>
  <c r="V22" i="3"/>
  <c r="M26" i="3"/>
  <c r="D10" i="7"/>
  <c r="D7" i="7" s="1"/>
  <c r="F25" i="7"/>
  <c r="G25" i="7" s="1"/>
  <c r="F29" i="7"/>
  <c r="G29" i="7" s="1"/>
  <c r="D11" i="6"/>
  <c r="D8" i="6" s="1"/>
  <c r="L11" i="6"/>
  <c r="L8" i="6" s="1"/>
  <c r="G20" i="2"/>
  <c r="L20" i="2" s="1"/>
  <c r="M20" i="2"/>
  <c r="N6" i="2"/>
  <c r="N11" i="2"/>
  <c r="N15" i="2"/>
  <c r="N19" i="2"/>
  <c r="N23" i="2"/>
  <c r="N27" i="2"/>
  <c r="B26" i="3"/>
  <c r="J7" i="3"/>
  <c r="C22" i="3"/>
  <c r="G22" i="3"/>
  <c r="O6" i="2"/>
  <c r="O11" i="2"/>
  <c r="O13" i="2"/>
  <c r="O17" i="2"/>
  <c r="O20" i="2"/>
  <c r="O25" i="2"/>
  <c r="O28" i="2"/>
  <c r="B24" i="3"/>
  <c r="P12" i="3"/>
  <c r="M16" i="3"/>
  <c r="M27" i="3"/>
  <c r="S29" i="3"/>
  <c r="B7" i="3"/>
  <c r="B21" i="3"/>
  <c r="B11" i="3"/>
  <c r="S11" i="3"/>
  <c r="J12" i="3"/>
  <c r="C16" i="3"/>
  <c r="G16" i="3"/>
  <c r="M19" i="3"/>
  <c r="G27" i="3"/>
  <c r="C27" i="3"/>
  <c r="D27" i="3" s="1"/>
  <c r="B11" i="6"/>
  <c r="B8" i="6" s="1"/>
  <c r="C11" i="6"/>
  <c r="C8" i="6" s="1"/>
  <c r="B10" i="7"/>
  <c r="F12" i="7"/>
  <c r="G12" i="7" s="1"/>
  <c r="F21" i="7"/>
  <c r="G21" i="7" s="1"/>
  <c r="F30" i="7"/>
  <c r="G30" i="7" s="1"/>
  <c r="B29" i="3"/>
  <c r="B19" i="3"/>
  <c r="G7" i="3"/>
  <c r="C7" i="3"/>
  <c r="V10" i="3"/>
  <c r="M11" i="3"/>
  <c r="S13" i="3"/>
  <c r="J14" i="3"/>
  <c r="P18" i="3"/>
  <c r="C19" i="3"/>
  <c r="G19" i="3"/>
  <c r="V20" i="3"/>
  <c r="M21" i="3"/>
  <c r="S24" i="3"/>
  <c r="J26" i="3"/>
  <c r="P28" i="3"/>
  <c r="G29" i="3"/>
  <c r="C29" i="3"/>
  <c r="V30" i="3"/>
  <c r="E11" i="6"/>
  <c r="E8" i="6" s="1"/>
  <c r="K11" i="6"/>
  <c r="K8" i="6" s="1"/>
  <c r="F19" i="7"/>
  <c r="G19" i="7" s="1"/>
  <c r="I10" i="7"/>
  <c r="F11" i="7"/>
  <c r="B28" i="3"/>
  <c r="B18" i="3"/>
  <c r="C10" i="3"/>
  <c r="G10" i="3"/>
  <c r="G20" i="3"/>
  <c r="C20" i="3"/>
  <c r="G30" i="3"/>
  <c r="C30" i="3"/>
  <c r="F11" i="6"/>
  <c r="F8" i="6" s="1"/>
  <c r="K10" i="7"/>
  <c r="F18" i="7"/>
  <c r="G18" i="7" s="1"/>
  <c r="F27" i="7"/>
  <c r="G27" i="7" s="1"/>
  <c r="F36" i="7"/>
  <c r="G36" i="7" s="1"/>
  <c r="M6" i="2"/>
  <c r="G6" i="2"/>
  <c r="L6" i="2" s="1"/>
  <c r="M9" i="2"/>
  <c r="G9" i="2"/>
  <c r="L9" i="2" s="1"/>
  <c r="M11" i="2"/>
  <c r="G11" i="2"/>
  <c r="L11" i="2" s="1"/>
  <c r="M12" i="2"/>
  <c r="G12" i="2"/>
  <c r="L12" i="2" s="1"/>
  <c r="G13" i="2"/>
  <c r="L13" i="2" s="1"/>
  <c r="M13" i="2"/>
  <c r="G15" i="2"/>
  <c r="L15" i="2" s="1"/>
  <c r="M15" i="2"/>
  <c r="M17" i="2"/>
  <c r="G17" i="2"/>
  <c r="L17" i="2" s="1"/>
  <c r="M18" i="2"/>
  <c r="G18" i="2"/>
  <c r="L18" i="2" s="1"/>
  <c r="M19" i="2"/>
  <c r="G19" i="2"/>
  <c r="L19" i="2" s="1"/>
  <c r="M25" i="2"/>
  <c r="G25" i="2"/>
  <c r="L25" i="2" s="1"/>
  <c r="G26" i="2"/>
  <c r="L26" i="2" s="1"/>
  <c r="M26" i="2"/>
  <c r="M27" i="2"/>
  <c r="G27" i="2"/>
  <c r="L27" i="2" s="1"/>
  <c r="M28" i="2"/>
  <c r="G28" i="2"/>
  <c r="L28" i="2" s="1"/>
  <c r="M29" i="2"/>
  <c r="G29" i="2"/>
  <c r="L29" i="2" s="1"/>
  <c r="C11" i="3"/>
  <c r="G11" i="3"/>
  <c r="G21" i="3"/>
  <c r="C21" i="3"/>
  <c r="F26" i="7"/>
  <c r="G26" i="7" s="1"/>
  <c r="F35" i="7"/>
  <c r="G35" i="7" s="1"/>
  <c r="G10" i="2"/>
  <c r="L10" i="2" s="1"/>
  <c r="M10" i="2"/>
  <c r="N12" i="2"/>
  <c r="N26" i="2"/>
  <c r="G34" i="7"/>
  <c r="M23" i="2"/>
  <c r="G23" i="2"/>
  <c r="L23" i="2" s="1"/>
  <c r="N9" i="2"/>
  <c r="N13" i="2"/>
  <c r="N18" i="2"/>
  <c r="N21" i="2"/>
  <c r="N29" i="2"/>
  <c r="G12" i="3"/>
  <c r="C12" i="3"/>
  <c r="O10" i="2"/>
  <c r="O19" i="2"/>
  <c r="O27" i="2"/>
  <c r="S7" i="3"/>
  <c r="I11" i="6"/>
  <c r="I8" i="6" s="1"/>
  <c r="M11" i="6"/>
  <c r="M8" i="6" s="1"/>
  <c r="G18" i="3"/>
  <c r="C18" i="3"/>
  <c r="C28" i="3"/>
  <c r="G28" i="3"/>
  <c r="G21" i="2"/>
  <c r="L21" i="2" s="1"/>
  <c r="M21" i="2"/>
  <c r="N10" i="2"/>
  <c r="N17" i="2"/>
  <c r="N20" i="2"/>
  <c r="N25" i="2"/>
  <c r="N28" i="2"/>
  <c r="B14" i="3"/>
  <c r="O9" i="2"/>
  <c r="O12" i="2"/>
  <c r="O15" i="2"/>
  <c r="O18" i="2"/>
  <c r="O21" i="2"/>
  <c r="O23" i="2"/>
  <c r="O26" i="2"/>
  <c r="O29" i="2"/>
  <c r="B13" i="3"/>
  <c r="J10" i="3"/>
  <c r="C13" i="3"/>
  <c r="G13" i="3"/>
  <c r="V14" i="3"/>
  <c r="S19" i="3"/>
  <c r="J20" i="3"/>
  <c r="P22" i="3"/>
  <c r="G24" i="3"/>
  <c r="C24" i="3"/>
  <c r="V26" i="3"/>
  <c r="J30" i="3"/>
  <c r="P6" i="2"/>
  <c r="P9" i="2"/>
  <c r="P10" i="2"/>
  <c r="P11" i="2"/>
  <c r="P12" i="2"/>
  <c r="P13" i="2"/>
  <c r="P15" i="2"/>
  <c r="P17" i="2"/>
  <c r="P18" i="2"/>
  <c r="P19" i="2"/>
  <c r="P20" i="2"/>
  <c r="P21" i="2"/>
  <c r="P23" i="2"/>
  <c r="P25" i="2"/>
  <c r="P26" i="2"/>
  <c r="P27" i="2"/>
  <c r="P28" i="2"/>
  <c r="P29" i="2"/>
  <c r="B22" i="3"/>
  <c r="B12" i="3"/>
  <c r="S10" i="3"/>
  <c r="J11" i="3"/>
  <c r="P13" i="3"/>
  <c r="G14" i="3"/>
  <c r="C14" i="3"/>
  <c r="V16" i="3"/>
  <c r="M18" i="3"/>
  <c r="S20" i="3"/>
  <c r="J21" i="3"/>
  <c r="P24" i="3"/>
  <c r="C26" i="3"/>
  <c r="G26" i="3"/>
  <c r="V27" i="3"/>
  <c r="M28" i="3"/>
  <c r="S30" i="3"/>
  <c r="F13" i="7"/>
  <c r="G13" i="7" s="1"/>
  <c r="F22" i="7"/>
  <c r="G22" i="7" s="1"/>
  <c r="L21" i="8"/>
  <c r="K23" i="8"/>
  <c r="P23" i="8" s="1"/>
  <c r="P25" i="8"/>
  <c r="I15" i="8"/>
  <c r="N17" i="8"/>
  <c r="O17" i="8"/>
  <c r="J15" i="8"/>
  <c r="M17" i="8"/>
  <c r="G17" i="8"/>
  <c r="H15" i="8"/>
  <c r="C23" i="8"/>
  <c r="B25" i="8"/>
  <c r="B23" i="8" s="1"/>
  <c r="J23" i="8"/>
  <c r="O23" i="8" s="1"/>
  <c r="O25" i="8"/>
  <c r="L27" i="8"/>
  <c r="G9" i="8"/>
  <c r="M9" i="8"/>
  <c r="L12" i="8"/>
  <c r="M25" i="8"/>
  <c r="H23" i="8"/>
  <c r="G25" i="8"/>
  <c r="L13" i="8"/>
  <c r="L10" i="8"/>
  <c r="K15" i="8"/>
  <c r="P17" i="8"/>
  <c r="L11" i="8"/>
  <c r="L26" i="8"/>
  <c r="C15" i="8"/>
  <c r="B17" i="8"/>
  <c r="B15" i="8" s="1"/>
  <c r="I23" i="8"/>
  <c r="N23" i="8" s="1"/>
  <c r="N25" i="8"/>
  <c r="D19" i="3" l="1"/>
  <c r="D16" i="3"/>
  <c r="B6" i="8"/>
  <c r="D28" i="3"/>
  <c r="L9" i="8"/>
  <c r="D26" i="3"/>
  <c r="D10" i="3"/>
  <c r="E10" i="7"/>
  <c r="D7" i="3"/>
  <c r="D20" i="3"/>
  <c r="D30" i="3"/>
  <c r="D14" i="3"/>
  <c r="C6" i="8"/>
  <c r="M23" i="8"/>
  <c r="D11" i="3"/>
  <c r="D13" i="3"/>
  <c r="I7" i="7"/>
  <c r="B7" i="7"/>
  <c r="C10" i="7" s="1"/>
  <c r="D18" i="3"/>
  <c r="K7" i="7"/>
  <c r="D29" i="3"/>
  <c r="D22" i="3"/>
  <c r="D12" i="3"/>
  <c r="D24" i="3"/>
  <c r="D21" i="3"/>
  <c r="F10" i="7"/>
  <c r="L10" i="7" s="1"/>
  <c r="G11" i="7"/>
  <c r="P15" i="8"/>
  <c r="K6" i="8"/>
  <c r="P6" i="8" s="1"/>
  <c r="O15" i="8"/>
  <c r="J6" i="8"/>
  <c r="O6" i="8" s="1"/>
  <c r="G23" i="8"/>
  <c r="L23" i="8" s="1"/>
  <c r="L25" i="8"/>
  <c r="N15" i="8"/>
  <c r="I6" i="8"/>
  <c r="N6" i="8" s="1"/>
  <c r="M15" i="8"/>
  <c r="H6" i="8"/>
  <c r="G15" i="8"/>
  <c r="L17" i="8"/>
  <c r="M6" i="8" l="1"/>
  <c r="E7" i="7"/>
  <c r="G10" i="7"/>
  <c r="F7" i="7"/>
  <c r="G7" i="7" s="1"/>
  <c r="C28" i="7"/>
  <c r="C11" i="7"/>
  <c r="C22" i="7"/>
  <c r="C37" i="7"/>
  <c r="C30" i="7"/>
  <c r="C35" i="7"/>
  <c r="C34" i="7"/>
  <c r="C25" i="7"/>
  <c r="C33" i="7"/>
  <c r="C36" i="7"/>
  <c r="C13" i="7"/>
  <c r="C21" i="7"/>
  <c r="C12" i="7"/>
  <c r="C19" i="7"/>
  <c r="C27" i="7"/>
  <c r="C18" i="7"/>
  <c r="C26" i="7"/>
  <c r="C17" i="7"/>
  <c r="C29" i="7"/>
  <c r="C14" i="7"/>
  <c r="C7" i="7" s="1"/>
  <c r="C20" i="7"/>
  <c r="J10" i="7"/>
  <c r="L15" i="8"/>
  <c r="G6" i="8"/>
  <c r="L6" i="8" s="1"/>
  <c r="J7" i="7" l="1"/>
  <c r="L7" i="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<sst xmlns="http://schemas.openxmlformats.org/spreadsheetml/2006/main" count="264" uniqueCount="97">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</sst>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Educacion%20sept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11.492571951168761</v>
          </cell>
          <cell r="E7">
            <v>8.039791082209204</v>
          </cell>
          <cell r="G7">
            <v>11.750374758286323</v>
          </cell>
          <cell r="H7">
            <v>7.8478617265802129</v>
          </cell>
          <cell r="J7">
            <v>11.268296036616947</v>
          </cell>
          <cell r="K7">
            <v>8.2058804105244914</v>
          </cell>
        </row>
        <row r="8">
          <cell r="D8">
            <v>6.1997477623287995</v>
          </cell>
          <cell r="E8">
            <v>9.2358418396171924</v>
          </cell>
          <cell r="G8">
            <v>5.9117071061996835</v>
          </cell>
          <cell r="H8">
            <v>9.1195961448437366</v>
          </cell>
          <cell r="J8">
            <v>6.4295340718298082</v>
          </cell>
          <cell r="K8">
            <v>9.3291159838756386</v>
          </cell>
        </row>
        <row r="9">
          <cell r="D9">
            <v>4.2134703715493478</v>
          </cell>
          <cell r="E9">
            <v>10.428398173689713</v>
          </cell>
          <cell r="G9">
            <v>3.8925831202045122</v>
          </cell>
          <cell r="H9">
            <v>10.480862648801585</v>
          </cell>
          <cell r="J9">
            <v>4.4702800065497383</v>
          </cell>
          <cell r="K9">
            <v>10.386251554526339</v>
          </cell>
        </row>
        <row r="10">
          <cell r="D10">
            <v>5.2529328252260896</v>
          </cell>
          <cell r="E10">
            <v>9.6197222112302967</v>
          </cell>
          <cell r="G10">
            <v>4.2898402990145605</v>
          </cell>
          <cell r="H10">
            <v>9.5340878709562382</v>
          </cell>
          <cell r="J10">
            <v>6.0090702947844665</v>
          </cell>
          <cell r="K10">
            <v>9.6881138790035681</v>
          </cell>
        </row>
        <row r="11">
          <cell r="D11">
            <v>7.0571119343463105</v>
          </cell>
          <cell r="E11">
            <v>8.7427225416944694</v>
          </cell>
          <cell r="G11">
            <v>6.9087277840765644</v>
          </cell>
          <cell r="H11">
            <v>8.5614673895619742</v>
          </cell>
          <cell r="J11">
            <v>7.1757255033282101</v>
          </cell>
          <cell r="K11">
            <v>8.8882339524085605</v>
          </cell>
        </row>
        <row r="12">
          <cell r="D12">
            <v>18.441403242673626</v>
          </cell>
          <cell r="E12">
            <v>6.284083886119233</v>
          </cell>
          <cell r="G12">
            <v>18.644186208985396</v>
          </cell>
          <cell r="H12">
            <v>6.1566753304826616</v>
          </cell>
          <cell r="J12">
            <v>18.243886948238575</v>
          </cell>
          <cell r="K12">
            <v>6.4071883776193737</v>
          </cell>
        </row>
        <row r="13">
          <cell r="D13">
            <v>23.344069531935858</v>
          </cell>
          <cell r="E13">
            <v>5.7132669177463367</v>
          </cell>
          <cell r="G13">
            <v>24.437877611905385</v>
          </cell>
          <cell r="H13">
            <v>5.6161213994690122</v>
          </cell>
          <cell r="J13">
            <v>22.299884017776851</v>
          </cell>
          <cell r="K13">
            <v>5.8037911442883132</v>
          </cell>
        </row>
        <row r="14">
          <cell r="D14">
            <v>15.434894824728374</v>
          </cell>
          <cell r="E14">
            <v>6.6614722016997137</v>
          </cell>
          <cell r="G14">
            <v>15.515665205490425</v>
          </cell>
          <cell r="H14">
            <v>6.4483868883044142</v>
          </cell>
          <cell r="J14">
            <v>15.364480384913881</v>
          </cell>
          <cell r="K14">
            <v>6.8460626934309738</v>
          </cell>
        </row>
        <row r="15">
          <cell r="D15">
            <v>9.6485163474096982</v>
          </cell>
          <cell r="E15">
            <v>7.639308694055515</v>
          </cell>
          <cell r="G15">
            <v>8.8847784965853638</v>
          </cell>
          <cell r="H15">
            <v>7.3600002966805045</v>
          </cell>
          <cell r="J15">
            <v>10.306105316422839</v>
          </cell>
          <cell r="K15">
            <v>7.8854458124030264</v>
          </cell>
        </row>
        <row r="16">
          <cell r="D16">
            <v>5.4758223805168909</v>
          </cell>
          <cell r="E16">
            <v>8.7647448902259484</v>
          </cell>
          <cell r="G16">
            <v>5.6575029703554494</v>
          </cell>
          <cell r="H16">
            <v>8.5892162003903199</v>
          </cell>
          <cell r="J16">
            <v>5.3253946794401541</v>
          </cell>
          <cell r="K16">
            <v>8.9086954309695301</v>
          </cell>
        </row>
        <row r="17">
          <cell r="D17">
            <v>2.0415775462983698</v>
          </cell>
          <cell r="E17">
            <v>11.041219816990383</v>
          </cell>
          <cell r="G17">
            <v>2.0174971369685037</v>
          </cell>
          <cell r="H17">
            <v>10.889637373388942</v>
          </cell>
          <cell r="J17">
            <v>2.0623343149867703</v>
          </cell>
          <cell r="K17">
            <v>11.172148026222326</v>
          </cell>
        </row>
        <row r="18">
          <cell r="D18">
            <v>17.038189564932875</v>
          </cell>
          <cell r="E18">
            <v>8.1513046341855269</v>
          </cell>
          <cell r="G18">
            <v>16.664809809301367</v>
          </cell>
          <cell r="H18">
            <v>8.6286711257215813</v>
          </cell>
          <cell r="J18">
            <v>17.305331044025145</v>
          </cell>
          <cell r="K18">
            <v>7.8158090230223234</v>
          </cell>
        </row>
        <row r="19">
          <cell r="D19">
            <v>3.835801487405075</v>
          </cell>
          <cell r="E19">
            <v>8.1738653497217175</v>
          </cell>
          <cell r="G19">
            <v>5.0930048260027068</v>
          </cell>
          <cell r="H19">
            <v>7.9052948364745097</v>
          </cell>
          <cell r="J19">
            <v>2.6627508773886679</v>
          </cell>
          <cell r="K19">
            <v>8.4197797897764719</v>
          </cell>
        </row>
        <row r="20">
          <cell r="D20">
            <v>3.9766104813427274</v>
          </cell>
          <cell r="E20">
            <v>9.2043684908289478</v>
          </cell>
          <cell r="G20">
            <v>5.2033151788800334</v>
          </cell>
          <cell r="H20">
            <v>8.868789605178117</v>
          </cell>
          <cell r="J20">
            <v>2.7491935750730923</v>
          </cell>
          <cell r="K20">
            <v>9.5367401425645042</v>
          </cell>
        </row>
        <row r="21">
          <cell r="D21">
            <v>6.6932153047889837</v>
          </cell>
          <cell r="E21">
            <v>9.4355883404228091</v>
          </cell>
          <cell r="G21">
            <v>8.8977977015152412</v>
          </cell>
          <cell r="H21">
            <v>8.8305207019515208</v>
          </cell>
          <cell r="J21">
            <v>4.8175470618947971</v>
          </cell>
          <cell r="K21">
            <v>9.9372694293990858</v>
          </cell>
        </row>
        <row r="22">
          <cell r="D22">
            <v>8.7433061408508177</v>
          </cell>
          <cell r="E22">
            <v>8.6538830754222715</v>
          </cell>
          <cell r="G22">
            <v>9.0155879519511402</v>
          </cell>
          <cell r="H22">
            <v>8.2432428881700677</v>
          </cell>
          <cell r="J22">
            <v>8.5088373983191055</v>
          </cell>
          <cell r="K22">
            <v>9.0002904355832829</v>
          </cell>
        </row>
        <row r="23">
          <cell r="D23">
            <v>9.7966650752212789</v>
          </cell>
          <cell r="E23">
            <v>7.6852498182966409</v>
          </cell>
          <cell r="G23">
            <v>12.397928875185963</v>
          </cell>
          <cell r="H23">
            <v>7.6019928528644405</v>
          </cell>
          <cell r="J23">
            <v>7.6575647409036538</v>
          </cell>
          <cell r="K23">
            <v>7.7506475857876813</v>
          </cell>
        </row>
        <row r="24">
          <cell r="D24">
            <v>14.778630275261628</v>
          </cell>
          <cell r="E24">
            <v>7.222315451539858</v>
          </cell>
          <cell r="G24">
            <v>13.44708394142701</v>
          </cell>
          <cell r="H24">
            <v>7.0931832394422898</v>
          </cell>
          <cell r="J24">
            <v>15.82899533961603</v>
          </cell>
          <cell r="K24">
            <v>7.3262977784660075</v>
          </cell>
        </row>
        <row r="25">
          <cell r="D25">
            <v>28.339512984018576</v>
          </cell>
          <cell r="E25">
            <v>6.0144041841855467</v>
          </cell>
          <cell r="G25">
            <v>26.112760376226657</v>
          </cell>
          <cell r="H25">
            <v>6.3320151381836611</v>
          </cell>
          <cell r="J25">
            <v>30.242326634366528</v>
          </cell>
          <cell r="K25">
            <v>5.7342192073202449</v>
          </cell>
        </row>
        <row r="26">
          <cell r="D26">
            <v>6.7073449289144547</v>
          </cell>
          <cell r="E26">
            <v>9.1005491507464882</v>
          </cell>
          <cell r="G26">
            <v>8.5775469188940825</v>
          </cell>
          <cell r="H26">
            <v>8.1953143309237113</v>
          </cell>
          <cell r="J26">
            <v>3.0743758770699672</v>
          </cell>
          <cell r="K26">
            <v>10.778516798544898</v>
          </cell>
        </row>
        <row r="27">
          <cell r="D27">
            <v>1.6193987604602733</v>
          </cell>
          <cell r="E27">
            <v>12.661618108941159</v>
          </cell>
          <cell r="G27">
            <v>1.9016423101339039</v>
          </cell>
          <cell r="H27">
            <v>11.840662716552369</v>
          </cell>
          <cell r="J27">
            <v>1.4147847389486417</v>
          </cell>
          <cell r="K27">
            <v>13.248889284618237</v>
          </cell>
        </row>
        <row r="28">
          <cell r="D28">
            <v>7.1983768060362312</v>
          </cell>
          <cell r="E28">
            <v>8.6523651289368591</v>
          </cell>
          <cell r="G28">
            <v>8.9371822383948469</v>
          </cell>
          <cell r="H28">
            <v>7.8517228346302028</v>
          </cell>
          <cell r="J28">
            <v>2.2804181515251556</v>
          </cell>
          <cell r="K28">
            <v>10.795091010953135</v>
          </cell>
        </row>
        <row r="29">
          <cell r="D29">
            <v>11.855898474902657</v>
          </cell>
          <cell r="E29">
            <v>6.5127496720809184</v>
          </cell>
          <cell r="G29">
            <v>44.263910359926605</v>
          </cell>
          <cell r="H29">
            <v>4.7257207840041833</v>
          </cell>
          <cell r="J29">
            <v>8.9739230236706948</v>
          </cell>
          <cell r="K29">
            <v>6.6171183113220078</v>
          </cell>
        </row>
        <row r="30">
          <cell r="D30">
            <v>14.355450561341069</v>
          </cell>
          <cell r="E30">
            <v>6.9313396270043635</v>
          </cell>
          <cell r="G30">
            <v>16.402785358329332</v>
          </cell>
          <cell r="H30">
            <v>6.7371709744515549</v>
          </cell>
          <cell r="J30">
            <v>11.32012727558353</v>
          </cell>
          <cell r="K30">
            <v>7.2034711774400062</v>
          </cell>
        </row>
        <row r="31">
          <cell r="D31">
            <v>7.7291434343284466</v>
          </cell>
          <cell r="E31">
            <v>7.8850763946008087</v>
          </cell>
          <cell r="G31">
            <v>8.2796250644216496</v>
          </cell>
          <cell r="H31">
            <v>7.491053026195301</v>
          </cell>
          <cell r="J31">
            <v>7.0186945017712787</v>
          </cell>
          <cell r="K31">
            <v>8.3961318286809448</v>
          </cell>
        </row>
        <row r="32">
          <cell r="D32">
            <v>14.886010430276286</v>
          </cell>
          <cell r="E32">
            <v>7.6797891552987743</v>
          </cell>
          <cell r="G32">
            <v>14.407473281432882</v>
          </cell>
          <cell r="H32">
            <v>8.7663007650963429</v>
          </cell>
          <cell r="J32">
            <v>15.010599242189357</v>
          </cell>
          <cell r="K32">
            <v>7.3995316977638002</v>
          </cell>
        </row>
        <row r="40">
          <cell r="C40">
            <v>2687872.1319515868</v>
          </cell>
          <cell r="D40">
            <v>355768.89815218735</v>
          </cell>
          <cell r="E40">
            <v>1144177.8698369975</v>
          </cell>
          <cell r="F40">
            <v>572503.46968965069</v>
          </cell>
          <cell r="G40">
            <v>615421.89427285769</v>
          </cell>
          <cell r="H40">
            <v>152577.07295742276</v>
          </cell>
          <cell r="I40">
            <v>1042999.1242853253</v>
          </cell>
          <cell r="J40">
            <v>69040.95958001056</v>
          </cell>
          <cell r="K40">
            <v>191842.57380315845</v>
          </cell>
        </row>
        <row r="41">
          <cell r="C41">
            <v>1358424.3733360376</v>
          </cell>
          <cell r="D41">
            <v>180721.26713966712</v>
          </cell>
          <cell r="E41">
            <v>575848.4630124371</v>
          </cell>
          <cell r="F41">
            <v>282472.94445653068</v>
          </cell>
          <cell r="G41">
            <v>319381.6987274061</v>
          </cell>
          <cell r="H41">
            <v>80205.298557799397</v>
          </cell>
          <cell r="I41">
            <v>529428.04323220346</v>
          </cell>
          <cell r="J41">
            <v>45641.604959637792</v>
          </cell>
          <cell r="K41">
            <v>138011.27164372028</v>
          </cell>
        </row>
        <row r="42">
          <cell r="C42">
            <v>258247.46911777841</v>
          </cell>
          <cell r="D42">
            <v>37820.971589834553</v>
          </cell>
          <cell r="E42">
            <v>99601.345084880726</v>
          </cell>
          <cell r="F42">
            <v>53004.439310607951</v>
          </cell>
          <cell r="G42">
            <v>67820.713132450954</v>
          </cell>
          <cell r="H42">
            <v>18231.177081895989</v>
          </cell>
          <cell r="I42">
            <v>91027.367544854889</v>
          </cell>
          <cell r="J42">
            <v>12099.038969757758</v>
          </cell>
          <cell r="K42">
            <v>31909.149817054586</v>
          </cell>
        </row>
        <row r="43">
          <cell r="C43">
            <v>159009.37684087738</v>
          </cell>
          <cell r="D43">
            <v>18699.862528828075</v>
          </cell>
          <cell r="E43">
            <v>63780.197172792708</v>
          </cell>
          <cell r="F43">
            <v>35790.948725388822</v>
          </cell>
          <cell r="G43">
            <v>40738.368413866876</v>
          </cell>
          <cell r="H43">
            <v>6538.8973505060194</v>
          </cell>
          <cell r="I43">
            <v>56289.872959117842</v>
          </cell>
          <cell r="J43">
            <v>3701.9154312388596</v>
          </cell>
          <cell r="K43">
            <v>16606.723429856556</v>
          </cell>
        </row>
        <row r="44">
          <cell r="C44">
            <v>941167.52737739857</v>
          </cell>
          <cell r="D44">
            <v>124200.43302100421</v>
          </cell>
          <cell r="E44">
            <v>412466.92075476237</v>
          </cell>
          <cell r="F44">
            <v>193677.55642053392</v>
          </cell>
          <cell r="G44">
            <v>210822.61718108866</v>
          </cell>
          <cell r="H44">
            <v>55435.224125397428</v>
          </cell>
          <cell r="I44">
            <v>382110.80272823182</v>
          </cell>
          <cell r="J44">
            <v>29840.650558641144</v>
          </cell>
          <cell r="K44">
            <v>89495.398396809353</v>
          </cell>
        </row>
        <row r="45">
          <cell r="C45">
            <v>1329447.7586156377</v>
          </cell>
          <cell r="D45">
            <v>175047.63101251665</v>
          </cell>
          <cell r="E45">
            <v>568329.40682460717</v>
          </cell>
          <cell r="F45">
            <v>290030.52523312194</v>
          </cell>
          <cell r="G45">
            <v>296040.19554545835</v>
          </cell>
          <cell r="H45">
            <v>72371.774399622882</v>
          </cell>
          <cell r="I45">
            <v>513571.08105316438</v>
          </cell>
          <cell r="J45">
            <v>23399.354620372815</v>
          </cell>
          <cell r="K45">
            <v>53831.302159436862</v>
          </cell>
        </row>
        <row r="46">
          <cell r="C46">
            <v>1378308.790323168</v>
          </cell>
          <cell r="D46">
            <v>180898.23590701682</v>
          </cell>
          <cell r="E46">
            <v>598049.54610551381</v>
          </cell>
          <cell r="F46">
            <v>307386.74087517761</v>
          </cell>
          <cell r="G46">
            <v>291974.26743552263</v>
          </cell>
          <cell r="H46">
            <v>79934.202625044389</v>
          </cell>
          <cell r="I46">
            <v>543053.16492759343</v>
          </cell>
          <cell r="J46">
            <v>33562.443441787604</v>
          </cell>
          <cell r="K46">
            <v>79604.746369782399</v>
          </cell>
        </row>
        <row r="47">
          <cell r="C47">
            <v>676679.78135797777</v>
          </cell>
          <cell r="D47">
            <v>89154.864649542826</v>
          </cell>
          <cell r="E47">
            <v>301753.6199084706</v>
          </cell>
          <cell r="F47">
            <v>142728.16758345166</v>
          </cell>
          <cell r="G47">
            <v>143043.12921650623</v>
          </cell>
          <cell r="H47">
            <v>40647.581274719087</v>
          </cell>
          <cell r="I47">
            <v>280353.85308302159</v>
          </cell>
          <cell r="J47">
            <v>22022.597788844203</v>
          </cell>
          <cell r="K47">
            <v>54191.512868148078</v>
          </cell>
        </row>
        <row r="48">
          <cell r="C48">
            <v>134760.16090747045</v>
          </cell>
          <cell r="D48">
            <v>17294.832639623382</v>
          </cell>
          <cell r="E48">
            <v>55336.120568816223</v>
          </cell>
          <cell r="F48">
            <v>29926.302762830252</v>
          </cell>
          <cell r="G48">
            <v>32202.904936198931</v>
          </cell>
          <cell r="H48">
            <v>9179.8474732608174</v>
          </cell>
          <cell r="I48">
            <v>50764.556527132328</v>
          </cell>
          <cell r="J48">
            <v>7490.7555381808261</v>
          </cell>
          <cell r="K48">
            <v>15642.460094436436</v>
          </cell>
        </row>
        <row r="49">
          <cell r="C49">
            <v>81061.568741987037</v>
          </cell>
          <cell r="D49">
            <v>10171.618100787142</v>
          </cell>
          <cell r="E49">
            <v>31743.059889361317</v>
          </cell>
          <cell r="F49">
            <v>18250.097102602776</v>
          </cell>
          <cell r="G49">
            <v>20896.793649236191</v>
          </cell>
          <cell r="H49">
            <v>4307.3688896190461</v>
          </cell>
          <cell r="I49">
            <v>27989.248447404145</v>
          </cell>
          <cell r="J49">
            <v>1695.2696834645244</v>
          </cell>
          <cell r="K49">
            <v>7697.9082565480912</v>
          </cell>
        </row>
        <row r="50">
          <cell r="C50">
            <v>460858.05170851358</v>
          </cell>
          <cell r="D50">
            <v>61688.413909132396</v>
          </cell>
          <cell r="E50">
            <v>214674.43945029369</v>
          </cell>
          <cell r="F50">
            <v>94551.767718018775</v>
          </cell>
          <cell r="G50">
            <v>89943.430631071271</v>
          </cell>
          <cell r="H50">
            <v>27160.364911839217</v>
          </cell>
          <cell r="I50">
            <v>201600.04810848556</v>
          </cell>
          <cell r="J50">
            <v>12836.572567198846</v>
          </cell>
          <cell r="K50">
            <v>30851.144517163499</v>
          </cell>
        </row>
        <row r="51">
          <cell r="C51">
            <v>701629.00896524789</v>
          </cell>
          <cell r="D51">
            <v>91743.37125747242</v>
          </cell>
          <cell r="E51">
            <v>296295.92619704723</v>
          </cell>
          <cell r="F51">
            <v>164658.57329172245</v>
          </cell>
          <cell r="G51">
            <v>148931.13821901247</v>
          </cell>
          <cell r="H51">
            <v>39286.621350325353</v>
          </cell>
          <cell r="I51">
            <v>262699.3118445712</v>
          </cell>
          <cell r="J51">
            <v>11539.845652943433</v>
          </cell>
          <cell r="K51">
            <v>25413.233501634404</v>
          </cell>
        </row>
        <row r="52">
          <cell r="C52">
            <v>1309563.3416284611</v>
          </cell>
          <cell r="D52">
            <v>174870.66224516841</v>
          </cell>
          <cell r="E52">
            <v>546128.32373152731</v>
          </cell>
          <cell r="F52">
            <v>265116.72881447856</v>
          </cell>
          <cell r="G52">
            <v>323447.62683734577</v>
          </cell>
          <cell r="H52">
            <v>72642.870332377934</v>
          </cell>
          <cell r="I52">
            <v>499945.95935777703</v>
          </cell>
          <cell r="J52">
            <v>35478.516138222913</v>
          </cell>
          <cell r="K52">
            <v>112237.827433375</v>
          </cell>
        </row>
        <row r="53">
          <cell r="C53">
            <v>681744.59197807359</v>
          </cell>
          <cell r="D53">
            <v>91566.402490124165</v>
          </cell>
          <cell r="E53">
            <v>274094.8431039658</v>
          </cell>
          <cell r="F53">
            <v>139744.77687307855</v>
          </cell>
          <cell r="G53">
            <v>176338.56951089954</v>
          </cell>
          <cell r="H53">
            <v>39557.717283080347</v>
          </cell>
          <cell r="I53">
            <v>249074.19014918417</v>
          </cell>
          <cell r="J53">
            <v>23619.007170793553</v>
          </cell>
          <cell r="K53">
            <v>83819.75877557254</v>
          </cell>
        </row>
        <row r="54">
          <cell r="C54">
            <v>123487.30821030596</v>
          </cell>
          <cell r="D54">
            <v>20526.138950211192</v>
          </cell>
          <cell r="E54">
            <v>44265.224516063667</v>
          </cell>
          <cell r="F54">
            <v>23078.136547777682</v>
          </cell>
          <cell r="G54">
            <v>35617.80819625195</v>
          </cell>
          <cell r="H54">
            <v>9051.3296086351675</v>
          </cell>
          <cell r="I54">
            <v>40262.811017721935</v>
          </cell>
          <cell r="J54">
            <v>4608.2834315769296</v>
          </cell>
          <cell r="K54">
            <v>16266.689722618168</v>
          </cell>
        </row>
        <row r="55">
          <cell r="C55">
            <v>77947.808098889058</v>
          </cell>
          <cell r="D55">
            <v>8528.24442804092</v>
          </cell>
          <cell r="E55">
            <v>32037.137283431679</v>
          </cell>
          <cell r="F55">
            <v>17540.851622785991</v>
          </cell>
          <cell r="G55">
            <v>19841.574764630721</v>
          </cell>
          <cell r="H55">
            <v>2231.5284608869761</v>
          </cell>
          <cell r="I55">
            <v>28300.624511713944</v>
          </cell>
          <cell r="J55">
            <v>2006.6457477743345</v>
          </cell>
          <cell r="K55">
            <v>8908.8151733084669</v>
          </cell>
        </row>
        <row r="56">
          <cell r="C56">
            <v>480309.47566887265</v>
          </cell>
          <cell r="D56">
            <v>62512.019111872243</v>
          </cell>
          <cell r="E56">
            <v>197792.48130447062</v>
          </cell>
          <cell r="F56">
            <v>99125.788702514925</v>
          </cell>
          <cell r="G56">
            <v>120879.186550017</v>
          </cell>
          <cell r="H56">
            <v>28274.8592135582</v>
          </cell>
          <cell r="I56">
            <v>180510.75461974775</v>
          </cell>
          <cell r="J56">
            <v>17004.077991442282</v>
          </cell>
          <cell r="K56">
            <v>58644.253879645934</v>
          </cell>
        </row>
        <row r="57">
          <cell r="C57">
            <v>627818.74965044123</v>
          </cell>
          <cell r="D57">
            <v>83304.259755042993</v>
          </cell>
          <cell r="E57">
            <v>272033.48062756157</v>
          </cell>
          <cell r="F57">
            <v>125371.95194139615</v>
          </cell>
          <cell r="G57">
            <v>147109.05732644245</v>
          </cell>
          <cell r="H57">
            <v>33085.153049297616</v>
          </cell>
          <cell r="I57">
            <v>250871.76920859015</v>
          </cell>
          <cell r="J57">
            <v>11859.508967429405</v>
          </cell>
          <cell r="K57">
            <v>28418.068657802491</v>
          </cell>
        </row>
        <row r="65">
          <cell r="C65">
            <v>201581.18244272348</v>
          </cell>
          <cell r="D65">
            <v>16620.998509844227</v>
          </cell>
          <cell r="F65">
            <v>207766.23263960279</v>
          </cell>
          <cell r="G65">
            <v>9818.1310446922253</v>
          </cell>
          <cell r="I65">
            <v>170643.91264942905</v>
          </cell>
          <cell r="J65">
            <v>15223.787230435948</v>
          </cell>
          <cell r="L65">
            <v>158494.69803918264</v>
          </cell>
          <cell r="M65">
            <v>6867.8904094165518</v>
          </cell>
          <cell r="O65">
            <v>184736.98167704689</v>
          </cell>
          <cell r="P65">
            <v>5573.7708667764455</v>
          </cell>
          <cell r="R65">
            <v>159353.06940696054</v>
          </cell>
          <cell r="S65">
            <v>2663.8989111976471</v>
          </cell>
        </row>
        <row r="66">
          <cell r="C66">
            <v>96475.884639735377</v>
          </cell>
          <cell r="D66">
            <v>5592.6141600783358</v>
          </cell>
          <cell r="F66">
            <v>109022.23479488514</v>
          </cell>
          <cell r="G66">
            <v>4799.4170072625302</v>
          </cell>
          <cell r="I66">
            <v>84206.952412422688</v>
          </cell>
          <cell r="J66">
            <v>7104.3390424923655</v>
          </cell>
          <cell r="L66">
            <v>79409.994035353564</v>
          </cell>
          <cell r="M66">
            <v>826.25376563176383</v>
          </cell>
          <cell r="O66">
            <v>98363.954102937074</v>
          </cell>
          <cell r="P66">
            <v>2409.1040533653668</v>
          </cell>
          <cell r="R66">
            <v>73203.806152991951</v>
          </cell>
          <cell r="S66">
            <v>1193.4476645621967</v>
          </cell>
        </row>
        <row r="67">
          <cell r="C67">
            <v>18249.536776842506</v>
          </cell>
          <cell r="D67">
            <v>367.19389893043274</v>
          </cell>
          <cell r="F67">
            <v>16487.006061976434</v>
          </cell>
          <cell r="G67">
            <v>917.98474732608179</v>
          </cell>
          <cell r="I67">
            <v>14283.842668393832</v>
          </cell>
          <cell r="J67">
            <v>550.79084839564916</v>
          </cell>
          <cell r="L67">
            <v>17056.1566053186</v>
          </cell>
          <cell r="M67">
            <v>367.19389893043274</v>
          </cell>
          <cell r="O67">
            <v>13659.613040212096</v>
          </cell>
          <cell r="P67">
            <v>917.9847473260819</v>
          </cell>
          <cell r="R67">
            <v>15091.669246040785</v>
          </cell>
          <cell r="S67">
            <v>734.38779786086548</v>
          </cell>
        </row>
        <row r="68">
          <cell r="C68">
            <v>9323.9832590548795</v>
          </cell>
          <cell r="D68">
            <v>172.9867023943392</v>
          </cell>
          <cell r="F68">
            <v>10310.007462702612</v>
          </cell>
          <cell r="G68">
            <v>172.9867023943392</v>
          </cell>
          <cell r="I68">
            <v>9479.6712912097846</v>
          </cell>
          <cell r="J68">
            <v>691.94680957735682</v>
          </cell>
          <cell r="L68">
            <v>11884.186454491097</v>
          </cell>
          <cell r="M68">
            <v>0</v>
          </cell>
          <cell r="O68">
            <v>8597.4391089986548</v>
          </cell>
          <cell r="P68">
            <v>0</v>
          </cell>
          <cell r="R68">
            <v>8303.3617149282782</v>
          </cell>
          <cell r="S68">
            <v>0</v>
          </cell>
        </row>
        <row r="69">
          <cell r="C69">
            <v>68902.364603838141</v>
          </cell>
          <cell r="D69">
            <v>5052.4335587535643</v>
          </cell>
          <cell r="F69">
            <v>82225.221270206268</v>
          </cell>
          <cell r="G69">
            <v>3708.4455575421084</v>
          </cell>
          <cell r="I69">
            <v>60443.438452819166</v>
          </cell>
          <cell r="J69">
            <v>5861.6013845193593</v>
          </cell>
          <cell r="L69">
            <v>50469.650975543889</v>
          </cell>
          <cell r="M69">
            <v>459.05986670133109</v>
          </cell>
          <cell r="O69">
            <v>76106.90195372641</v>
          </cell>
          <cell r="P69">
            <v>1491.1193060392848</v>
          </cell>
          <cell r="R69">
            <v>49808.775192022942</v>
          </cell>
          <cell r="S69">
            <v>459.05986670133109</v>
          </cell>
        </row>
        <row r="70">
          <cell r="C70">
            <v>105105.29780298584</v>
          </cell>
          <cell r="D70">
            <v>11028.384349765887</v>
          </cell>
          <cell r="F70">
            <v>98743.997844715122</v>
          </cell>
          <cell r="G70">
            <v>5018.7140374296905</v>
          </cell>
          <cell r="I70">
            <v>86436.960237005449</v>
          </cell>
          <cell r="J70">
            <v>8119.448187943578</v>
          </cell>
          <cell r="L70">
            <v>79084.70400382817</v>
          </cell>
          <cell r="M70">
            <v>6041.6366437847873</v>
          </cell>
          <cell r="O70">
            <v>86373.02757410823</v>
          </cell>
          <cell r="P70">
            <v>3164.6668134110787</v>
          </cell>
          <cell r="R70">
            <v>86149.263253968049</v>
          </cell>
          <cell r="S70">
            <v>1470.4512466354506</v>
          </cell>
        </row>
        <row r="71">
          <cell r="C71">
            <v>102934.95957762875</v>
          </cell>
          <cell r="D71">
            <v>12004.284401744426</v>
          </cell>
          <cell r="F71">
            <v>118665.17392336043</v>
          </cell>
          <cell r="G71">
            <v>6635.3266249015751</v>
          </cell>
          <cell r="I71">
            <v>82339.166825180917</v>
          </cell>
          <cell r="J71">
            <v>8671.9707757631713</v>
          </cell>
          <cell r="L71">
            <v>80664.687161173541</v>
          </cell>
          <cell r="M71">
            <v>3831.0889217998583</v>
          </cell>
          <cell r="O71">
            <v>92904.14055817094</v>
          </cell>
          <cell r="P71">
            <v>4703.2357122488802</v>
          </cell>
          <cell r="R71">
            <v>85277.079460042107</v>
          </cell>
          <cell r="S71">
            <v>1345.916108035676</v>
          </cell>
        </row>
        <row r="72">
          <cell r="C72">
            <v>48592.196115014456</v>
          </cell>
          <cell r="D72">
            <v>4556.129174221378</v>
          </cell>
          <cell r="F72">
            <v>67295.279285465629</v>
          </cell>
          <cell r="G72">
            <v>3055.0975026587357</v>
          </cell>
          <cell r="I72">
            <v>39440.350021164137</v>
          </cell>
          <cell r="J72">
            <v>4292.583367305414</v>
          </cell>
          <cell r="L72">
            <v>37446.207042670903</v>
          </cell>
          <cell r="M72">
            <v>826.25376563176383</v>
          </cell>
          <cell r="O72">
            <v>51315.943343546685</v>
          </cell>
          <cell r="P72">
            <v>1858.2322133237694</v>
          </cell>
          <cell r="R72">
            <v>42186.464667333836</v>
          </cell>
          <cell r="S72">
            <v>642.65681616654751</v>
          </cell>
        </row>
        <row r="73">
          <cell r="C73">
            <v>8794.2938793838639</v>
          </cell>
          <cell r="D73">
            <v>367.19389893043274</v>
          </cell>
          <cell r="F73">
            <v>9436.8832025121192</v>
          </cell>
          <cell r="G73">
            <v>183.59694946521637</v>
          </cell>
          <cell r="I73">
            <v>8720.8550995977766</v>
          </cell>
          <cell r="J73">
            <v>550.79084839564916</v>
          </cell>
          <cell r="L73">
            <v>9804.0771014425518</v>
          </cell>
          <cell r="M73">
            <v>367.19389893043274</v>
          </cell>
          <cell r="O73">
            <v>7600.913707859956</v>
          </cell>
          <cell r="P73">
            <v>917.9847473260819</v>
          </cell>
          <cell r="R73">
            <v>8684.135709704733</v>
          </cell>
          <cell r="S73">
            <v>183.59694946521637</v>
          </cell>
        </row>
        <row r="74">
          <cell r="C74">
            <v>4445.7582515345184</v>
          </cell>
          <cell r="D74">
            <v>172.9867023943392</v>
          </cell>
          <cell r="F74">
            <v>5500.9771361399862</v>
          </cell>
          <cell r="G74">
            <v>172.9867023943392</v>
          </cell>
          <cell r="I74">
            <v>4566.8489432105553</v>
          </cell>
          <cell r="J74">
            <v>518.96010718301761</v>
          </cell>
          <cell r="L74">
            <v>4687.939634886593</v>
          </cell>
          <cell r="M74">
            <v>0</v>
          </cell>
          <cell r="O74">
            <v>4895.5236777597984</v>
          </cell>
          <cell r="P74">
            <v>0</v>
          </cell>
          <cell r="R74">
            <v>4151.6808574641418</v>
          </cell>
          <cell r="S74">
            <v>0</v>
          </cell>
        </row>
        <row r="75">
          <cell r="C75">
            <v>35352.143984096052</v>
          </cell>
          <cell r="D75">
            <v>4015.948572896606</v>
          </cell>
          <cell r="F75">
            <v>52357.41894681353</v>
          </cell>
          <cell r="G75">
            <v>2698.5138507991801</v>
          </cell>
          <cell r="I75">
            <v>26152.645978355798</v>
          </cell>
          <cell r="J75">
            <v>3222.8324117267475</v>
          </cell>
          <cell r="L75">
            <v>22954.190306341756</v>
          </cell>
          <cell r="M75">
            <v>459.05986670133109</v>
          </cell>
          <cell r="O75">
            <v>38819.505957926915</v>
          </cell>
          <cell r="P75">
            <v>940.24746599768741</v>
          </cell>
          <cell r="R75">
            <v>29350.648100164952</v>
          </cell>
          <cell r="S75">
            <v>459.05986670133109</v>
          </cell>
        </row>
        <row r="76">
          <cell r="C76">
            <v>54342.763462614384</v>
          </cell>
          <cell r="D76">
            <v>7448.155227523047</v>
          </cell>
          <cell r="F76">
            <v>51369.894637894875</v>
          </cell>
          <cell r="G76">
            <v>3580.2291222428362</v>
          </cell>
          <cell r="I76">
            <v>42898.816804016788</v>
          </cell>
          <cell r="J76">
            <v>4379.3874084577546</v>
          </cell>
          <cell r="L76">
            <v>43218.480118502746</v>
          </cell>
          <cell r="M76">
            <v>3004.8351561680947</v>
          </cell>
          <cell r="O76">
            <v>41588.197214624321</v>
          </cell>
          <cell r="P76">
            <v>2845.0034989251108</v>
          </cell>
          <cell r="R76">
            <v>43090.614792708366</v>
          </cell>
          <cell r="S76">
            <v>703.25929186912856</v>
          </cell>
        </row>
        <row r="77">
          <cell r="C77">
            <v>98646.222865092612</v>
          </cell>
          <cell r="D77">
            <v>4616.7141080997944</v>
          </cell>
          <cell r="F77">
            <v>89101.058716239961</v>
          </cell>
          <cell r="G77">
            <v>3182.8044197906479</v>
          </cell>
          <cell r="I77">
            <v>88304.745824247337</v>
          </cell>
          <cell r="J77">
            <v>6551.8164546727721</v>
          </cell>
          <cell r="L77">
            <v>77830.010878008135</v>
          </cell>
          <cell r="M77">
            <v>3036.8014876166912</v>
          </cell>
          <cell r="O77">
            <v>91832.841118874494</v>
          </cell>
          <cell r="P77">
            <v>870.53515452756483</v>
          </cell>
          <cell r="R77">
            <v>74075.989946917878</v>
          </cell>
          <cell r="S77">
            <v>1317.9828031619711</v>
          </cell>
        </row>
        <row r="78">
          <cell r="C78">
            <v>47883.688524721118</v>
          </cell>
          <cell r="D78">
            <v>1036.4849858569587</v>
          </cell>
          <cell r="F78">
            <v>41726.955509419728</v>
          </cell>
          <cell r="G78">
            <v>1744.319504603794</v>
          </cell>
          <cell r="I78">
            <v>44766.602391258646</v>
          </cell>
          <cell r="J78">
            <v>2811.7556751869515</v>
          </cell>
          <cell r="L78">
            <v>41963.786992682682</v>
          </cell>
          <cell r="M78">
            <v>0</v>
          </cell>
          <cell r="O78">
            <v>47048.010759390556</v>
          </cell>
          <cell r="P78">
            <v>550.87184004159735</v>
          </cell>
          <cell r="R78">
            <v>31017.341485658166</v>
          </cell>
          <cell r="S78">
            <v>550.79084839564916</v>
          </cell>
        </row>
        <row r="79">
          <cell r="C79">
            <v>9455.2428974586401</v>
          </cell>
          <cell r="D79">
            <v>0</v>
          </cell>
          <cell r="F79">
            <v>7050.1228594643071</v>
          </cell>
          <cell r="G79">
            <v>734.38779786086548</v>
          </cell>
          <cell r="I79">
            <v>5562.9875687960557</v>
          </cell>
          <cell r="J79">
            <v>0</v>
          </cell>
          <cell r="L79">
            <v>7252.0795038760452</v>
          </cell>
          <cell r="M79">
            <v>0</v>
          </cell>
          <cell r="O79">
            <v>6058.6993323521392</v>
          </cell>
          <cell r="P79">
            <v>0</v>
          </cell>
          <cell r="R79">
            <v>6407.53353633605</v>
          </cell>
          <cell r="S79">
            <v>550.79084839564916</v>
          </cell>
        </row>
        <row r="80">
          <cell r="C80">
            <v>4878.2250075203656</v>
          </cell>
          <cell r="D80">
            <v>0</v>
          </cell>
          <cell r="F80">
            <v>4809.0303265626308</v>
          </cell>
          <cell r="G80">
            <v>0</v>
          </cell>
          <cell r="I80">
            <v>4912.8223479992339</v>
          </cell>
          <cell r="J80">
            <v>172.9867023943392</v>
          </cell>
          <cell r="L80">
            <v>7196.2468196045093</v>
          </cell>
          <cell r="M80">
            <v>0</v>
          </cell>
          <cell r="O80">
            <v>3701.9154312388596</v>
          </cell>
          <cell r="P80">
            <v>0</v>
          </cell>
          <cell r="R80">
            <v>4151.6808574641418</v>
          </cell>
          <cell r="S80">
            <v>0</v>
          </cell>
        </row>
        <row r="81">
          <cell r="C81">
            <v>33550.220619742104</v>
          </cell>
          <cell r="D81">
            <v>1036.4849858569587</v>
          </cell>
          <cell r="F81">
            <v>29867.802323392767</v>
          </cell>
          <cell r="G81">
            <v>1009.9317067429284</v>
          </cell>
          <cell r="I81">
            <v>34290.79247446332</v>
          </cell>
          <cell r="J81">
            <v>2638.7689727926127</v>
          </cell>
          <cell r="L81">
            <v>27515.460669202115</v>
          </cell>
          <cell r="M81">
            <v>0</v>
          </cell>
          <cell r="O81">
            <v>37287.395995799554</v>
          </cell>
          <cell r="P81">
            <v>550.87184004159735</v>
          </cell>
          <cell r="R81">
            <v>20458.127091857965</v>
          </cell>
          <cell r="S81">
            <v>0</v>
          </cell>
        </row>
        <row r="82">
          <cell r="C82">
            <v>50762.534340371552</v>
          </cell>
          <cell r="D82">
            <v>3580.2291222428362</v>
          </cell>
          <cell r="F82">
            <v>47374.103206820313</v>
          </cell>
          <cell r="G82">
            <v>1438.4849151868539</v>
          </cell>
          <cell r="I82">
            <v>43538.143432988712</v>
          </cell>
          <cell r="J82">
            <v>3740.0607794858201</v>
          </cell>
          <cell r="L82">
            <v>35866.223885325511</v>
          </cell>
          <cell r="M82">
            <v>3036.8014876166912</v>
          </cell>
          <cell r="O82">
            <v>44784.830359483974</v>
          </cell>
          <cell r="P82">
            <v>319.66331448596753</v>
          </cell>
          <cell r="R82">
            <v>43058.648461259771</v>
          </cell>
          <cell r="S82">
            <v>767.19195476632206</v>
          </cell>
        </row>
        <row r="116">
          <cell r="C116">
            <v>104081.11065183207</v>
          </cell>
          <cell r="D116">
            <v>8.7786139702310582</v>
          </cell>
          <cell r="E116">
            <v>3525.0614297321536</v>
          </cell>
          <cell r="F116">
            <v>6.410484663772344</v>
          </cell>
          <cell r="G116">
            <v>2386.7603430478125</v>
          </cell>
          <cell r="H116">
            <v>7.7638174419741386</v>
          </cell>
          <cell r="I116">
            <v>1138.3010866843415</v>
          </cell>
          <cell r="J116">
            <v>4.6946247372592538</v>
          </cell>
          <cell r="M116">
            <v>1101.5816967912983</v>
          </cell>
          <cell r="N116">
            <v>4.5701986347289587</v>
          </cell>
          <cell r="Q116">
            <v>2056.2858340104231</v>
          </cell>
          <cell r="R116">
            <v>6.8092185259786593</v>
          </cell>
        </row>
        <row r="117">
          <cell r="C117">
            <v>68900.603563665136</v>
          </cell>
          <cell r="D117">
            <v>5.811350371006978</v>
          </cell>
          <cell r="E117">
            <v>1643.3736727462224</v>
          </cell>
          <cell r="F117">
            <v>2.9885498269990038</v>
          </cell>
          <cell r="G117">
            <v>864.93351197169602</v>
          </cell>
          <cell r="H117">
            <v>2.8135149412691915</v>
          </cell>
          <cell r="I117">
            <v>778.44016077452636</v>
          </cell>
          <cell r="J117">
            <v>3.2104725876112377</v>
          </cell>
          <cell r="M117">
            <v>345.97340478867841</v>
          </cell>
          <cell r="N117">
            <v>1.4353607969553162</v>
          </cell>
          <cell r="Q117">
            <v>1297.4002679575442</v>
          </cell>
          <cell r="R117">
            <v>4.2962324566310297</v>
          </cell>
        </row>
        <row r="118">
          <cell r="C118">
            <v>433569.41841533995</v>
          </cell>
          <cell r="D118">
            <v>36.568965585868881</v>
          </cell>
          <cell r="E118">
            <v>10182.314181589716</v>
          </cell>
          <cell r="F118">
            <v>18.517001817966115</v>
          </cell>
          <cell r="G118">
            <v>5625.4331313901866</v>
          </cell>
          <cell r="H118">
            <v>18.298794008105158</v>
          </cell>
          <cell r="I118">
            <v>4556.8810501995295</v>
          </cell>
          <cell r="J118">
            <v>18.793662549622969</v>
          </cell>
          <cell r="M118">
            <v>4914.7155987431643</v>
          </cell>
          <cell r="N118">
            <v>20.389977960674621</v>
          </cell>
          <cell r="Q118">
            <v>5267.5985828465518</v>
          </cell>
          <cell r="R118">
            <v>17.443212059571998</v>
          </cell>
        </row>
        <row r="119">
          <cell r="C119">
            <v>579070.09419133468</v>
          </cell>
          <cell r="D119">
            <v>48.841070072896891</v>
          </cell>
          <cell r="E119">
            <v>39638.2509962599</v>
          </cell>
          <cell r="F119">
            <v>72.083963691262625</v>
          </cell>
          <cell r="G119">
            <v>21864.970710840178</v>
          </cell>
          <cell r="H119">
            <v>71.12387360865165</v>
          </cell>
          <cell r="I119">
            <v>17773.280285419805</v>
          </cell>
          <cell r="J119">
            <v>73.30124012550661</v>
          </cell>
          <cell r="M119">
            <v>17741.313953971203</v>
          </cell>
          <cell r="N119">
            <v>73.604462607641153</v>
          </cell>
          <cell r="Q119">
            <v>21577.273727802807</v>
          </cell>
          <cell r="R119">
            <v>71.451336957818455</v>
          </cell>
        </row>
        <row r="121">
          <cell r="C121">
            <v>231829.36209998777</v>
          </cell>
          <cell r="D121">
            <v>19.553408530089357</v>
          </cell>
          <cell r="E121">
            <v>4139.2388065135092</v>
          </cell>
          <cell r="F121">
            <v>7.5273941795852259</v>
          </cell>
          <cell r="G121">
            <v>2467.2825068170405</v>
          </cell>
          <cell r="H121">
            <v>8.0257454488467186</v>
          </cell>
          <cell r="I121">
            <v>1671.9562996964689</v>
          </cell>
          <cell r="J121">
            <v>6.8955459113500153</v>
          </cell>
          <cell r="M121">
            <v>1481.9824730564271</v>
          </cell>
          <cell r="N121">
            <v>6.1483903506958031</v>
          </cell>
          <cell r="Q121">
            <v>2337.5930189711148</v>
          </cell>
          <cell r="R121">
            <v>7.7407437369409111</v>
          </cell>
        </row>
        <row r="122">
          <cell r="C122">
            <v>184637.59524644574</v>
          </cell>
          <cell r="D122">
            <v>15.573067609571911</v>
          </cell>
          <cell r="E122">
            <v>4816.0451777486205</v>
          </cell>
          <cell r="F122">
            <v>8.7581973725598683</v>
          </cell>
          <cell r="G122">
            <v>3774.6004643181177</v>
          </cell>
          <cell r="H122">
            <v>12.278278800264793</v>
          </cell>
          <cell r="I122">
            <v>1041.4447134305019</v>
          </cell>
          <cell r="J122">
            <v>4.2951659902214558</v>
          </cell>
          <cell r="M122">
            <v>2608.2482791727662</v>
          </cell>
          <cell r="N122">
            <v>10.820997443249905</v>
          </cell>
          <cell r="Q122">
            <v>2207.7968985758534</v>
          </cell>
          <cell r="R122">
            <v>7.3109347420154069</v>
          </cell>
        </row>
        <row r="123">
          <cell r="C123">
            <v>185449.38475797832</v>
          </cell>
          <cell r="D123">
            <v>15.641537158966576</v>
          </cell>
          <cell r="E123">
            <v>2309.4557844835804</v>
          </cell>
          <cell r="F123">
            <v>4.1998504659299609</v>
          </cell>
          <cell r="G123">
            <v>1239.3806484476459</v>
          </cell>
          <cell r="H123">
            <v>4.0315422215268022</v>
          </cell>
          <cell r="I123">
            <v>1070.0751360359343</v>
          </cell>
          <cell r="J123">
            <v>4.4132446706109807</v>
          </cell>
          <cell r="M123">
            <v>761.02206862084381</v>
          </cell>
          <cell r="N123">
            <v>3.1572983003806407</v>
          </cell>
          <cell r="Q123">
            <v>1548.4337158627361</v>
          </cell>
          <cell r="R123">
            <v>5.1275087198062534</v>
          </cell>
        </row>
        <row r="124">
          <cell r="C124">
            <v>215013.5979628943</v>
          </cell>
          <cell r="D124">
            <v>18.135100241010768</v>
          </cell>
          <cell r="E124">
            <v>4815.5367850473995</v>
          </cell>
          <cell r="F124">
            <v>8.7572728372916693</v>
          </cell>
          <cell r="G124">
            <v>3055.6959278071722</v>
          </cell>
          <cell r="H124">
            <v>9.9397769075482874</v>
          </cell>
          <cell r="I124">
            <v>1759.8408572402263</v>
          </cell>
          <cell r="J124">
            <v>7.2580027540029475</v>
          </cell>
          <cell r="M124">
            <v>2488.5030009587949</v>
          </cell>
          <cell r="N124">
            <v>10.324202962547478</v>
          </cell>
          <cell r="Q124">
            <v>2327.0337840886036</v>
          </cell>
          <cell r="R124">
            <v>7.7057777139333368</v>
          </cell>
        </row>
        <row r="125">
          <cell r="C125">
            <v>188293.72975266777</v>
          </cell>
          <cell r="D125">
            <v>15.881440505021981</v>
          </cell>
          <cell r="E125">
            <v>8390.9072380674079</v>
          </cell>
          <cell r="F125">
            <v>15.259246749879932</v>
          </cell>
          <cell r="G125">
            <v>4008.1896424150377</v>
          </cell>
          <cell r="H125">
            <v>13.038113670342048</v>
          </cell>
          <cell r="I125">
            <v>4382.717595652367</v>
          </cell>
          <cell r="J125">
            <v>18.07537099073037</v>
          </cell>
          <cell r="M125">
            <v>3835.2029400206989</v>
          </cell>
          <cell r="N125">
            <v>15.911338479429919</v>
          </cell>
          <cell r="Q125">
            <v>4555.7042980467068</v>
          </cell>
          <cell r="R125">
            <v>15.085833687158006</v>
          </cell>
        </row>
        <row r="126">
          <cell r="C126">
            <v>180397.55700220459</v>
          </cell>
          <cell r="D126">
            <v>15.215445955343782</v>
          </cell>
          <cell r="E126">
            <v>30517.816488467513</v>
          </cell>
          <cell r="F126">
            <v>55.4980383947535</v>
          </cell>
          <cell r="G126">
            <v>16196.948507444868</v>
          </cell>
          <cell r="H126">
            <v>52.686542951471516</v>
          </cell>
          <cell r="I126">
            <v>14320.867981022704</v>
          </cell>
          <cell r="J126">
            <v>59.062669683084302</v>
          </cell>
          <cell r="M126">
            <v>12928.625892464815</v>
          </cell>
          <cell r="N126">
            <v>53.637772463696308</v>
          </cell>
          <cell r="Q126">
            <v>17221.996697072318</v>
          </cell>
          <cell r="R126">
            <v>57.029201400146249</v>
          </cell>
        </row>
        <row r="128">
          <cell r="C128">
            <v>338031.39833690214</v>
          </cell>
          <cell r="D128">
            <v>28.510909782118421</v>
          </cell>
          <cell r="E128">
            <v>21854.856673661594</v>
          </cell>
          <cell r="F128">
            <v>39.744051650780904</v>
          </cell>
          <cell r="G128">
            <v>11475.912990046241</v>
          </cell>
          <cell r="H128">
            <v>37.329635417406372</v>
          </cell>
          <cell r="I128">
            <v>10378.943683615373</v>
          </cell>
          <cell r="J128">
            <v>42.805235217379042</v>
          </cell>
          <cell r="M128">
            <v>9813.6637547192076</v>
          </cell>
          <cell r="N128">
            <v>40.714540577560065</v>
          </cell>
          <cell r="Q128">
            <v>11721.529604456438</v>
          </cell>
          <cell r="R128">
            <v>38.814864750494372</v>
          </cell>
        </row>
        <row r="129">
          <cell r="C129">
            <v>293666.07150885247</v>
          </cell>
          <cell r="D129">
            <v>24.768962031489494</v>
          </cell>
          <cell r="E129">
            <v>18846.801118774143</v>
          </cell>
          <cell r="F129">
            <v>34.273765703495613</v>
          </cell>
          <cell r="G129">
            <v>10889.441833187797</v>
          </cell>
          <cell r="H129">
            <v>35.42192188844016</v>
          </cell>
          <cell r="I129">
            <v>7957.3592855863453</v>
          </cell>
          <cell r="J129">
            <v>32.818044524745829</v>
          </cell>
          <cell r="M129">
            <v>8474.5869810183358</v>
          </cell>
          <cell r="N129">
            <v>35.159031748037073</v>
          </cell>
          <cell r="Q129">
            <v>10372.214137755807</v>
          </cell>
          <cell r="R129">
            <v>34.346719456059148</v>
          </cell>
        </row>
        <row r="130">
          <cell r="C130">
            <v>234123.91828906848</v>
          </cell>
          <cell r="D130">
            <v>19.746940506168333</v>
          </cell>
          <cell r="E130">
            <v>8885.5762252196819</v>
          </cell>
          <cell r="F130">
            <v>16.158824819367474</v>
          </cell>
          <cell r="G130">
            <v>5993.7587221272097</v>
          </cell>
          <cell r="H130">
            <v>19.4969087053009</v>
          </cell>
          <cell r="I130">
            <v>2891.8175030924681</v>
          </cell>
          <cell r="J130">
            <v>11.926543991275222</v>
          </cell>
          <cell r="M130">
            <v>2947.5628676601259</v>
          </cell>
          <cell r="N130">
            <v>12.228732406136045</v>
          </cell>
          <cell r="Q130">
            <v>5938.0133575595519</v>
          </cell>
          <cell r="R130">
            <v>19.663234504196019</v>
          </cell>
        </row>
        <row r="131">
          <cell r="C131">
            <v>187784.32724617826</v>
          </cell>
          <cell r="D131">
            <v>15.838475475806463</v>
          </cell>
          <cell r="E131">
            <v>2975.4477919429364</v>
          </cell>
          <cell r="F131">
            <v>5.410987246130003</v>
          </cell>
          <cell r="G131">
            <v>1286.2208707863656</v>
          </cell>
          <cell r="H131">
            <v>4.1839073034415284</v>
          </cell>
          <cell r="I131">
            <v>1689.2269211565708</v>
          </cell>
          <cell r="J131">
            <v>6.966774066785236</v>
          </cell>
          <cell r="M131">
            <v>1723.1530048926716</v>
          </cell>
          <cell r="N131">
            <v>7.1489491277210178</v>
          </cell>
          <cell r="Q131">
            <v>885.10088811983223</v>
          </cell>
          <cell r="R131">
            <v>2.930937550151492</v>
          </cell>
        </row>
        <row r="132">
          <cell r="C132">
            <v>116108.33172395657</v>
          </cell>
          <cell r="D132">
            <v>9.7930375314860783</v>
          </cell>
          <cell r="E132">
            <v>2426.3184707297155</v>
          </cell>
          <cell r="F132">
            <v>4.4123705802262414</v>
          </cell>
          <cell r="G132">
            <v>1096.7632811022722</v>
          </cell>
          <cell r="H132">
            <v>3.5676266854112169</v>
          </cell>
          <cell r="I132">
            <v>1329.555189627443</v>
          </cell>
          <cell r="J132">
            <v>5.4834021998147264</v>
          </cell>
          <cell r="M132">
            <v>1144.6180460040048</v>
          </cell>
          <cell r="N132">
            <v>4.7487461405458538</v>
          </cell>
          <cell r="Q132">
            <v>1281.7004247257103</v>
          </cell>
          <cell r="R132">
            <v>4.2442437390991552</v>
          </cell>
        </row>
        <row r="133">
          <cell r="C133">
            <v>15907.179717222692</v>
          </cell>
          <cell r="D133">
            <v>1.3416746729357583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177695.13719445412</v>
          </cell>
          <cell r="D135">
            <v>14.987513142855777</v>
          </cell>
          <cell r="E135">
            <v>13655.582137069336</v>
          </cell>
          <cell r="F135">
            <v>24.833297691274005</v>
          </cell>
          <cell r="G135">
            <v>6194.2030555579013</v>
          </cell>
          <cell r="H135">
            <v>20.1489277555449</v>
          </cell>
          <cell r="I135">
            <v>7461.379081511428</v>
          </cell>
          <cell r="J135">
            <v>30.772504058801697</v>
          </cell>
          <cell r="M135">
            <v>5830.339343822081</v>
          </cell>
          <cell r="N135">
            <v>24.188681590077678</v>
          </cell>
          <cell r="Q135">
            <v>7505.5794787612813</v>
          </cell>
          <cell r="R135">
            <v>24.85409858380978</v>
          </cell>
        </row>
        <row r="136">
          <cell r="C136">
            <v>722763.87281913997</v>
          </cell>
          <cell r="D136">
            <v>60.960773682873082</v>
          </cell>
          <cell r="E136">
            <v>37263.7247436119</v>
          </cell>
          <cell r="F136">
            <v>67.765779617097024</v>
          </cell>
          <cell r="G136">
            <v>21708.409456544923</v>
          </cell>
          <cell r="H136">
            <v>70.614600442464095</v>
          </cell>
          <cell r="I136">
            <v>15555.315287067042</v>
          </cell>
          <cell r="J136">
            <v>64.153824323619105</v>
          </cell>
          <cell r="M136">
            <v>16825.285036789075</v>
          </cell>
          <cell r="N136">
            <v>69.804078016219279</v>
          </cell>
          <cell r="Q136">
            <v>20071.245807892461</v>
          </cell>
          <cell r="R136">
            <v>66.464251483959842</v>
          </cell>
        </row>
        <row r="137">
          <cell r="C137">
            <v>219800.49838034008</v>
          </cell>
          <cell r="D137">
            <v>18.538846421422562</v>
          </cell>
          <cell r="E137">
            <v>2503.7439726656216</v>
          </cell>
          <cell r="F137">
            <v>4.5531723797519641</v>
          </cell>
          <cell r="G137">
            <v>1926.3188535099944</v>
          </cell>
          <cell r="H137">
            <v>6.2660618428856329</v>
          </cell>
          <cell r="I137">
            <v>577.4251191556275</v>
          </cell>
          <cell r="J137">
            <v>2.3814386896518904</v>
          </cell>
          <cell r="M137">
            <v>1447.9602736831923</v>
          </cell>
          <cell r="N137">
            <v>6.007240393703106</v>
          </cell>
          <cell r="Q137">
            <v>1055.7836989824295</v>
          </cell>
          <cell r="R137">
            <v>3.496139400287769</v>
          </cell>
        </row>
        <row r="138">
          <cell r="C138">
            <v>56472.987469297113</v>
          </cell>
          <cell r="D138">
            <v>4.7631559044083724</v>
          </cell>
          <cell r="E138">
            <v>1009.3667472036632</v>
          </cell>
          <cell r="F138">
            <v>1.835579374162144</v>
          </cell>
          <cell r="G138">
            <v>529.57035425389472</v>
          </cell>
          <cell r="H138">
            <v>1.7226227028133794</v>
          </cell>
          <cell r="I138">
            <v>479.79639294976846</v>
          </cell>
          <cell r="J138">
            <v>1.9787945751248919</v>
          </cell>
          <cell r="M138">
            <v>0</v>
          </cell>
          <cell r="N138">
            <v>0</v>
          </cell>
          <cell r="Q138">
            <v>1009.3667472036632</v>
          </cell>
          <cell r="R138">
            <v>3.3424335473640978</v>
          </cell>
        </row>
        <row r="139">
          <cell r="C139">
            <v>8888.7309589304314</v>
          </cell>
          <cell r="D139">
            <v>0.74971084844316538</v>
          </cell>
          <cell r="E139">
            <v>556.58267977750029</v>
          </cell>
          <cell r="F139">
            <v>1.0121709377150017</v>
          </cell>
          <cell r="G139">
            <v>383.59597738316103</v>
          </cell>
          <cell r="H139">
            <v>1.2477872562921342</v>
          </cell>
          <cell r="I139">
            <v>172.9867023943392</v>
          </cell>
          <cell r="J139">
            <v>0.71343835280249734</v>
          </cell>
          <cell r="M139">
            <v>0</v>
          </cell>
          <cell r="N139">
            <v>0</v>
          </cell>
          <cell r="Q139">
            <v>556.58267977750029</v>
          </cell>
          <cell r="R139">
            <v>1.8430769845786878</v>
          </cell>
        </row>
        <row r="146">
          <cell r="C146">
            <v>104081.11065183207</v>
          </cell>
          <cell r="E146">
            <v>99821.661424238962</v>
          </cell>
          <cell r="F146">
            <v>95.907567472217266</v>
          </cell>
          <cell r="G146">
            <v>3671.9389893043267</v>
          </cell>
          <cell r="H146">
            <v>3.5279590756746906</v>
          </cell>
          <cell r="I146">
            <v>587.51023828869234</v>
          </cell>
          <cell r="J146">
            <v>0.56447345210795052</v>
          </cell>
        </row>
        <row r="147">
          <cell r="C147">
            <v>68900.603563665136</v>
          </cell>
          <cell r="E147">
            <v>67689.696646904777</v>
          </cell>
          <cell r="F147">
            <v>98.242530755711783</v>
          </cell>
          <cell r="G147">
            <v>864.93351197169602</v>
          </cell>
          <cell r="H147">
            <v>1.2553351744915924</v>
          </cell>
          <cell r="I147">
            <v>345.97340478867841</v>
          </cell>
          <cell r="J147">
            <v>0.50213406979663699</v>
          </cell>
        </row>
        <row r="148">
          <cell r="C148">
            <v>433569.41841533995</v>
          </cell>
          <cell r="E148">
            <v>412145.08906400815</v>
          </cell>
          <cell r="F148">
            <v>95.058616119735589</v>
          </cell>
          <cell r="G148">
            <v>20943.141752035735</v>
          </cell>
          <cell r="H148">
            <v>4.8304010528651142</v>
          </cell>
          <cell r="I148">
            <v>481.18759929635627</v>
          </cell>
          <cell r="J148">
            <v>0.11098282739937165</v>
          </cell>
        </row>
        <row r="149">
          <cell r="C149">
            <v>579070.09419133468</v>
          </cell>
          <cell r="E149">
            <v>543012.07231732004</v>
          </cell>
          <cell r="F149">
            <v>93.773116202042985</v>
          </cell>
          <cell r="G149">
            <v>31582.735471213553</v>
          </cell>
          <cell r="H149">
            <v>5.4540436102676848</v>
          </cell>
          <cell r="I149">
            <v>4475.2864028035456</v>
          </cell>
          <cell r="J149">
            <v>0.77284018768975393</v>
          </cell>
        </row>
        <row r="151">
          <cell r="C151">
            <v>231829.36209998777</v>
          </cell>
          <cell r="E151">
            <v>212093.54762640331</v>
          </cell>
          <cell r="F151">
            <v>91.486921977953585</v>
          </cell>
          <cell r="G151">
            <v>16988.465322219061</v>
          </cell>
          <cell r="H151">
            <v>7.3280041701067846</v>
          </cell>
          <cell r="I151">
            <v>2747.3491513648078</v>
          </cell>
          <cell r="J151">
            <v>1.1850738519393755</v>
          </cell>
        </row>
        <row r="152">
          <cell r="C152">
            <v>184637.59524644574</v>
          </cell>
          <cell r="E152">
            <v>172036.94917926751</v>
          </cell>
          <cell r="F152">
            <v>93.175471089536515</v>
          </cell>
          <cell r="G152">
            <v>12280.982752691889</v>
          </cell>
          <cell r="H152">
            <v>6.6513987773182377</v>
          </cell>
          <cell r="I152">
            <v>319.66331448596753</v>
          </cell>
          <cell r="J152">
            <v>0.17313013314503781</v>
          </cell>
        </row>
        <row r="153">
          <cell r="C153">
            <v>185449.38475797832</v>
          </cell>
          <cell r="E153">
            <v>170419.88571572403</v>
          </cell>
          <cell r="F153">
            <v>91.895632837030647</v>
          </cell>
          <cell r="G153">
            <v>14363.862322979259</v>
          </cell>
          <cell r="H153">
            <v>7.745435414479747</v>
          </cell>
          <cell r="I153">
            <v>665.63671927464588</v>
          </cell>
          <cell r="J153">
            <v>0.35893174848939974</v>
          </cell>
        </row>
        <row r="154">
          <cell r="C154">
            <v>215013.5979628943</v>
          </cell>
          <cell r="E154">
            <v>207898.17794111511</v>
          </cell>
          <cell r="F154">
            <v>96.690711615826672</v>
          </cell>
          <cell r="G154">
            <v>6548.2270949305839</v>
          </cell>
          <cell r="H154">
            <v>3.0454944045262828</v>
          </cell>
          <cell r="I154">
            <v>567.1929268483774</v>
          </cell>
          <cell r="J154">
            <v>0.2637939796469338</v>
          </cell>
        </row>
        <row r="155">
          <cell r="C155">
            <v>188293.72975266777</v>
          </cell>
          <cell r="E155">
            <v>183103.55486327439</v>
          </cell>
          <cell r="F155">
            <v>97.243575292596887</v>
          </cell>
          <cell r="G155">
            <v>4486.9155975241556</v>
          </cell>
          <cell r="H155">
            <v>2.3829341547474363</v>
          </cell>
          <cell r="I155">
            <v>703.25929186912856</v>
          </cell>
          <cell r="J155">
            <v>0.37349055265562536</v>
          </cell>
        </row>
        <row r="156">
          <cell r="C156">
            <v>180397.55700220459</v>
          </cell>
          <cell r="E156">
            <v>177116.40412668974</v>
          </cell>
          <cell r="F156">
            <v>98.181154484550618</v>
          </cell>
          <cell r="G156">
            <v>2394.2966341804095</v>
          </cell>
          <cell r="H156">
            <v>1.3272334026957746</v>
          </cell>
          <cell r="I156">
            <v>886.85624133434499</v>
          </cell>
          <cell r="J156">
            <v>0.49161211275355965</v>
          </cell>
        </row>
        <row r="158">
          <cell r="C158">
            <v>338031.39833690214</v>
          </cell>
          <cell r="E158">
            <v>307656.56117122079</v>
          </cell>
          <cell r="F158">
            <v>91.014196516914097</v>
          </cell>
          <cell r="G158">
            <v>29351.914559325211</v>
          </cell>
          <cell r="H158">
            <v>8.6831917696803274</v>
          </cell>
          <cell r="I158">
            <v>1022.9226063550961</v>
          </cell>
          <cell r="J158">
            <v>0.30261171340527093</v>
          </cell>
        </row>
        <row r="159">
          <cell r="C159">
            <v>293666.07150885247</v>
          </cell>
          <cell r="E159">
            <v>278214.49470888014</v>
          </cell>
          <cell r="F159">
            <v>94.738385431935555</v>
          </cell>
          <cell r="G159">
            <v>14564.720558637695</v>
          </cell>
          <cell r="H159">
            <v>4.9596197762323548</v>
          </cell>
          <cell r="I159">
            <v>886.85624133434499</v>
          </cell>
          <cell r="J159">
            <v>0.30199479183199102</v>
          </cell>
        </row>
        <row r="160">
          <cell r="C160">
            <v>234123.91828906848</v>
          </cell>
          <cell r="E160">
            <v>225432.49232466283</v>
          </cell>
          <cell r="F160">
            <v>96.287681315125397</v>
          </cell>
          <cell r="G160">
            <v>6288.997099835713</v>
          </cell>
          <cell r="H160">
            <v>2.6861830887653282</v>
          </cell>
          <cell r="I160">
            <v>2402.4288645697475</v>
          </cell>
          <cell r="J160">
            <v>1.0261355961091991</v>
          </cell>
        </row>
        <row r="161">
          <cell r="C161">
            <v>187784.32724617826</v>
          </cell>
          <cell r="E161">
            <v>180739.57631181902</v>
          </cell>
          <cell r="F161">
            <v>96.248488338899634</v>
          </cell>
          <cell r="G161">
            <v>5467.0010014411646</v>
          </cell>
          <cell r="H161">
            <v>2.911319108263029</v>
          </cell>
          <cell r="I161">
            <v>1577.7499329180837</v>
          </cell>
          <cell r="J161">
            <v>0.84019255283733674</v>
          </cell>
        </row>
        <row r="162">
          <cell r="C162">
            <v>116108.33172395657</v>
          </cell>
          <cell r="E162">
            <v>114718.21521867104</v>
          </cell>
          <cell r="F162">
            <v>98.802741814781669</v>
          </cell>
          <cell r="G162">
            <v>1390.1165052855288</v>
          </cell>
          <cell r="H162">
            <v>1.1972581852183368</v>
          </cell>
          <cell r="I162">
            <v>0</v>
          </cell>
          <cell r="J162">
            <v>0</v>
          </cell>
        </row>
        <row r="163">
          <cell r="C163">
            <v>15907.179717222692</v>
          </cell>
          <cell r="E163">
            <v>15907.179717222692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177695.13719445412</v>
          </cell>
          <cell r="E165">
            <v>158215.92458801437</v>
          </cell>
          <cell r="F165">
            <v>89.037847116140611</v>
          </cell>
          <cell r="G165">
            <v>18358.698378170935</v>
          </cell>
          <cell r="H165">
            <v>10.331570502168988</v>
          </cell>
          <cell r="I165">
            <v>1120.5142282682914</v>
          </cell>
          <cell r="J165">
            <v>0.63058238169010672</v>
          </cell>
        </row>
        <row r="166">
          <cell r="C166">
            <v>722763.87281913997</v>
          </cell>
          <cell r="E166">
            <v>687481.20382301102</v>
          </cell>
          <cell r="F166">
            <v>95.11836848478481</v>
          </cell>
          <cell r="G166">
            <v>31573.068522950562</v>
          </cell>
          <cell r="H166">
            <v>4.3683794542469085</v>
          </cell>
          <cell r="I166">
            <v>3709.6004731802968</v>
          </cell>
          <cell r="J166">
            <v>0.51325206096854326</v>
          </cell>
        </row>
        <row r="167">
          <cell r="C167">
            <v>219800.49838034008</v>
          </cell>
          <cell r="E167">
            <v>214710.48991761461</v>
          </cell>
          <cell r="F167">
            <v>97.684259817319528</v>
          </cell>
          <cell r="G167">
            <v>4203.1522213910066</v>
          </cell>
          <cell r="H167">
            <v>1.912257821234747</v>
          </cell>
          <cell r="I167">
            <v>886.85624133434499</v>
          </cell>
          <cell r="J167">
            <v>0.40348236144566868</v>
          </cell>
        </row>
        <row r="168">
          <cell r="C168">
            <v>56472.987469297113</v>
          </cell>
          <cell r="E168">
            <v>55922.196620901464</v>
          </cell>
          <cell r="F168">
            <v>99.024682643723963</v>
          </cell>
          <cell r="G168">
            <v>550.79084839564916</v>
          </cell>
          <cell r="H168">
            <v>0.97531735627604221</v>
          </cell>
          <cell r="I168">
            <v>0</v>
          </cell>
          <cell r="J168">
            <v>0</v>
          </cell>
        </row>
        <row r="169">
          <cell r="C169">
            <v>8888.7309589304314</v>
          </cell>
          <cell r="E169">
            <v>6338.7045029189549</v>
          </cell>
          <cell r="F169">
            <v>71.311692661262441</v>
          </cell>
          <cell r="G169">
            <v>2377.0397536171363</v>
          </cell>
          <cell r="H169">
            <v>26.742172359586885</v>
          </cell>
          <cell r="I169">
            <v>172.9867023943392</v>
          </cell>
          <cell r="J169">
            <v>1.9461349791506619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LXV Encuesta Permanente de Hogares de Propósitos Múltiples, 2019.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47514.89052159799</v>
          </cell>
          <cell r="D5">
            <v>102465.45749653821</v>
          </cell>
          <cell r="E5">
            <v>50984.872866490601</v>
          </cell>
          <cell r="F5">
            <v>63542.90420991135</v>
          </cell>
          <cell r="G5">
            <v>21113.64918849988</v>
          </cell>
          <cell r="H5">
            <v>96425.117859132442</v>
          </cell>
          <cell r="I5">
            <v>38408.481828123258</v>
          </cell>
          <cell r="J5">
            <v>33653.320836974141</v>
          </cell>
        </row>
        <row r="6">
          <cell r="C6">
            <v>27798.963074770363</v>
          </cell>
          <cell r="D6">
            <v>62015.732808370441</v>
          </cell>
          <cell r="E6">
            <v>33299.940210910347</v>
          </cell>
          <cell r="F6">
            <v>40703.771073388016</v>
          </cell>
          <cell r="G6">
            <v>7663.3109160692247</v>
          </cell>
          <cell r="H6">
            <v>55580.627479301038</v>
          </cell>
          <cell r="I6">
            <v>23145.620780362602</v>
          </cell>
          <cell r="J6">
            <v>18993.939922898458</v>
          </cell>
        </row>
        <row r="7">
          <cell r="C7">
            <v>190641.15921438488</v>
          </cell>
          <cell r="D7">
            <v>412990.71329776867</v>
          </cell>
          <cell r="E7">
            <v>185266.11430994878</v>
          </cell>
          <cell r="F7">
            <v>205403.49798075343</v>
          </cell>
          <cell r="G7">
            <v>64572.238461950379</v>
          </cell>
          <cell r="H7">
            <v>388251.17730959028</v>
          </cell>
          <cell r="I7">
            <v>129383.38396821031</v>
          </cell>
          <cell r="J7">
            <v>103108.5094426608</v>
          </cell>
        </row>
        <row r="8">
          <cell r="C8">
            <v>266215.60830391699</v>
          </cell>
          <cell r="D8">
            <v>562543.50083241216</v>
          </cell>
          <cell r="E8">
            <v>286929.79108260805</v>
          </cell>
          <cell r="F8">
            <v>279353.77052929043</v>
          </cell>
          <cell r="G8">
            <v>95835.061682892847</v>
          </cell>
          <cell r="H8">
            <v>520635.64030330483</v>
          </cell>
          <cell r="I8">
            <v>117700.03239373292</v>
          </cell>
          <cell r="J8">
            <v>54726.359439997555</v>
          </cell>
        </row>
        <row r="10">
          <cell r="C10">
            <v>21737.878816681612</v>
          </cell>
          <cell r="D10">
            <v>56345.903790874909</v>
          </cell>
          <cell r="E10">
            <v>31321.639578765895</v>
          </cell>
          <cell r="F10">
            <v>28898.159845825041</v>
          </cell>
          <cell r="G10">
            <v>8794.2938793838639</v>
          </cell>
          <cell r="H10">
            <v>52729.043886410145</v>
          </cell>
          <cell r="I10">
            <v>22123.432410558566</v>
          </cell>
          <cell r="J10">
            <v>15605.74070454339</v>
          </cell>
        </row>
        <row r="11">
          <cell r="C11">
            <v>16814.307472729761</v>
          </cell>
          <cell r="D11">
            <v>29580.726109432075</v>
          </cell>
          <cell r="E11">
            <v>19166.926625292788</v>
          </cell>
          <cell r="F11">
            <v>20083.756147982793</v>
          </cell>
          <cell r="G11">
            <v>5604.7691575765894</v>
          </cell>
          <cell r="H11">
            <v>27107.016265193008</v>
          </cell>
          <cell r="I11">
            <v>12645.327945026185</v>
          </cell>
          <cell r="J11">
            <v>7490.324213674885</v>
          </cell>
        </row>
        <row r="12">
          <cell r="C12">
            <v>97313.327489784642</v>
          </cell>
          <cell r="D12">
            <v>213081.53257431733</v>
          </cell>
          <cell r="E12">
            <v>91978.747223515442</v>
          </cell>
          <cell r="F12">
            <v>89279.743588653218</v>
          </cell>
          <cell r="G12">
            <v>29256.02486792759</v>
          </cell>
          <cell r="H12">
            <v>200488.32883180553</v>
          </cell>
          <cell r="I12">
            <v>60721.087146099424</v>
          </cell>
          <cell r="J12">
            <v>38573.888126122132</v>
          </cell>
        </row>
        <row r="13">
          <cell r="C13">
            <v>132532.41018588186</v>
          </cell>
          <cell r="D13">
            <v>284596.24888686079</v>
          </cell>
          <cell r="E13">
            <v>168238.80241396528</v>
          </cell>
          <cell r="F13">
            <v>143305.06388405932</v>
          </cell>
          <cell r="G13">
            <v>48940.453447801534</v>
          </cell>
          <cell r="H13">
            <v>260813.29828910413</v>
          </cell>
          <cell r="I13">
            <v>68631.713620137103</v>
          </cell>
          <cell r="J13">
            <v>25061.60385569985</v>
          </cell>
        </row>
        <row r="15">
          <cell r="C15">
            <v>25777.011704916367</v>
          </cell>
          <cell r="D15">
            <v>46119.553705662351</v>
          </cell>
          <cell r="E15">
            <v>19663.233287724666</v>
          </cell>
          <cell r="F15">
            <v>34644.744364086306</v>
          </cell>
          <cell r="G15">
            <v>12319.355309116019</v>
          </cell>
          <cell r="H15">
            <v>43696.07397272149</v>
          </cell>
          <cell r="I15">
            <v>16285.049417564693</v>
          </cell>
          <cell r="J15">
            <v>18047.580132430761</v>
          </cell>
        </row>
        <row r="16">
          <cell r="C16">
            <v>10984.655602040531</v>
          </cell>
          <cell r="D16">
            <v>32435.006698938665</v>
          </cell>
          <cell r="E16">
            <v>14133.013585617502</v>
          </cell>
          <cell r="F16">
            <v>20620.014925405256</v>
          </cell>
          <cell r="G16">
            <v>2058.5417584926367</v>
          </cell>
          <cell r="H16">
            <v>28473.611214108285</v>
          </cell>
          <cell r="I16">
            <v>10500.292835336382</v>
          </cell>
          <cell r="J16">
            <v>11503.61570922355</v>
          </cell>
        </row>
        <row r="17">
          <cell r="C17">
            <v>93327.831724599862</v>
          </cell>
          <cell r="D17">
            <v>199909.18072345341</v>
          </cell>
          <cell r="E17">
            <v>93287.367086433092</v>
          </cell>
          <cell r="F17">
            <v>116123.75439209992</v>
          </cell>
          <cell r="G17">
            <v>35316.213594022767</v>
          </cell>
          <cell r="H17">
            <v>187762.84847778638</v>
          </cell>
          <cell r="I17">
            <v>68662.296822111195</v>
          </cell>
          <cell r="J17">
            <v>64534.621316538811</v>
          </cell>
        </row>
        <row r="18">
          <cell r="C18">
            <v>133683.19811803137</v>
          </cell>
          <cell r="D18">
            <v>277947.25194555218</v>
          </cell>
          <cell r="E18">
            <v>118690.98866863943</v>
          </cell>
          <cell r="F18">
            <v>136048.70664522768</v>
          </cell>
          <cell r="G18">
            <v>46894.608235091371</v>
          </cell>
          <cell r="H18">
            <v>259822.34201419746</v>
          </cell>
          <cell r="I18">
            <v>49068.318773595944</v>
          </cell>
          <cell r="J18">
            <v>29664.755584297764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>
      <selection activeCell="C7" sqref="C7"/>
    </sheetView>
  </sheetViews>
  <sheetFormatPr baseColWidth="10" defaultRowHeight="12.75" x14ac:dyDescent="0.2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41"/>
  <sheetViews>
    <sheetView workbookViewId="0">
      <selection activeCell="C45" sqref="C45"/>
    </sheetView>
  </sheetViews>
  <sheetFormatPr baseColWidth="10" defaultRowHeight="12.75" x14ac:dyDescent="0.2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28515625" customWidth="1"/>
  </cols>
  <sheetData>
    <row r="1" spans="1:7" ht="24.75" customHeight="1" x14ac:dyDescent="0.2">
      <c r="A1" s="74" t="s">
        <v>62</v>
      </c>
      <c r="B1" s="74"/>
      <c r="C1" s="74"/>
      <c r="D1" s="74"/>
      <c r="E1" s="74"/>
      <c r="F1" s="74"/>
      <c r="G1" s="74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 x14ac:dyDescent="0.2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 x14ac:dyDescent="0.2">
      <c r="A5" s="6"/>
      <c r="B5" s="3"/>
      <c r="C5" s="3"/>
      <c r="D5" s="3"/>
      <c r="E5" s="3"/>
      <c r="F5" s="3"/>
      <c r="G5" s="3"/>
    </row>
    <row r="6" spans="1:7" x14ac:dyDescent="0.2">
      <c r="A6" s="3" t="s">
        <v>64</v>
      </c>
      <c r="B6" s="7">
        <f>[1]Sheet!D7</f>
        <v>11.492571951168761</v>
      </c>
      <c r="C6" s="7">
        <f>[1]Sheet!E7</f>
        <v>8.039791082209204</v>
      </c>
      <c r="D6" s="7">
        <f>[1]Sheet!G7</f>
        <v>11.750374758286323</v>
      </c>
      <c r="E6" s="7">
        <f>[1]Sheet!H7</f>
        <v>7.8478617265802129</v>
      </c>
      <c r="F6" s="7">
        <f>[1]Sheet!J7</f>
        <v>11.268296036616947</v>
      </c>
      <c r="G6" s="7">
        <f>[1]Sheet!K7</f>
        <v>8.2058804105244914</v>
      </c>
    </row>
    <row r="7" spans="1:7" ht="7.5" customHeight="1" x14ac:dyDescent="0.2">
      <c r="A7" s="3"/>
      <c r="B7" s="7"/>
      <c r="C7" s="7"/>
      <c r="D7" s="7"/>
      <c r="E7" s="7"/>
      <c r="F7" s="7"/>
      <c r="G7" s="7"/>
    </row>
    <row r="8" spans="1:7" x14ac:dyDescent="0.2">
      <c r="A8" s="3" t="s">
        <v>32</v>
      </c>
      <c r="B8" s="7"/>
      <c r="C8" s="7"/>
      <c r="D8" s="7"/>
      <c r="E8" s="7"/>
      <c r="F8" s="7"/>
      <c r="G8" s="7"/>
    </row>
    <row r="9" spans="1:7" x14ac:dyDescent="0.2">
      <c r="A9" s="58" t="s">
        <v>44</v>
      </c>
      <c r="B9" s="8">
        <f>[1]Sheet!D8</f>
        <v>6.1997477623287995</v>
      </c>
      <c r="C9" s="8">
        <f>[1]Sheet!E8</f>
        <v>9.2358418396171924</v>
      </c>
      <c r="D9" s="8">
        <f>[1]Sheet!G8</f>
        <v>5.9117071061996835</v>
      </c>
      <c r="E9" s="8">
        <f>[1]Sheet!H8</f>
        <v>9.1195961448437366</v>
      </c>
      <c r="F9" s="8">
        <f>[1]Sheet!J8</f>
        <v>6.4295340718298082</v>
      </c>
      <c r="G9" s="8">
        <f>[1]Sheet!K8</f>
        <v>9.3291159838756386</v>
      </c>
    </row>
    <row r="10" spans="1:7" x14ac:dyDescent="0.2">
      <c r="A10" s="59" t="s">
        <v>35</v>
      </c>
      <c r="B10" s="8">
        <f>[1]Sheet!D9</f>
        <v>4.2134703715493478</v>
      </c>
      <c r="C10" s="8">
        <f>[1]Sheet!E9</f>
        <v>10.428398173689713</v>
      </c>
      <c r="D10" s="8">
        <f>[1]Sheet!G9</f>
        <v>3.8925831202045122</v>
      </c>
      <c r="E10" s="8">
        <f>[1]Sheet!H9</f>
        <v>10.480862648801585</v>
      </c>
      <c r="F10" s="8">
        <f>[1]Sheet!J9</f>
        <v>4.4702800065497383</v>
      </c>
      <c r="G10" s="8">
        <f>[1]Sheet!K9</f>
        <v>10.386251554526339</v>
      </c>
    </row>
    <row r="11" spans="1:7" x14ac:dyDescent="0.2">
      <c r="A11" s="59" t="s">
        <v>29</v>
      </c>
      <c r="B11" s="8">
        <f>[1]Sheet!D10</f>
        <v>5.2529328252260896</v>
      </c>
      <c r="C11" s="8">
        <f>[1]Sheet!E10</f>
        <v>9.6197222112302967</v>
      </c>
      <c r="D11" s="8">
        <f>[1]Sheet!G10</f>
        <v>4.2898402990145605</v>
      </c>
      <c r="E11" s="8">
        <f>[1]Sheet!H10</f>
        <v>9.5340878709562382</v>
      </c>
      <c r="F11" s="8">
        <f>[1]Sheet!J10</f>
        <v>6.0090702947844665</v>
      </c>
      <c r="G11" s="8">
        <f>[1]Sheet!K10</f>
        <v>9.6881138790035681</v>
      </c>
    </row>
    <row r="12" spans="1:7" x14ac:dyDescent="0.2">
      <c r="A12" s="59" t="s">
        <v>30</v>
      </c>
      <c r="B12" s="8">
        <f>[1]Sheet!D11</f>
        <v>7.0571119343463105</v>
      </c>
      <c r="C12" s="8">
        <f>[1]Sheet!E11</f>
        <v>8.7427225416944694</v>
      </c>
      <c r="D12" s="8">
        <f>[1]Sheet!G11</f>
        <v>6.9087277840765644</v>
      </c>
      <c r="E12" s="8">
        <f>[1]Sheet!H11</f>
        <v>8.5614673895619742</v>
      </c>
      <c r="F12" s="8">
        <f>[1]Sheet!J11</f>
        <v>7.1757255033282101</v>
      </c>
      <c r="G12" s="8">
        <f>[1]Sheet!K11</f>
        <v>8.8882339524085605</v>
      </c>
    </row>
    <row r="13" spans="1:7" x14ac:dyDescent="0.2">
      <c r="A13" s="58" t="s">
        <v>31</v>
      </c>
      <c r="B13" s="8">
        <f>[1]Sheet!D12</f>
        <v>18.441403242673626</v>
      </c>
      <c r="C13" s="8">
        <f>[1]Sheet!E12</f>
        <v>6.284083886119233</v>
      </c>
      <c r="D13" s="8">
        <f>[1]Sheet!G12</f>
        <v>18.644186208985396</v>
      </c>
      <c r="E13" s="8">
        <f>[1]Sheet!H12</f>
        <v>6.1566753304826616</v>
      </c>
      <c r="F13" s="8">
        <f>[1]Sheet!J12</f>
        <v>18.243886948238575</v>
      </c>
      <c r="G13" s="8">
        <f>[1]Sheet!K12</f>
        <v>6.4071883776193737</v>
      </c>
    </row>
    <row r="14" spans="1:7" x14ac:dyDescent="0.2">
      <c r="A14" s="9"/>
      <c r="B14" s="8"/>
      <c r="C14" s="8"/>
      <c r="D14" s="8"/>
      <c r="E14" s="8"/>
      <c r="F14" s="8"/>
      <c r="G14" s="8"/>
    </row>
    <row r="15" spans="1:7" x14ac:dyDescent="0.2">
      <c r="A15" s="3" t="s">
        <v>65</v>
      </c>
      <c r="B15" s="8"/>
      <c r="C15" s="8"/>
      <c r="D15" s="8"/>
      <c r="E15" s="8"/>
      <c r="F15" s="8"/>
      <c r="G15" s="8"/>
    </row>
    <row r="16" spans="1:7" x14ac:dyDescent="0.2">
      <c r="A16" s="58" t="s">
        <v>66</v>
      </c>
      <c r="B16" s="8">
        <f>[1]Sheet!D13</f>
        <v>23.344069531935858</v>
      </c>
      <c r="C16" s="8">
        <f>[1]Sheet!E13</f>
        <v>5.7132669177463367</v>
      </c>
      <c r="D16" s="8">
        <f>[1]Sheet!G13</f>
        <v>24.437877611905385</v>
      </c>
      <c r="E16" s="8">
        <f>[1]Sheet!H13</f>
        <v>5.6161213994690122</v>
      </c>
      <c r="F16" s="8">
        <f>[1]Sheet!J13</f>
        <v>22.299884017776851</v>
      </c>
      <c r="G16" s="8">
        <f>[1]Sheet!K13</f>
        <v>5.8037911442883132</v>
      </c>
    </row>
    <row r="17" spans="1:7" x14ac:dyDescent="0.2">
      <c r="A17" s="58" t="s">
        <v>67</v>
      </c>
      <c r="B17" s="8">
        <f>[1]Sheet!D14</f>
        <v>15.434894824728374</v>
      </c>
      <c r="C17" s="8">
        <f>[1]Sheet!E14</f>
        <v>6.6614722016997137</v>
      </c>
      <c r="D17" s="8">
        <f>[1]Sheet!G14</f>
        <v>15.515665205490425</v>
      </c>
      <c r="E17" s="8">
        <f>[1]Sheet!H14</f>
        <v>6.4483868883044142</v>
      </c>
      <c r="F17" s="8">
        <f>[1]Sheet!J14</f>
        <v>15.364480384913881</v>
      </c>
      <c r="G17" s="8">
        <f>[1]Sheet!K14</f>
        <v>6.8460626934309738</v>
      </c>
    </row>
    <row r="18" spans="1:7" x14ac:dyDescent="0.2">
      <c r="A18" s="58" t="s">
        <v>68</v>
      </c>
      <c r="B18" s="8">
        <f>[1]Sheet!D15</f>
        <v>9.6485163474096982</v>
      </c>
      <c r="C18" s="8">
        <f>[1]Sheet!E15</f>
        <v>7.639308694055515</v>
      </c>
      <c r="D18" s="8">
        <f>[1]Sheet!G15</f>
        <v>8.8847784965853638</v>
      </c>
      <c r="E18" s="8">
        <f>[1]Sheet!H15</f>
        <v>7.3600002966805045</v>
      </c>
      <c r="F18" s="8">
        <f>[1]Sheet!J15</f>
        <v>10.306105316422839</v>
      </c>
      <c r="G18" s="8">
        <f>[1]Sheet!K15</f>
        <v>7.8854458124030264</v>
      </c>
    </row>
    <row r="19" spans="1:7" x14ac:dyDescent="0.2">
      <c r="A19" s="58" t="s">
        <v>69</v>
      </c>
      <c r="B19" s="8">
        <f>[1]Sheet!D16</f>
        <v>5.4758223805168909</v>
      </c>
      <c r="C19" s="8">
        <f>[1]Sheet!E16</f>
        <v>8.7647448902259484</v>
      </c>
      <c r="D19" s="8">
        <f>[1]Sheet!G16</f>
        <v>5.6575029703554494</v>
      </c>
      <c r="E19" s="8">
        <f>[1]Sheet!H16</f>
        <v>8.5892162003903199</v>
      </c>
      <c r="F19" s="8">
        <f>[1]Sheet!J16</f>
        <v>5.3253946794401541</v>
      </c>
      <c r="G19" s="8">
        <f>[1]Sheet!K16</f>
        <v>8.9086954309695301</v>
      </c>
    </row>
    <row r="20" spans="1:7" x14ac:dyDescent="0.2">
      <c r="A20" s="58" t="s">
        <v>70</v>
      </c>
      <c r="B20" s="8">
        <f>[1]Sheet!D17</f>
        <v>2.0415775462983698</v>
      </c>
      <c r="C20" s="8">
        <f>[1]Sheet!E17</f>
        <v>11.041219816990383</v>
      </c>
      <c r="D20" s="8">
        <f>[1]Sheet!G17</f>
        <v>2.0174971369685037</v>
      </c>
      <c r="E20" s="8">
        <f>[1]Sheet!H17</f>
        <v>10.889637373388942</v>
      </c>
      <c r="F20" s="8">
        <f>[1]Sheet!J17</f>
        <v>2.0623343149867703</v>
      </c>
      <c r="G20" s="8">
        <f>[1]Sheet!K17</f>
        <v>11.172148026222326</v>
      </c>
    </row>
    <row r="21" spans="1:7" x14ac:dyDescent="0.2">
      <c r="A21" s="58" t="s">
        <v>71</v>
      </c>
      <c r="B21" s="8">
        <f>[1]Sheet!D18</f>
        <v>17.038189564932875</v>
      </c>
      <c r="C21" s="8">
        <f>[1]Sheet!E18</f>
        <v>8.1513046341855269</v>
      </c>
      <c r="D21" s="8">
        <f>[1]Sheet!G18</f>
        <v>16.664809809301367</v>
      </c>
      <c r="E21" s="8">
        <f>[1]Sheet!H18</f>
        <v>8.6286711257215813</v>
      </c>
      <c r="F21" s="8">
        <f>[1]Sheet!J18</f>
        <v>17.305331044025145</v>
      </c>
      <c r="G21" s="8">
        <f>[1]Sheet!K18</f>
        <v>7.8158090230223234</v>
      </c>
    </row>
    <row r="22" spans="1:7" x14ac:dyDescent="0.2">
      <c r="A22" s="9"/>
      <c r="B22" s="8"/>
      <c r="C22" s="8"/>
      <c r="D22" s="8"/>
      <c r="E22" s="8"/>
      <c r="F22" s="8"/>
      <c r="G22" s="8"/>
    </row>
    <row r="23" spans="1:7" x14ac:dyDescent="0.2">
      <c r="A23" s="3" t="s">
        <v>7</v>
      </c>
      <c r="B23" s="8"/>
      <c r="C23" s="8"/>
      <c r="D23" s="8"/>
      <c r="E23" s="8"/>
      <c r="F23" s="8"/>
      <c r="G23" s="8"/>
    </row>
    <row r="24" spans="1:7" x14ac:dyDescent="0.2">
      <c r="A24" s="58" t="s">
        <v>72</v>
      </c>
      <c r="B24" s="8">
        <f>[1]Sheet!D19</f>
        <v>3.835801487405075</v>
      </c>
      <c r="C24" s="8">
        <f>[1]Sheet!E19</f>
        <v>8.1738653497217175</v>
      </c>
      <c r="D24" s="8">
        <f>[1]Sheet!G19</f>
        <v>5.0930048260027068</v>
      </c>
      <c r="E24" s="8">
        <f>[1]Sheet!H19</f>
        <v>7.9052948364745097</v>
      </c>
      <c r="F24" s="8">
        <f>[1]Sheet!J19</f>
        <v>2.6627508773886679</v>
      </c>
      <c r="G24" s="8">
        <f>[1]Sheet!K19</f>
        <v>8.4197797897764719</v>
      </c>
    </row>
    <row r="25" spans="1:7" x14ac:dyDescent="0.2">
      <c r="A25" s="58" t="s">
        <v>73</v>
      </c>
      <c r="B25" s="8">
        <f>[1]Sheet!D20</f>
        <v>3.9766104813427274</v>
      </c>
      <c r="C25" s="8">
        <f>[1]Sheet!E20</f>
        <v>9.2043684908289478</v>
      </c>
      <c r="D25" s="8">
        <f>[1]Sheet!G20</f>
        <v>5.2033151788800334</v>
      </c>
      <c r="E25" s="8">
        <f>[1]Sheet!H20</f>
        <v>8.868789605178117</v>
      </c>
      <c r="F25" s="8">
        <f>[1]Sheet!J20</f>
        <v>2.7491935750730923</v>
      </c>
      <c r="G25" s="8">
        <f>[1]Sheet!K20</f>
        <v>9.5367401425645042</v>
      </c>
    </row>
    <row r="26" spans="1:7" x14ac:dyDescent="0.2">
      <c r="A26" s="58" t="s">
        <v>74</v>
      </c>
      <c r="B26" s="8">
        <f>[1]Sheet!D21</f>
        <v>6.6932153047889837</v>
      </c>
      <c r="C26" s="8">
        <f>[1]Sheet!E21</f>
        <v>9.4355883404228091</v>
      </c>
      <c r="D26" s="8">
        <f>[1]Sheet!G21</f>
        <v>8.8977977015152412</v>
      </c>
      <c r="E26" s="8">
        <f>[1]Sheet!H21</f>
        <v>8.8305207019515208</v>
      </c>
      <c r="F26" s="8">
        <f>[1]Sheet!J21</f>
        <v>4.8175470618947971</v>
      </c>
      <c r="G26" s="8">
        <f>[1]Sheet!K21</f>
        <v>9.9372694293990858</v>
      </c>
    </row>
    <row r="27" spans="1:7" x14ac:dyDescent="0.2">
      <c r="A27" s="58" t="s">
        <v>75</v>
      </c>
      <c r="B27" s="8">
        <f>[1]Sheet!D22</f>
        <v>8.7433061408508177</v>
      </c>
      <c r="C27" s="8">
        <f>[1]Sheet!E22</f>
        <v>8.6538830754222715</v>
      </c>
      <c r="D27" s="8">
        <f>[1]Sheet!G22</f>
        <v>9.0155879519511402</v>
      </c>
      <c r="E27" s="8">
        <f>[1]Sheet!H22</f>
        <v>8.2432428881700677</v>
      </c>
      <c r="F27" s="8">
        <f>[1]Sheet!J22</f>
        <v>8.5088373983191055</v>
      </c>
      <c r="G27" s="8">
        <f>[1]Sheet!K22</f>
        <v>9.0002904355832829</v>
      </c>
    </row>
    <row r="28" spans="1:7" x14ac:dyDescent="0.2">
      <c r="A28" s="58" t="s">
        <v>76</v>
      </c>
      <c r="B28" s="8">
        <f>[1]Sheet!D23</f>
        <v>9.7966650752212789</v>
      </c>
      <c r="C28" s="8">
        <f>[1]Sheet!E23</f>
        <v>7.6852498182966409</v>
      </c>
      <c r="D28" s="8">
        <f>[1]Sheet!G23</f>
        <v>12.397928875185963</v>
      </c>
      <c r="E28" s="8">
        <f>[1]Sheet!H23</f>
        <v>7.6019928528644405</v>
      </c>
      <c r="F28" s="8">
        <f>[1]Sheet!J23</f>
        <v>7.6575647409036538</v>
      </c>
      <c r="G28" s="8">
        <f>[1]Sheet!K23</f>
        <v>7.7506475857876813</v>
      </c>
    </row>
    <row r="29" spans="1:7" x14ac:dyDescent="0.2">
      <c r="A29" s="58" t="s">
        <v>77</v>
      </c>
      <c r="B29" s="8">
        <f>[1]Sheet!D24</f>
        <v>14.778630275261628</v>
      </c>
      <c r="C29" s="8">
        <f>[1]Sheet!E24</f>
        <v>7.222315451539858</v>
      </c>
      <c r="D29" s="8">
        <f>[1]Sheet!G24</f>
        <v>13.44708394142701</v>
      </c>
      <c r="E29" s="8">
        <f>[1]Sheet!H24</f>
        <v>7.0931832394422898</v>
      </c>
      <c r="F29" s="8">
        <f>[1]Sheet!J24</f>
        <v>15.82899533961603</v>
      </c>
      <c r="G29" s="8">
        <f>[1]Sheet!K24</f>
        <v>7.3262977784660075</v>
      </c>
    </row>
    <row r="30" spans="1:7" x14ac:dyDescent="0.2">
      <c r="A30" s="58" t="s">
        <v>78</v>
      </c>
      <c r="B30" s="8">
        <f>[1]Sheet!D25</f>
        <v>28.339512984018576</v>
      </c>
      <c r="C30" s="8">
        <f>[1]Sheet!E25</f>
        <v>6.0144041841855467</v>
      </c>
      <c r="D30" s="8">
        <f>[1]Sheet!G25</f>
        <v>26.112760376226657</v>
      </c>
      <c r="E30" s="8">
        <f>[1]Sheet!H25</f>
        <v>6.3320151381836611</v>
      </c>
      <c r="F30" s="8">
        <f>[1]Sheet!J25</f>
        <v>30.242326634366528</v>
      </c>
      <c r="G30" s="8">
        <f>[1]Sheet!K25</f>
        <v>5.7342192073202449</v>
      </c>
    </row>
    <row r="31" spans="1:7" x14ac:dyDescent="0.2">
      <c r="A31" s="9"/>
      <c r="B31" s="8"/>
      <c r="C31" s="8"/>
      <c r="D31" s="8"/>
      <c r="E31" s="8"/>
      <c r="F31" s="8"/>
      <c r="G31" s="8"/>
    </row>
    <row r="32" spans="1:7" x14ac:dyDescent="0.2">
      <c r="A32" s="3" t="s">
        <v>79</v>
      </c>
      <c r="B32" s="8"/>
      <c r="C32" s="8"/>
      <c r="D32" s="8"/>
      <c r="E32" s="8"/>
      <c r="F32" s="8"/>
      <c r="G32" s="8"/>
    </row>
    <row r="33" spans="1:7" x14ac:dyDescent="0.2">
      <c r="A33" s="60" t="s">
        <v>80</v>
      </c>
      <c r="B33" s="7">
        <f>[1]Sheet!D26</f>
        <v>6.7073449289144547</v>
      </c>
      <c r="C33" s="7">
        <f>[1]Sheet!E26</f>
        <v>9.1005491507464882</v>
      </c>
      <c r="D33" s="7">
        <f>[1]Sheet!G26</f>
        <v>8.5775469188940825</v>
      </c>
      <c r="E33" s="7">
        <f>[1]Sheet!H26</f>
        <v>8.1953143309237113</v>
      </c>
      <c r="F33" s="7">
        <f>[1]Sheet!J26</f>
        <v>3.0743758770699672</v>
      </c>
      <c r="G33" s="7">
        <f>[1]Sheet!K26</f>
        <v>10.778516798544898</v>
      </c>
    </row>
    <row r="34" spans="1:7" x14ac:dyDescent="0.2">
      <c r="A34" s="59" t="s">
        <v>81</v>
      </c>
      <c r="B34" s="8">
        <f>[1]Sheet!D27</f>
        <v>1.6193987604602733</v>
      </c>
      <c r="C34" s="8">
        <f>[1]Sheet!E27</f>
        <v>12.661618108941159</v>
      </c>
      <c r="D34" s="8">
        <f>[1]Sheet!G27</f>
        <v>1.9016423101339039</v>
      </c>
      <c r="E34" s="8">
        <f>[1]Sheet!H27</f>
        <v>11.840662716552369</v>
      </c>
      <c r="F34" s="8">
        <f>[1]Sheet!J27</f>
        <v>1.4147847389486417</v>
      </c>
      <c r="G34" s="8">
        <f>[1]Sheet!K27</f>
        <v>13.248889284618237</v>
      </c>
    </row>
    <row r="35" spans="1:7" x14ac:dyDescent="0.2">
      <c r="A35" s="59" t="s">
        <v>82</v>
      </c>
      <c r="B35" s="8">
        <f>[1]Sheet!D28</f>
        <v>7.1983768060362312</v>
      </c>
      <c r="C35" s="8">
        <f>[1]Sheet!E28</f>
        <v>8.6523651289368591</v>
      </c>
      <c r="D35" s="8">
        <f>[1]Sheet!G28</f>
        <v>8.9371822383948469</v>
      </c>
      <c r="E35" s="8">
        <f>[1]Sheet!H28</f>
        <v>7.8517228346302028</v>
      </c>
      <c r="F35" s="8">
        <f>[1]Sheet!J28</f>
        <v>2.2804181515251556</v>
      </c>
      <c r="G35" s="8">
        <f>[1]Sheet!K28</f>
        <v>10.795091010953135</v>
      </c>
    </row>
    <row r="36" spans="1:7" x14ac:dyDescent="0.2">
      <c r="A36" s="59" t="s">
        <v>83</v>
      </c>
      <c r="B36" s="8">
        <f>[1]Sheet!D29</f>
        <v>11.855898474902657</v>
      </c>
      <c r="C36" s="8">
        <f>[1]Sheet!E29</f>
        <v>6.5127496720809184</v>
      </c>
      <c r="D36" s="8">
        <f>[1]Sheet!G29</f>
        <v>44.263910359926605</v>
      </c>
      <c r="E36" s="8">
        <f>[1]Sheet!H29</f>
        <v>4.7257207840041833</v>
      </c>
      <c r="F36" s="8">
        <f>[1]Sheet!J29</f>
        <v>8.9739230236706948</v>
      </c>
      <c r="G36" s="8">
        <f>[1]Sheet!K29</f>
        <v>6.6171183113220078</v>
      </c>
    </row>
    <row r="37" spans="1:7" x14ac:dyDescent="0.2">
      <c r="A37" s="10" t="s">
        <v>84</v>
      </c>
      <c r="B37" s="11">
        <f>[1]Sheet!D30</f>
        <v>14.355450561341069</v>
      </c>
      <c r="C37" s="11">
        <f>[1]Sheet!E30</f>
        <v>6.9313396270043635</v>
      </c>
      <c r="D37" s="11">
        <f>[1]Sheet!G30</f>
        <v>16.402785358329332</v>
      </c>
      <c r="E37" s="11">
        <f>[1]Sheet!H30</f>
        <v>6.7371709744515549</v>
      </c>
      <c r="F37" s="11">
        <f>[1]Sheet!J30</f>
        <v>11.32012727558353</v>
      </c>
      <c r="G37" s="11">
        <f>[1]Sheet!K30</f>
        <v>7.2034711774400062</v>
      </c>
    </row>
    <row r="38" spans="1:7" x14ac:dyDescent="0.2">
      <c r="A38" s="10" t="s">
        <v>85</v>
      </c>
      <c r="B38" s="11">
        <f>[1]Sheet!D31</f>
        <v>7.7291434343284466</v>
      </c>
      <c r="C38" s="11">
        <f>[1]Sheet!E31</f>
        <v>7.8850763946008087</v>
      </c>
      <c r="D38" s="11">
        <f>[1]Sheet!G31</f>
        <v>8.2796250644216496</v>
      </c>
      <c r="E38" s="11">
        <f>[1]Sheet!H31</f>
        <v>7.491053026195301</v>
      </c>
      <c r="F38" s="11">
        <f>[1]Sheet!J31</f>
        <v>7.0186945017712787</v>
      </c>
      <c r="G38" s="11">
        <f>[1]Sheet!K31</f>
        <v>8.3961318286809448</v>
      </c>
    </row>
    <row r="39" spans="1:7" x14ac:dyDescent="0.2">
      <c r="A39" s="12" t="s">
        <v>86</v>
      </c>
      <c r="B39" s="13">
        <f>[1]Sheet!D32</f>
        <v>14.886010430276286</v>
      </c>
      <c r="C39" s="13">
        <f>[1]Sheet!E32</f>
        <v>7.6797891552987743</v>
      </c>
      <c r="D39" s="13">
        <f>[1]Sheet!G32</f>
        <v>14.407473281432882</v>
      </c>
      <c r="E39" s="13">
        <f>[1]Sheet!H32</f>
        <v>8.7663007650963429</v>
      </c>
      <c r="F39" s="13">
        <f>[1]Sheet!J32</f>
        <v>15.010599242189357</v>
      </c>
      <c r="G39" s="13">
        <f>[1]Sheet!K32</f>
        <v>7.3995316977638002</v>
      </c>
    </row>
    <row r="40" spans="1:7" x14ac:dyDescent="0.2">
      <c r="A40" s="1" t="str">
        <f>[2]Resumen!A49</f>
        <v>Fuente: Instituto Nacional de Estadística (INE). LXV Encuesta Permanente de Hogares de Propósitos Múltiples, 2019.</v>
      </c>
      <c r="B40" s="11"/>
      <c r="C40" s="11"/>
      <c r="D40" s="11"/>
      <c r="E40" s="11"/>
      <c r="F40" s="11"/>
      <c r="G40" s="11"/>
    </row>
    <row r="41" spans="1:7" x14ac:dyDescent="0.2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0"/>
  <sheetViews>
    <sheetView workbookViewId="0">
      <selection activeCell="A3" sqref="A3:A4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28515625" bestFit="1" customWidth="1"/>
    <col min="15" max="16" width="5.7109375" bestFit="1" customWidth="1"/>
  </cols>
  <sheetData>
    <row r="1" spans="1:16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 x14ac:dyDescent="0.2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[1]Sheet!C40</f>
        <v>2687872.1319515868</v>
      </c>
      <c r="C6" s="16">
        <f>[1]Sheet!D40</f>
        <v>355768.89815218735</v>
      </c>
      <c r="D6" s="16">
        <f>[1]Sheet!E40</f>
        <v>1144177.8698369975</v>
      </c>
      <c r="E6" s="16">
        <f>[1]Sheet!F40</f>
        <v>572503.46968965069</v>
      </c>
      <c r="F6" s="16">
        <f>[1]Sheet!G40</f>
        <v>615421.89427285769</v>
      </c>
      <c r="G6" s="16">
        <f>+H6+I6+J6+K6</f>
        <v>1456459.730625917</v>
      </c>
      <c r="H6" s="16">
        <f>[1]Sheet!H40</f>
        <v>152577.07295742276</v>
      </c>
      <c r="I6" s="16">
        <f>[1]Sheet!I40</f>
        <v>1042999.1242853253</v>
      </c>
      <c r="J6" s="16">
        <f>[1]Sheet!J40</f>
        <v>69040.95958001056</v>
      </c>
      <c r="K6" s="16">
        <f>[1]Sheet!K40</f>
        <v>191842.57380315845</v>
      </c>
      <c r="L6" s="7">
        <f>+G6/B6*100</f>
        <v>54.186347382843067</v>
      </c>
      <c r="M6" s="7">
        <f>+H6/C6*100</f>
        <v>42.886568710723786</v>
      </c>
      <c r="N6" s="7">
        <f>+I6/D6*100</f>
        <v>91.157078963073602</v>
      </c>
      <c r="O6" s="7">
        <f>+J6/E6*100</f>
        <v>12.059483170894508</v>
      </c>
      <c r="P6" s="7">
        <f>+K6/F6*100</f>
        <v>31.172529867470359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[1]Sheet!C41</f>
        <v>1358424.3733360376</v>
      </c>
      <c r="C9" s="17">
        <f>[1]Sheet!D41</f>
        <v>180721.26713966712</v>
      </c>
      <c r="D9" s="17">
        <f>[1]Sheet!E41</f>
        <v>575848.4630124371</v>
      </c>
      <c r="E9" s="17">
        <f>[1]Sheet!F41</f>
        <v>282472.94445653068</v>
      </c>
      <c r="F9" s="17">
        <f>[1]Sheet!G41</f>
        <v>319381.6987274061</v>
      </c>
      <c r="G9" s="17">
        <f>+H9+I9+J9+K9</f>
        <v>793286.21839336096</v>
      </c>
      <c r="H9" s="17">
        <f>[1]Sheet!H41</f>
        <v>80205.298557799397</v>
      </c>
      <c r="I9" s="17">
        <f>[1]Sheet!I41</f>
        <v>529428.04323220346</v>
      </c>
      <c r="J9" s="17">
        <f>[1]Sheet!J41</f>
        <v>45641.604959637792</v>
      </c>
      <c r="K9" s="17">
        <f>[1]Sheet!K41</f>
        <v>138011.27164372028</v>
      </c>
      <c r="L9" s="8">
        <f t="shared" ref="L9:L29" si="0">+G9/B9*100</f>
        <v>58.397525395189831</v>
      </c>
      <c r="M9" s="8">
        <f t="shared" ref="M9:M29" si="1">+H9/C9*100</f>
        <v>44.380664117308449</v>
      </c>
      <c r="N9" s="8">
        <f t="shared" ref="N9:N29" si="2">+I9/D9*100</f>
        <v>91.938778556880322</v>
      </c>
      <c r="O9" s="8">
        <f t="shared" ref="O9:O29" si="3">+J9/E9*100</f>
        <v>16.157867808349167</v>
      </c>
      <c r="P9" s="8">
        <f t="shared" ref="P9:P29" si="4">+K9/F9*100</f>
        <v>43.212016278213113</v>
      </c>
    </row>
    <row r="10" spans="1:16" x14ac:dyDescent="0.2">
      <c r="A10" s="43" t="s">
        <v>35</v>
      </c>
      <c r="B10" s="17">
        <f>[1]Sheet!C42</f>
        <v>258247.46911777841</v>
      </c>
      <c r="C10" s="17">
        <f>[1]Sheet!D42</f>
        <v>37820.971589834553</v>
      </c>
      <c r="D10" s="17">
        <f>[1]Sheet!E42</f>
        <v>99601.345084880726</v>
      </c>
      <c r="E10" s="17">
        <f>[1]Sheet!F42</f>
        <v>53004.439310607951</v>
      </c>
      <c r="F10" s="17">
        <f>[1]Sheet!G42</f>
        <v>67820.713132450954</v>
      </c>
      <c r="G10" s="17">
        <f>+H10+I10+J10+K10</f>
        <v>153266.73341356323</v>
      </c>
      <c r="H10" s="17">
        <f>[1]Sheet!H42</f>
        <v>18231.177081895989</v>
      </c>
      <c r="I10" s="17">
        <f>[1]Sheet!I42</f>
        <v>91027.367544854889</v>
      </c>
      <c r="J10" s="17">
        <f>[1]Sheet!J42</f>
        <v>12099.038969757758</v>
      </c>
      <c r="K10" s="17">
        <f>[1]Sheet!K42</f>
        <v>31909.149817054586</v>
      </c>
      <c r="L10" s="8">
        <f t="shared" si="0"/>
        <v>59.348784302572653</v>
      </c>
      <c r="M10" s="8">
        <f t="shared" si="1"/>
        <v>48.203883495145661</v>
      </c>
      <c r="N10" s="8">
        <f t="shared" si="2"/>
        <v>91.391705069124257</v>
      </c>
      <c r="O10" s="8">
        <f t="shared" si="3"/>
        <v>22.826463456875654</v>
      </c>
      <c r="P10" s="8">
        <f t="shared" si="4"/>
        <v>47.049269085002656</v>
      </c>
    </row>
    <row r="11" spans="1:16" x14ac:dyDescent="0.2">
      <c r="A11" s="43" t="s">
        <v>29</v>
      </c>
      <c r="B11" s="17">
        <f>[1]Sheet!C43</f>
        <v>159009.37684087738</v>
      </c>
      <c r="C11" s="17">
        <f>[1]Sheet!D43</f>
        <v>18699.862528828075</v>
      </c>
      <c r="D11" s="17">
        <f>[1]Sheet!E43</f>
        <v>63780.197172792708</v>
      </c>
      <c r="E11" s="17">
        <f>[1]Sheet!F43</f>
        <v>35790.948725388822</v>
      </c>
      <c r="F11" s="17">
        <f>[1]Sheet!G43</f>
        <v>40738.368413866876</v>
      </c>
      <c r="G11" s="17">
        <f>+H11+I11+J11+K11</f>
        <v>83137.409170719286</v>
      </c>
      <c r="H11" s="17">
        <f>[1]Sheet!H43</f>
        <v>6538.8973505060194</v>
      </c>
      <c r="I11" s="17">
        <f>[1]Sheet!I43</f>
        <v>56289.872959117842</v>
      </c>
      <c r="J11" s="17">
        <f>[1]Sheet!J43</f>
        <v>3701.9154312388596</v>
      </c>
      <c r="K11" s="17">
        <f>[1]Sheet!K43</f>
        <v>16606.723429856556</v>
      </c>
      <c r="L11" s="8">
        <f t="shared" si="0"/>
        <v>52.284595300260747</v>
      </c>
      <c r="M11" s="8">
        <f t="shared" si="1"/>
        <v>34.96762257169285</v>
      </c>
      <c r="N11" s="8">
        <f t="shared" si="2"/>
        <v>88.256034716571747</v>
      </c>
      <c r="O11" s="8">
        <f t="shared" si="3"/>
        <v>10.343160947317536</v>
      </c>
      <c r="P11" s="8">
        <f t="shared" si="4"/>
        <v>40.764331210191074</v>
      </c>
    </row>
    <row r="12" spans="1:16" x14ac:dyDescent="0.2">
      <c r="A12" s="43" t="s">
        <v>30</v>
      </c>
      <c r="B12" s="17">
        <f>[1]Sheet!C44</f>
        <v>941167.52737739857</v>
      </c>
      <c r="C12" s="17">
        <f>[1]Sheet!D44</f>
        <v>124200.43302100421</v>
      </c>
      <c r="D12" s="17">
        <f>[1]Sheet!E44</f>
        <v>412466.92075476237</v>
      </c>
      <c r="E12" s="17">
        <f>[1]Sheet!F44</f>
        <v>193677.55642053392</v>
      </c>
      <c r="F12" s="17">
        <f>[1]Sheet!G44</f>
        <v>210822.61718108866</v>
      </c>
      <c r="G12" s="17">
        <f>+H12+I12+J12+K12</f>
        <v>556882.07580907969</v>
      </c>
      <c r="H12" s="17">
        <f>[1]Sheet!H44</f>
        <v>55435.224125397428</v>
      </c>
      <c r="I12" s="17">
        <f>[1]Sheet!I44</f>
        <v>382110.80272823182</v>
      </c>
      <c r="J12" s="17">
        <f>[1]Sheet!J44</f>
        <v>29840.650558641144</v>
      </c>
      <c r="K12" s="17">
        <f>[1]Sheet!K44</f>
        <v>89495.398396809353</v>
      </c>
      <c r="L12" s="8">
        <f t="shared" si="0"/>
        <v>59.169282790796466</v>
      </c>
      <c r="M12" s="8">
        <f t="shared" si="1"/>
        <v>44.633680235255277</v>
      </c>
      <c r="N12" s="8">
        <f t="shared" si="2"/>
        <v>92.640350898689604</v>
      </c>
      <c r="O12" s="8">
        <f t="shared" si="3"/>
        <v>15.407386952904268</v>
      </c>
      <c r="P12" s="8">
        <f t="shared" si="4"/>
        <v>42.450567967257605</v>
      </c>
    </row>
    <row r="13" spans="1:16" x14ac:dyDescent="0.2">
      <c r="A13" s="42" t="s">
        <v>31</v>
      </c>
      <c r="B13" s="17">
        <f>[1]Sheet!C45</f>
        <v>1329447.7586156377</v>
      </c>
      <c r="C13" s="17">
        <f>[1]Sheet!D45</f>
        <v>175047.63101251665</v>
      </c>
      <c r="D13" s="17">
        <f>[1]Sheet!E45</f>
        <v>568329.40682460717</v>
      </c>
      <c r="E13" s="17">
        <f>[1]Sheet!F45</f>
        <v>290030.52523312194</v>
      </c>
      <c r="F13" s="17">
        <f>[1]Sheet!G45</f>
        <v>296040.19554545835</v>
      </c>
      <c r="G13" s="17">
        <f>+H13+I13+J13+K13</f>
        <v>663173.51223259687</v>
      </c>
      <c r="H13" s="17">
        <f>[1]Sheet!H45</f>
        <v>72371.774399622882</v>
      </c>
      <c r="I13" s="17">
        <f>[1]Sheet!I45</f>
        <v>513571.08105316438</v>
      </c>
      <c r="J13" s="17">
        <f>[1]Sheet!J45</f>
        <v>23399.354620372815</v>
      </c>
      <c r="K13" s="17">
        <f>[1]Sheet!K45</f>
        <v>53831.302159436862</v>
      </c>
      <c r="L13" s="8">
        <f t="shared" si="0"/>
        <v>49.883382625216022</v>
      </c>
      <c r="M13" s="8">
        <f t="shared" si="1"/>
        <v>41.344046749451863</v>
      </c>
      <c r="N13" s="8">
        <f t="shared" si="2"/>
        <v>90.365037403679196</v>
      </c>
      <c r="O13" s="8">
        <f t="shared" si="3"/>
        <v>8.0678937506887536</v>
      </c>
      <c r="P13" s="8">
        <f t="shared" si="4"/>
        <v>18.183781449087313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[1]Sheet!C46</f>
        <v>1378308.790323168</v>
      </c>
      <c r="C15" s="16">
        <f>[1]Sheet!D46</f>
        <v>180898.23590701682</v>
      </c>
      <c r="D15" s="16">
        <f>[1]Sheet!E46</f>
        <v>598049.54610551381</v>
      </c>
      <c r="E15" s="16">
        <f>[1]Sheet!F46</f>
        <v>307386.74087517761</v>
      </c>
      <c r="F15" s="16">
        <f>[1]Sheet!G46</f>
        <v>291974.26743552263</v>
      </c>
      <c r="G15" s="16">
        <f>+H15+I15+J15+K15</f>
        <v>736154.55736420781</v>
      </c>
      <c r="H15" s="16">
        <f>[1]Sheet!H46</f>
        <v>79934.202625044389</v>
      </c>
      <c r="I15" s="16">
        <f>[1]Sheet!I46</f>
        <v>543053.16492759343</v>
      </c>
      <c r="J15" s="16">
        <f>[1]Sheet!J46</f>
        <v>33562.443441787604</v>
      </c>
      <c r="K15" s="16">
        <f>[1]Sheet!K46</f>
        <v>79604.746369782399</v>
      </c>
      <c r="L15" s="7">
        <f t="shared" si="0"/>
        <v>53.409987843986961</v>
      </c>
      <c r="M15" s="7">
        <f t="shared" si="1"/>
        <v>44.187386474089898</v>
      </c>
      <c r="N15" s="7">
        <f t="shared" si="2"/>
        <v>90.804042652309377</v>
      </c>
      <c r="O15" s="7">
        <f t="shared" si="3"/>
        <v>10.918637331665684</v>
      </c>
      <c r="P15" s="7">
        <f t="shared" si="4"/>
        <v>27.264302114350436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[1]Sheet!C47</f>
        <v>676679.78135797777</v>
      </c>
      <c r="C17" s="17">
        <f>[1]Sheet!D47</f>
        <v>89154.864649542826</v>
      </c>
      <c r="D17" s="17">
        <f>[1]Sheet!E47</f>
        <v>301753.6199084706</v>
      </c>
      <c r="E17" s="17">
        <f>[1]Sheet!F47</f>
        <v>142728.16758345166</v>
      </c>
      <c r="F17" s="17">
        <f>[1]Sheet!G47</f>
        <v>143043.12921650623</v>
      </c>
      <c r="G17" s="17">
        <f>+H17+I17+J17+K17</f>
        <v>397215.54501473298</v>
      </c>
      <c r="H17" s="17">
        <f>[1]Sheet!H47</f>
        <v>40647.581274719087</v>
      </c>
      <c r="I17" s="17">
        <f>[1]Sheet!I47</f>
        <v>280353.85308302159</v>
      </c>
      <c r="J17" s="17">
        <f>[1]Sheet!J47</f>
        <v>22022.597788844203</v>
      </c>
      <c r="K17" s="17">
        <f>[1]Sheet!K47</f>
        <v>54191.512868148078</v>
      </c>
      <c r="L17" s="8">
        <f t="shared" si="0"/>
        <v>58.700666985733044</v>
      </c>
      <c r="M17" s="8">
        <f t="shared" si="1"/>
        <v>45.592106986533935</v>
      </c>
      <c r="N17" s="8">
        <f t="shared" si="2"/>
        <v>92.908198804064028</v>
      </c>
      <c r="O17" s="8">
        <f t="shared" si="3"/>
        <v>15.429748844752611</v>
      </c>
      <c r="P17" s="8">
        <f t="shared" si="4"/>
        <v>37.884736697926442</v>
      </c>
    </row>
    <row r="18" spans="1:16" x14ac:dyDescent="0.2">
      <c r="A18" s="43" t="s">
        <v>35</v>
      </c>
      <c r="B18" s="17">
        <f>[1]Sheet!C48</f>
        <v>134760.16090747045</v>
      </c>
      <c r="C18" s="17">
        <f>[1]Sheet!D48</f>
        <v>17294.832639623382</v>
      </c>
      <c r="D18" s="17">
        <f>[1]Sheet!E48</f>
        <v>55336.120568816223</v>
      </c>
      <c r="E18" s="17">
        <f>[1]Sheet!F48</f>
        <v>29926.302762830252</v>
      </c>
      <c r="F18" s="17">
        <f>[1]Sheet!G48</f>
        <v>32202.904936198931</v>
      </c>
      <c r="G18" s="17">
        <f>+H18+I18+J18+K18</f>
        <v>83077.619633010399</v>
      </c>
      <c r="H18" s="17">
        <f>[1]Sheet!H48</f>
        <v>9179.8474732608174</v>
      </c>
      <c r="I18" s="17">
        <f>[1]Sheet!I48</f>
        <v>50764.556527132328</v>
      </c>
      <c r="J18" s="17">
        <f>[1]Sheet!J48</f>
        <v>7490.7555381808261</v>
      </c>
      <c r="K18" s="17">
        <f>[1]Sheet!K48</f>
        <v>15642.460094436436</v>
      </c>
      <c r="L18" s="8">
        <f t="shared" si="0"/>
        <v>61.64850136239707</v>
      </c>
      <c r="M18" s="8">
        <f t="shared" si="1"/>
        <v>53.078556263269626</v>
      </c>
      <c r="N18" s="8">
        <f t="shared" si="2"/>
        <v>91.738553417385532</v>
      </c>
      <c r="O18" s="8">
        <f t="shared" si="3"/>
        <v>25.030674846625772</v>
      </c>
      <c r="P18" s="8">
        <f t="shared" si="4"/>
        <v>48.574686431014854</v>
      </c>
    </row>
    <row r="19" spans="1:16" x14ac:dyDescent="0.2">
      <c r="A19" s="43" t="s">
        <v>29</v>
      </c>
      <c r="B19" s="17">
        <f>[1]Sheet!C49</f>
        <v>81061.568741987037</v>
      </c>
      <c r="C19" s="17">
        <f>[1]Sheet!D49</f>
        <v>10171.618100787142</v>
      </c>
      <c r="D19" s="17">
        <f>[1]Sheet!E49</f>
        <v>31743.059889361317</v>
      </c>
      <c r="E19" s="17">
        <f>[1]Sheet!F49</f>
        <v>18250.097102602776</v>
      </c>
      <c r="F19" s="17">
        <f>[1]Sheet!G49</f>
        <v>20896.793649236191</v>
      </c>
      <c r="G19" s="17">
        <f>+H19+I19+J19+K19</f>
        <v>41689.79527703581</v>
      </c>
      <c r="H19" s="17">
        <f>[1]Sheet!H49</f>
        <v>4307.3688896190461</v>
      </c>
      <c r="I19" s="17">
        <f>[1]Sheet!I49</f>
        <v>27989.248447404145</v>
      </c>
      <c r="J19" s="17">
        <f>[1]Sheet!J49</f>
        <v>1695.2696834645244</v>
      </c>
      <c r="K19" s="17">
        <f>[1]Sheet!K49</f>
        <v>7697.9082565480912</v>
      </c>
      <c r="L19" s="8">
        <f t="shared" si="0"/>
        <v>51.429790866410862</v>
      </c>
      <c r="M19" s="8">
        <f t="shared" si="1"/>
        <v>42.346938775510218</v>
      </c>
      <c r="N19" s="8">
        <f t="shared" si="2"/>
        <v>88.174386920980922</v>
      </c>
      <c r="O19" s="8">
        <f t="shared" si="3"/>
        <v>9.2890995260663569</v>
      </c>
      <c r="P19" s="8">
        <f t="shared" si="4"/>
        <v>36.837748344370816</v>
      </c>
    </row>
    <row r="20" spans="1:16" x14ac:dyDescent="0.2">
      <c r="A20" s="43" t="s">
        <v>30</v>
      </c>
      <c r="B20" s="17">
        <f>[1]Sheet!C50</f>
        <v>460858.05170851358</v>
      </c>
      <c r="C20" s="17">
        <f>[1]Sheet!D50</f>
        <v>61688.413909132396</v>
      </c>
      <c r="D20" s="17">
        <f>[1]Sheet!E50</f>
        <v>214674.43945029369</v>
      </c>
      <c r="E20" s="17">
        <f>[1]Sheet!F50</f>
        <v>94551.767718018775</v>
      </c>
      <c r="F20" s="17">
        <f>[1]Sheet!G50</f>
        <v>89943.430631071271</v>
      </c>
      <c r="G20" s="17">
        <f>+H20+I20+J20+K20</f>
        <v>272448.13010468712</v>
      </c>
      <c r="H20" s="17">
        <f>[1]Sheet!H50</f>
        <v>27160.364911839217</v>
      </c>
      <c r="I20" s="17">
        <f>[1]Sheet!I50</f>
        <v>201600.04810848556</v>
      </c>
      <c r="J20" s="17">
        <f>[1]Sheet!J50</f>
        <v>12836.572567198846</v>
      </c>
      <c r="K20" s="17">
        <f>[1]Sheet!K50</f>
        <v>30851.144517163499</v>
      </c>
      <c r="L20" s="8">
        <f t="shared" si="0"/>
        <v>59.117580585747653</v>
      </c>
      <c r="M20" s="8">
        <f t="shared" si="1"/>
        <v>44.028308057728125</v>
      </c>
      <c r="N20" s="8">
        <f t="shared" si="2"/>
        <v>93.909665549710013</v>
      </c>
      <c r="O20" s="8">
        <f t="shared" si="3"/>
        <v>13.576237522582641</v>
      </c>
      <c r="P20" s="8">
        <f t="shared" si="4"/>
        <v>34.300609061386929</v>
      </c>
    </row>
    <row r="21" spans="1:16" x14ac:dyDescent="0.2">
      <c r="A21" s="42" t="s">
        <v>31</v>
      </c>
      <c r="B21" s="17">
        <f>[1]Sheet!C51</f>
        <v>701629.00896524789</v>
      </c>
      <c r="C21" s="17">
        <f>[1]Sheet!D51</f>
        <v>91743.37125747242</v>
      </c>
      <c r="D21" s="17">
        <f>[1]Sheet!E51</f>
        <v>296295.92619704723</v>
      </c>
      <c r="E21" s="17">
        <f>[1]Sheet!F51</f>
        <v>164658.57329172245</v>
      </c>
      <c r="F21" s="17">
        <f>[1]Sheet!G51</f>
        <v>148931.13821901247</v>
      </c>
      <c r="G21" s="17">
        <f>+H21+I21+J21+K21</f>
        <v>338939.01234947436</v>
      </c>
      <c r="H21" s="17">
        <f>[1]Sheet!H51</f>
        <v>39286.621350325353</v>
      </c>
      <c r="I21" s="17">
        <f>[1]Sheet!I51</f>
        <v>262699.3118445712</v>
      </c>
      <c r="J21" s="17">
        <f>[1]Sheet!J51</f>
        <v>11539.845652943433</v>
      </c>
      <c r="K21" s="17">
        <f>[1]Sheet!K51</f>
        <v>25413.233501634404</v>
      </c>
      <c r="L21" s="8">
        <f t="shared" si="0"/>
        <v>48.30743997448689</v>
      </c>
      <c r="M21" s="8">
        <f t="shared" si="1"/>
        <v>42.822299651568002</v>
      </c>
      <c r="N21" s="8">
        <f t="shared" si="2"/>
        <v>88.661128492825412</v>
      </c>
      <c r="O21" s="8">
        <f t="shared" si="3"/>
        <v>7.0083478936128696</v>
      </c>
      <c r="P21" s="8">
        <f t="shared" si="4"/>
        <v>17.063747585318705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[1]Sheet!C52</f>
        <v>1309563.3416284611</v>
      </c>
      <c r="C23" s="16">
        <f>[1]Sheet!D52</f>
        <v>174870.66224516841</v>
      </c>
      <c r="D23" s="16">
        <f>[1]Sheet!E52</f>
        <v>546128.32373152731</v>
      </c>
      <c r="E23" s="16">
        <f>[1]Sheet!F52</f>
        <v>265116.72881447856</v>
      </c>
      <c r="F23" s="16">
        <f>[1]Sheet!G52</f>
        <v>323447.62683734577</v>
      </c>
      <c r="G23" s="16">
        <f>+H23+I23+J23+K23</f>
        <v>720305.17326175282</v>
      </c>
      <c r="H23" s="16">
        <f>[1]Sheet!H52</f>
        <v>72642.870332377934</v>
      </c>
      <c r="I23" s="16">
        <f>[1]Sheet!I52</f>
        <v>499945.95935777703</v>
      </c>
      <c r="J23" s="16">
        <f>[1]Sheet!J52</f>
        <v>35478.516138222913</v>
      </c>
      <c r="K23" s="16">
        <f>[1]Sheet!K52</f>
        <v>112237.827433375</v>
      </c>
      <c r="L23" s="7">
        <f t="shared" si="0"/>
        <v>55.003461868903777</v>
      </c>
      <c r="M23" s="7">
        <f t="shared" si="1"/>
        <v>41.54091338118954</v>
      </c>
      <c r="N23" s="7">
        <f t="shared" si="2"/>
        <v>91.543678954755478</v>
      </c>
      <c r="O23" s="7">
        <f t="shared" si="3"/>
        <v>13.382224613615316</v>
      </c>
      <c r="P23" s="7">
        <f t="shared" si="4"/>
        <v>34.700464038283627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[1]Sheet!C53</f>
        <v>681744.59197807359</v>
      </c>
      <c r="C25" s="17">
        <f>[1]Sheet!D53</f>
        <v>91566.402490124165</v>
      </c>
      <c r="D25" s="17">
        <f>[1]Sheet!E53</f>
        <v>274094.8431039658</v>
      </c>
      <c r="E25" s="17">
        <f>[1]Sheet!F53</f>
        <v>139744.77687307855</v>
      </c>
      <c r="F25" s="17">
        <f>[1]Sheet!G53</f>
        <v>176338.56951089954</v>
      </c>
      <c r="G25" s="17">
        <f>+H25+I25+J25+K25</f>
        <v>396070.6733786306</v>
      </c>
      <c r="H25" s="17">
        <f>[1]Sheet!H53</f>
        <v>39557.717283080347</v>
      </c>
      <c r="I25" s="17">
        <f>[1]Sheet!I53</f>
        <v>249074.19014918417</v>
      </c>
      <c r="J25" s="17">
        <f>[1]Sheet!J53</f>
        <v>23619.007170793553</v>
      </c>
      <c r="K25" s="17">
        <f>[1]Sheet!K53</f>
        <v>83819.75877557254</v>
      </c>
      <c r="L25" s="8">
        <f t="shared" si="0"/>
        <v>58.096635901347803</v>
      </c>
      <c r="M25" s="8">
        <f t="shared" si="1"/>
        <v>43.201126403701203</v>
      </c>
      <c r="N25" s="8">
        <f t="shared" si="2"/>
        <v>90.871534585825415</v>
      </c>
      <c r="O25" s="8">
        <f t="shared" si="3"/>
        <v>16.901531276725443</v>
      </c>
      <c r="P25" s="8">
        <f t="shared" si="4"/>
        <v>47.533423350353097</v>
      </c>
    </row>
    <row r="26" spans="1:16" x14ac:dyDescent="0.2">
      <c r="A26" s="43" t="s">
        <v>35</v>
      </c>
      <c r="B26" s="17">
        <f>[1]Sheet!C54</f>
        <v>123487.30821030596</v>
      </c>
      <c r="C26" s="17">
        <f>[1]Sheet!D54</f>
        <v>20526.138950211192</v>
      </c>
      <c r="D26" s="17">
        <f>[1]Sheet!E54</f>
        <v>44265.224516063667</v>
      </c>
      <c r="E26" s="17">
        <f>[1]Sheet!F54</f>
        <v>23078.136547777682</v>
      </c>
      <c r="F26" s="17">
        <f>[1]Sheet!G54</f>
        <v>35617.80819625195</v>
      </c>
      <c r="G26" s="17">
        <f>+H26+I26+J26+K26</f>
        <v>70189.113780552201</v>
      </c>
      <c r="H26" s="17">
        <f>[1]Sheet!H54</f>
        <v>9051.3296086351675</v>
      </c>
      <c r="I26" s="17">
        <f>[1]Sheet!I54</f>
        <v>40262.811017721935</v>
      </c>
      <c r="J26" s="17">
        <f>[1]Sheet!J54</f>
        <v>4608.2834315769296</v>
      </c>
      <c r="K26" s="17">
        <f>[1]Sheet!K54</f>
        <v>16266.689722618168</v>
      </c>
      <c r="L26" s="8">
        <f t="shared" si="0"/>
        <v>56.839131727623467</v>
      </c>
      <c r="M26" s="8">
        <f t="shared" si="1"/>
        <v>44.096601073345255</v>
      </c>
      <c r="N26" s="8">
        <f t="shared" si="2"/>
        <v>90.958108668602208</v>
      </c>
      <c r="O26" s="8">
        <f t="shared" si="3"/>
        <v>19.968178202068426</v>
      </c>
      <c r="P26" s="8">
        <f t="shared" si="4"/>
        <v>45.670103092783535</v>
      </c>
    </row>
    <row r="27" spans="1:16" x14ac:dyDescent="0.2">
      <c r="A27" s="43" t="s">
        <v>29</v>
      </c>
      <c r="B27" s="17">
        <f>[1]Sheet!C55</f>
        <v>77947.808098889058</v>
      </c>
      <c r="C27" s="17">
        <f>[1]Sheet!D55</f>
        <v>8528.24442804092</v>
      </c>
      <c r="D27" s="17">
        <f>[1]Sheet!E55</f>
        <v>32037.137283431679</v>
      </c>
      <c r="E27" s="17">
        <f>[1]Sheet!F55</f>
        <v>17540.851622785991</v>
      </c>
      <c r="F27" s="17">
        <f>[1]Sheet!G55</f>
        <v>19841.574764630721</v>
      </c>
      <c r="G27" s="17">
        <f>+H27+I27+J27+K27</f>
        <v>41447.613893683723</v>
      </c>
      <c r="H27" s="17">
        <f>[1]Sheet!H55</f>
        <v>2231.5284608869761</v>
      </c>
      <c r="I27" s="17">
        <f>[1]Sheet!I55</f>
        <v>28300.624511713944</v>
      </c>
      <c r="J27" s="17">
        <f>[1]Sheet!J55</f>
        <v>2006.6457477743345</v>
      </c>
      <c r="K27" s="17">
        <f>[1]Sheet!K55</f>
        <v>8908.8151733084669</v>
      </c>
      <c r="L27" s="8">
        <f t="shared" si="0"/>
        <v>53.173546382601167</v>
      </c>
      <c r="M27" s="8">
        <f t="shared" si="1"/>
        <v>26.166328600405691</v>
      </c>
      <c r="N27" s="8">
        <f t="shared" si="2"/>
        <v>88.336933045356375</v>
      </c>
      <c r="O27" s="8">
        <f t="shared" si="3"/>
        <v>11.43984220907298</v>
      </c>
      <c r="P27" s="8">
        <f t="shared" si="4"/>
        <v>44.899738448125504</v>
      </c>
    </row>
    <row r="28" spans="1:16" x14ac:dyDescent="0.2">
      <c r="A28" s="43" t="s">
        <v>30</v>
      </c>
      <c r="B28" s="17">
        <f>[1]Sheet!C56</f>
        <v>480309.47566887265</v>
      </c>
      <c r="C28" s="17">
        <f>[1]Sheet!D56</f>
        <v>62512.019111872243</v>
      </c>
      <c r="D28" s="17">
        <f>[1]Sheet!E56</f>
        <v>197792.48130447062</v>
      </c>
      <c r="E28" s="17">
        <f>[1]Sheet!F56</f>
        <v>99125.788702514925</v>
      </c>
      <c r="F28" s="17">
        <f>[1]Sheet!G56</f>
        <v>120879.186550017</v>
      </c>
      <c r="G28" s="17">
        <f>+H28+I28+J28+K28</f>
        <v>284433.94570439419</v>
      </c>
      <c r="H28" s="17">
        <f>[1]Sheet!H56</f>
        <v>28274.8592135582</v>
      </c>
      <c r="I28" s="17">
        <f>[1]Sheet!I56</f>
        <v>180510.75461974775</v>
      </c>
      <c r="J28" s="17">
        <f>[1]Sheet!J56</f>
        <v>17004.077991442282</v>
      </c>
      <c r="K28" s="17">
        <f>[1]Sheet!K56</f>
        <v>58644.253879645934</v>
      </c>
      <c r="L28" s="8">
        <f t="shared" si="0"/>
        <v>59.218891176005897</v>
      </c>
      <c r="M28" s="8">
        <f t="shared" si="1"/>
        <v>45.231076543787815</v>
      </c>
      <c r="N28" s="8">
        <f t="shared" si="2"/>
        <v>91.262697868621018</v>
      </c>
      <c r="O28" s="8">
        <f t="shared" si="3"/>
        <v>17.15404055192236</v>
      </c>
      <c r="P28" s="8">
        <f t="shared" si="4"/>
        <v>48.514765488912602</v>
      </c>
    </row>
    <row r="29" spans="1:16" x14ac:dyDescent="0.2">
      <c r="A29" s="61" t="s">
        <v>31</v>
      </c>
      <c r="B29" s="18">
        <f>[1]Sheet!C57</f>
        <v>627818.74965044123</v>
      </c>
      <c r="C29" s="18">
        <f>[1]Sheet!D57</f>
        <v>83304.259755042993</v>
      </c>
      <c r="D29" s="18">
        <f>[1]Sheet!E57</f>
        <v>272033.48062756157</v>
      </c>
      <c r="E29" s="18">
        <f>[1]Sheet!F57</f>
        <v>125371.95194139615</v>
      </c>
      <c r="F29" s="18">
        <f>[1]Sheet!G57</f>
        <v>147109.05732644245</v>
      </c>
      <c r="G29" s="18">
        <f>+H29+I29+J29+K29</f>
        <v>324234.49988311966</v>
      </c>
      <c r="H29" s="18">
        <f>[1]Sheet!H57</f>
        <v>33085.153049297616</v>
      </c>
      <c r="I29" s="18">
        <f>[1]Sheet!I57</f>
        <v>250871.76920859015</v>
      </c>
      <c r="J29" s="18">
        <f>[1]Sheet!J57</f>
        <v>11859.508967429405</v>
      </c>
      <c r="K29" s="18">
        <f>[1]Sheet!K57</f>
        <v>28418.068657802491</v>
      </c>
      <c r="L29" s="13">
        <f t="shared" si="0"/>
        <v>51.644602851324194</v>
      </c>
      <c r="M29" s="13">
        <f t="shared" si="1"/>
        <v>39.716039907904879</v>
      </c>
      <c r="N29" s="13">
        <f t="shared" si="2"/>
        <v>92.220916568742624</v>
      </c>
      <c r="O29" s="13">
        <f t="shared" si="3"/>
        <v>9.4594594594594898</v>
      </c>
      <c r="P29" s="13">
        <f t="shared" si="4"/>
        <v>19.317687961755716</v>
      </c>
    </row>
    <row r="30" spans="1:16" x14ac:dyDescent="0.2">
      <c r="A30" s="1" t="str">
        <f>Cuadro01!A40</f>
        <v>Fuente: Instituto Nacional de Estadística (INE). LXV Encuesta Permanente de Hogares de Propósitos Múltiples, 2019.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50"/>
  </sheetPr>
  <dimension ref="A1:P30"/>
  <sheetViews>
    <sheetView workbookViewId="0">
      <selection activeCell="A3" sqref="A3:A4"/>
    </sheetView>
  </sheetViews>
  <sheetFormatPr baseColWidth="10" defaultRowHeight="12.75" x14ac:dyDescent="0.2"/>
  <cols>
    <col min="1" max="1" width="15.42578125" customWidth="1"/>
    <col min="2" max="2" width="8.7109375" customWidth="1"/>
    <col min="3" max="3" width="7.7109375" bestFit="1" customWidth="1"/>
    <col min="4" max="4" width="8.42578125" bestFit="1" customWidth="1"/>
    <col min="5" max="6" width="9.28515625" bestFit="1" customWidth="1"/>
    <col min="7" max="8" width="7.7109375" bestFit="1" customWidth="1"/>
    <col min="9" max="9" width="8.42578125" bestFit="1" customWidth="1"/>
    <col min="10" max="11" width="9.28515625" bestFit="1" customWidth="1"/>
    <col min="12" max="16" width="8.28515625" bestFit="1" customWidth="1"/>
  </cols>
  <sheetData>
    <row r="1" spans="1:16" x14ac:dyDescent="0.2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 x14ac:dyDescent="0.2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+B15+B23</f>
        <v>2817670.6878130515</v>
      </c>
      <c r="C6" s="16">
        <f t="shared" ref="C6:K6" si="0">+C15+C23</f>
        <v>532170.62111466599</v>
      </c>
      <c r="D6" s="16">
        <f t="shared" si="0"/>
        <v>1140015.4044350917</v>
      </c>
      <c r="E6" s="16">
        <f t="shared" si="0"/>
        <v>556480.7184699541</v>
      </c>
      <c r="F6" s="16">
        <f t="shared" si="0"/>
        <v>589003.94379333954</v>
      </c>
      <c r="G6" s="16">
        <f t="shared" si="0"/>
        <v>1769196.4718136992</v>
      </c>
      <c r="H6" s="16">
        <f t="shared" si="0"/>
        <v>189184.26024941239</v>
      </c>
      <c r="I6" s="16">
        <f t="shared" si="0"/>
        <v>1060892.5629513264</v>
      </c>
      <c r="J6" s="16">
        <f t="shared" si="0"/>
        <v>308637.51897042949</v>
      </c>
      <c r="K6" s="16">
        <f t="shared" si="0"/>
        <v>210482.12964253116</v>
      </c>
      <c r="L6" s="7">
        <f>+G6/B6*100</f>
        <v>62.789327349920711</v>
      </c>
      <c r="M6" s="7">
        <f>+H6/C6*100</f>
        <v>35.549549851728692</v>
      </c>
      <c r="N6" s="7">
        <f>+I6/D6*100</f>
        <v>93.059493654564008</v>
      </c>
      <c r="O6" s="7">
        <f>+J6/E6*100</f>
        <v>55.462392267431937</v>
      </c>
      <c r="P6" s="7">
        <f>+K6/F6*100</f>
        <v>35.735266607379771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+C9+D9+E9+F9</f>
        <v>1422628.0170648331</v>
      </c>
      <c r="C9" s="17">
        <f t="shared" ref="C9:F9" si="1">+C10+C11+C12</f>
        <v>265955.01281075325</v>
      </c>
      <c r="D9" s="17">
        <f t="shared" si="1"/>
        <v>577471.90360267728</v>
      </c>
      <c r="E9" s="17">
        <f t="shared" si="1"/>
        <v>269550.92738734971</v>
      </c>
      <c r="F9" s="17">
        <f t="shared" si="1"/>
        <v>309650.17326405278</v>
      </c>
      <c r="G9" s="17">
        <f>+H9+I9+J9+K9</f>
        <v>980299.37799377274</v>
      </c>
      <c r="H9" s="17">
        <f t="shared" ref="H9" si="2">+H10+H11+H12</f>
        <v>93349.198566519481</v>
      </c>
      <c r="I9" s="17">
        <f t="shared" ref="I9" si="3">+I10+I11+I12</f>
        <v>540256.92264802381</v>
      </c>
      <c r="J9" s="17">
        <f t="shared" ref="J9" si="4">+J10+J11+J12</f>
        <v>190937.48657669616</v>
      </c>
      <c r="K9" s="17">
        <f t="shared" ref="K9" si="5">+K10+K11+K12</f>
        <v>155755.7702025334</v>
      </c>
      <c r="L9" s="8">
        <f t="shared" ref="L9:P29" si="6">+G9/B9*100</f>
        <v>68.907638977638513</v>
      </c>
      <c r="M9" s="8">
        <f t="shared" si="6"/>
        <v>35.099619886820619</v>
      </c>
      <c r="N9" s="8">
        <f t="shared" si="6"/>
        <v>93.555533919056472</v>
      </c>
      <c r="O9" s="8">
        <f t="shared" si="6"/>
        <v>70.835403323363607</v>
      </c>
      <c r="P9" s="8">
        <f t="shared" si="6"/>
        <v>50.300559680201886</v>
      </c>
    </row>
    <row r="10" spans="1:16" x14ac:dyDescent="0.2">
      <c r="A10" s="43" t="s">
        <v>35</v>
      </c>
      <c r="B10" s="17">
        <f t="shared" ref="B10:B13" si="7">+C10+D10+E10+F10</f>
        <v>264508.12509453815</v>
      </c>
      <c r="C10" s="17">
        <f>[3]Sheet1!C5</f>
        <v>47514.89052159799</v>
      </c>
      <c r="D10" s="17">
        <f>[3]Sheet1!D5</f>
        <v>102465.45749653821</v>
      </c>
      <c r="E10" s="17">
        <f>[3]Sheet1!E5</f>
        <v>50984.872866490601</v>
      </c>
      <c r="F10" s="17">
        <f>[3]Sheet1!F5</f>
        <v>63542.90420991135</v>
      </c>
      <c r="G10" s="17">
        <f t="shared" ref="G10:G13" si="8">+H10+I10+J10+K10</f>
        <v>189600.56971272972</v>
      </c>
      <c r="H10" s="17">
        <f>[3]Sheet1!G5</f>
        <v>21113.64918849988</v>
      </c>
      <c r="I10" s="17">
        <f>[3]Sheet1!H5</f>
        <v>96425.117859132442</v>
      </c>
      <c r="J10" s="17">
        <f>[3]Sheet1!I5</f>
        <v>38408.481828123258</v>
      </c>
      <c r="K10" s="17">
        <f>[3]Sheet1!J5</f>
        <v>33653.320836974141</v>
      </c>
      <c r="L10" s="8">
        <f t="shared" si="6"/>
        <v>71.680433122787576</v>
      </c>
      <c r="M10" s="8">
        <f t="shared" si="6"/>
        <v>44.435857805255026</v>
      </c>
      <c r="N10" s="8">
        <f t="shared" si="6"/>
        <v>94.104999104103129</v>
      </c>
      <c r="O10" s="8">
        <f t="shared" si="6"/>
        <v>75.333093266114474</v>
      </c>
      <c r="P10" s="8">
        <f t="shared" si="6"/>
        <v>52.961571800057783</v>
      </c>
    </row>
    <row r="11" spans="1:16" x14ac:dyDescent="0.2">
      <c r="A11" s="43" t="s">
        <v>29</v>
      </c>
      <c r="B11" s="17">
        <f t="shared" si="7"/>
        <v>163818.40716743917</v>
      </c>
      <c r="C11" s="17">
        <f>[3]Sheet1!C6</f>
        <v>27798.963074770363</v>
      </c>
      <c r="D11" s="17">
        <f>[3]Sheet1!D6</f>
        <v>62015.732808370441</v>
      </c>
      <c r="E11" s="17">
        <f>[3]Sheet1!E6</f>
        <v>33299.940210910347</v>
      </c>
      <c r="F11" s="17">
        <f>[3]Sheet1!F6</f>
        <v>40703.771073388016</v>
      </c>
      <c r="G11" s="17">
        <f t="shared" si="8"/>
        <v>105383.49909863132</v>
      </c>
      <c r="H11" s="17">
        <f>[3]Sheet1!G6</f>
        <v>7663.3109160692247</v>
      </c>
      <c r="I11" s="17">
        <f>[3]Sheet1!H6</f>
        <v>55580.627479301038</v>
      </c>
      <c r="J11" s="17">
        <f>[3]Sheet1!I6</f>
        <v>23145.620780362602</v>
      </c>
      <c r="K11" s="17">
        <f>[3]Sheet1!J6</f>
        <v>18993.939922898458</v>
      </c>
      <c r="L11" s="8">
        <f t="shared" si="6"/>
        <v>64.329461457233322</v>
      </c>
      <c r="M11" s="8">
        <f t="shared" si="6"/>
        <v>27.566894835096395</v>
      </c>
      <c r="N11" s="8">
        <f t="shared" si="6"/>
        <v>89.623430962343093</v>
      </c>
      <c r="O11" s="8">
        <f t="shared" si="6"/>
        <v>69.506493506493456</v>
      </c>
      <c r="P11" s="8">
        <f t="shared" si="6"/>
        <v>46.663833404164926</v>
      </c>
    </row>
    <row r="12" spans="1:16" x14ac:dyDescent="0.2">
      <c r="A12" s="43" t="s">
        <v>30</v>
      </c>
      <c r="B12" s="17">
        <f t="shared" si="7"/>
        <v>994301.48480285576</v>
      </c>
      <c r="C12" s="17">
        <f>[3]Sheet1!C7</f>
        <v>190641.15921438488</v>
      </c>
      <c r="D12" s="17">
        <f>[3]Sheet1!D7</f>
        <v>412990.71329776867</v>
      </c>
      <c r="E12" s="17">
        <f>[3]Sheet1!E7</f>
        <v>185266.11430994878</v>
      </c>
      <c r="F12" s="17">
        <f>[3]Sheet1!F7</f>
        <v>205403.49798075343</v>
      </c>
      <c r="G12" s="17">
        <f t="shared" si="8"/>
        <v>685315.30918241187</v>
      </c>
      <c r="H12" s="17">
        <f>[3]Sheet1!G7</f>
        <v>64572.238461950379</v>
      </c>
      <c r="I12" s="17">
        <f>[3]Sheet1!H7</f>
        <v>388251.17730959028</v>
      </c>
      <c r="J12" s="17">
        <f>[3]Sheet1!I7</f>
        <v>129383.38396821031</v>
      </c>
      <c r="K12" s="17">
        <f>[3]Sheet1!J7</f>
        <v>103108.5094426608</v>
      </c>
      <c r="L12" s="8">
        <f t="shared" si="6"/>
        <v>68.924297072561671</v>
      </c>
      <c r="M12" s="8">
        <f t="shared" si="6"/>
        <v>33.871089919955786</v>
      </c>
      <c r="N12" s="8">
        <f t="shared" si="6"/>
        <v>94.009662883063172</v>
      </c>
      <c r="O12" s="8">
        <f t="shared" si="6"/>
        <v>69.83650758268341</v>
      </c>
      <c r="P12" s="8">
        <f t="shared" si="6"/>
        <v>50.198029953862914</v>
      </c>
    </row>
    <row r="13" spans="1:16" x14ac:dyDescent="0.2">
      <c r="A13" s="42" t="s">
        <v>31</v>
      </c>
      <c r="B13" s="17">
        <f t="shared" si="7"/>
        <v>1395042.6707482275</v>
      </c>
      <c r="C13" s="17">
        <f>[3]Sheet1!C8</f>
        <v>266215.60830391699</v>
      </c>
      <c r="D13" s="17">
        <f>[3]Sheet1!D8</f>
        <v>562543.50083241216</v>
      </c>
      <c r="E13" s="17">
        <f>[3]Sheet1!E8</f>
        <v>286929.79108260805</v>
      </c>
      <c r="F13" s="17">
        <f>[3]Sheet1!F8</f>
        <v>279353.77052929043</v>
      </c>
      <c r="G13" s="17">
        <f t="shared" si="8"/>
        <v>788897.09381992812</v>
      </c>
      <c r="H13" s="17">
        <f>[3]Sheet1!G8</f>
        <v>95835.061682892847</v>
      </c>
      <c r="I13" s="17">
        <f>[3]Sheet1!H8</f>
        <v>520635.64030330483</v>
      </c>
      <c r="J13" s="17">
        <f>[3]Sheet1!I8</f>
        <v>117700.03239373292</v>
      </c>
      <c r="K13" s="17">
        <f>[3]Sheet1!J8</f>
        <v>54726.359439997555</v>
      </c>
      <c r="L13" s="8">
        <f t="shared" si="6"/>
        <v>56.550033225636412</v>
      </c>
      <c r="M13" s="8">
        <f t="shared" si="6"/>
        <v>35.999039385206011</v>
      </c>
      <c r="N13" s="8">
        <f t="shared" si="6"/>
        <v>92.550289805660356</v>
      </c>
      <c r="O13" s="8">
        <f t="shared" si="6"/>
        <v>41.020499108733773</v>
      </c>
      <c r="P13" s="8">
        <f t="shared" si="6"/>
        <v>19.590342144409849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+B17+B21</f>
        <v>1444275.1746346229</v>
      </c>
      <c r="C15" s="16">
        <f>+C17+C21</f>
        <v>268397.92396507785</v>
      </c>
      <c r="D15" s="16">
        <f t="shared" ref="D15:K15" si="9">+D17+D21</f>
        <v>583604.41136148514</v>
      </c>
      <c r="E15" s="16">
        <f t="shared" si="9"/>
        <v>310706.1158415394</v>
      </c>
      <c r="F15" s="16">
        <f t="shared" si="9"/>
        <v>281566.72346652037</v>
      </c>
      <c r="G15" s="16">
        <f t="shared" si="9"/>
        <v>884586.34664706385</v>
      </c>
      <c r="H15" s="16">
        <f t="shared" si="9"/>
        <v>92595.541352689586</v>
      </c>
      <c r="I15" s="16">
        <f t="shared" si="9"/>
        <v>541137.68727251282</v>
      </c>
      <c r="J15" s="16">
        <f t="shared" si="9"/>
        <v>164121.56112182129</v>
      </c>
      <c r="K15" s="16">
        <f t="shared" si="9"/>
        <v>86731.556900040261</v>
      </c>
      <c r="L15" s="7">
        <f t="shared" si="6"/>
        <v>61.247770659136982</v>
      </c>
      <c r="M15" s="7">
        <f t="shared" si="6"/>
        <v>34.499350808964344</v>
      </c>
      <c r="N15" s="7">
        <f t="shared" si="6"/>
        <v>92.723371643147431</v>
      </c>
      <c r="O15" s="7">
        <f t="shared" si="6"/>
        <v>52.822121211647968</v>
      </c>
      <c r="P15" s="7">
        <f t="shared" si="6"/>
        <v>30.803198557074186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+C17+D17+E17+F17</f>
        <v>715602.64926385554</v>
      </c>
      <c r="C17" s="17">
        <f t="shared" ref="C17" si="10">+C18+C19+C20</f>
        <v>135865.51377919602</v>
      </c>
      <c r="D17" s="17">
        <f t="shared" ref="D17" si="11">+D18+D19+D20</f>
        <v>299008.16247462435</v>
      </c>
      <c r="E17" s="17">
        <f t="shared" ref="E17" si="12">+E18+E19+E20</f>
        <v>142467.31342757412</v>
      </c>
      <c r="F17" s="17">
        <f t="shared" ref="F17" si="13">+F18+F19+F20</f>
        <v>138261.65958246106</v>
      </c>
      <c r="G17" s="17">
        <f>+H17+I17+J17+K17</f>
        <v>481139.2774343213</v>
      </c>
      <c r="H17" s="17">
        <f t="shared" ref="H17" si="14">+H18+H19+H20</f>
        <v>43655.087904888045</v>
      </c>
      <c r="I17" s="17">
        <f t="shared" ref="I17" si="15">+I18+I19+I20</f>
        <v>280324.38898340869</v>
      </c>
      <c r="J17" s="17">
        <f t="shared" ref="J17" si="16">+J18+J19+J20</f>
        <v>95489.847501684184</v>
      </c>
      <c r="K17" s="17">
        <f t="shared" ref="K17" si="17">+K18+K19+K20</f>
        <v>61669.953044340407</v>
      </c>
      <c r="L17" s="8">
        <f t="shared" si="6"/>
        <v>67.235536079872261</v>
      </c>
      <c r="M17" s="8">
        <f t="shared" si="6"/>
        <v>32.131102802021417</v>
      </c>
      <c r="N17" s="8">
        <f t="shared" si="6"/>
        <v>93.751416905616651</v>
      </c>
      <c r="O17" s="8">
        <f t="shared" si="6"/>
        <v>67.02579363948503</v>
      </c>
      <c r="P17" s="8">
        <f t="shared" si="6"/>
        <v>44.603799224295905</v>
      </c>
    </row>
    <row r="18" spans="1:16" x14ac:dyDescent="0.2">
      <c r="A18" s="43" t="s">
        <v>35</v>
      </c>
      <c r="B18" s="17">
        <f t="shared" ref="B18:B21" si="18">+C18+D18+E18+F18</f>
        <v>138303.58203214747</v>
      </c>
      <c r="C18" s="17">
        <f>[3]Sheet1!C10</f>
        <v>21737.878816681612</v>
      </c>
      <c r="D18" s="17">
        <f>[3]Sheet1!D10</f>
        <v>56345.903790874909</v>
      </c>
      <c r="E18" s="17">
        <f>[3]Sheet1!E10</f>
        <v>31321.639578765895</v>
      </c>
      <c r="F18" s="17">
        <f>[3]Sheet1!F10</f>
        <v>28898.159845825041</v>
      </c>
      <c r="G18" s="17">
        <f t="shared" ref="G18:G21" si="19">+H18+I18+J18+K18</f>
        <v>99252.510880895963</v>
      </c>
      <c r="H18" s="17">
        <f>[3]Sheet1!G10</f>
        <v>8794.2938793838639</v>
      </c>
      <c r="I18" s="17">
        <f>[3]Sheet1!H10</f>
        <v>52729.043886410145</v>
      </c>
      <c r="J18" s="17">
        <f>[3]Sheet1!I10</f>
        <v>22123.432410558566</v>
      </c>
      <c r="K18" s="17">
        <f>[3]Sheet1!J10</f>
        <v>15605.74070454339</v>
      </c>
      <c r="L18" s="8">
        <f t="shared" si="6"/>
        <v>71.764237355635203</v>
      </c>
      <c r="M18" s="8">
        <f t="shared" si="6"/>
        <v>40.456081081081088</v>
      </c>
      <c r="N18" s="8">
        <f t="shared" si="6"/>
        <v>93.580971000325846</v>
      </c>
      <c r="O18" s="8">
        <f t="shared" si="6"/>
        <v>70.633059788980091</v>
      </c>
      <c r="P18" s="8">
        <f t="shared" si="6"/>
        <v>54.002541296061011</v>
      </c>
    </row>
    <row r="19" spans="1:16" x14ac:dyDescent="0.2">
      <c r="A19" s="43" t="s">
        <v>29</v>
      </c>
      <c r="B19" s="17">
        <f t="shared" si="18"/>
        <v>85645.716355437413</v>
      </c>
      <c r="C19" s="17">
        <f>[3]Sheet1!C11</f>
        <v>16814.307472729761</v>
      </c>
      <c r="D19" s="17">
        <f>[3]Sheet1!D11</f>
        <v>29580.726109432075</v>
      </c>
      <c r="E19" s="17">
        <f>[3]Sheet1!E11</f>
        <v>19166.926625292788</v>
      </c>
      <c r="F19" s="17">
        <f>[3]Sheet1!F11</f>
        <v>20083.756147982793</v>
      </c>
      <c r="G19" s="17">
        <f t="shared" si="19"/>
        <v>52847.437581470673</v>
      </c>
      <c r="H19" s="17">
        <f>[3]Sheet1!G11</f>
        <v>5604.7691575765894</v>
      </c>
      <c r="I19" s="17">
        <f>[3]Sheet1!H11</f>
        <v>27107.016265193008</v>
      </c>
      <c r="J19" s="17">
        <f>[3]Sheet1!I11</f>
        <v>12645.327945026185</v>
      </c>
      <c r="K19" s="17">
        <f>[3]Sheet1!J11</f>
        <v>7490.324213674885</v>
      </c>
      <c r="L19" s="8">
        <f t="shared" si="6"/>
        <v>61.704706119975761</v>
      </c>
      <c r="M19" s="8">
        <f t="shared" si="6"/>
        <v>33.33333333333335</v>
      </c>
      <c r="N19" s="8">
        <f t="shared" si="6"/>
        <v>91.637426900584757</v>
      </c>
      <c r="O19" s="8">
        <f t="shared" si="6"/>
        <v>65.974729241877185</v>
      </c>
      <c r="P19" s="8">
        <f t="shared" si="6"/>
        <v>37.295434969853538</v>
      </c>
    </row>
    <row r="20" spans="1:16" x14ac:dyDescent="0.2">
      <c r="A20" s="43" t="s">
        <v>30</v>
      </c>
      <c r="B20" s="17">
        <f t="shared" si="18"/>
        <v>491653.35087627062</v>
      </c>
      <c r="C20" s="17">
        <f>[3]Sheet1!C12</f>
        <v>97313.327489784642</v>
      </c>
      <c r="D20" s="17">
        <f>[3]Sheet1!D12</f>
        <v>213081.53257431733</v>
      </c>
      <c r="E20" s="17">
        <f>[3]Sheet1!E12</f>
        <v>91978.747223515442</v>
      </c>
      <c r="F20" s="17">
        <f>[3]Sheet1!F12</f>
        <v>89279.743588653218</v>
      </c>
      <c r="G20" s="17">
        <f t="shared" si="19"/>
        <v>329039.3289719547</v>
      </c>
      <c r="H20" s="17">
        <f>[3]Sheet1!G12</f>
        <v>29256.02486792759</v>
      </c>
      <c r="I20" s="17">
        <f>[3]Sheet1!H12</f>
        <v>200488.32883180553</v>
      </c>
      <c r="J20" s="17">
        <f>[3]Sheet1!I12</f>
        <v>60721.087146099424</v>
      </c>
      <c r="K20" s="17">
        <f>[3]Sheet1!J12</f>
        <v>38573.888126122132</v>
      </c>
      <c r="L20" s="8">
        <f t="shared" si="6"/>
        <v>66.925065879345681</v>
      </c>
      <c r="M20" s="8">
        <f t="shared" si="6"/>
        <v>30.063739081369619</v>
      </c>
      <c r="N20" s="8">
        <f t="shared" si="6"/>
        <v>94.089960030618983</v>
      </c>
      <c r="O20" s="8">
        <f t="shared" si="6"/>
        <v>66.016432033524552</v>
      </c>
      <c r="P20" s="8">
        <f t="shared" si="6"/>
        <v>43.205643940743329</v>
      </c>
    </row>
    <row r="21" spans="1:16" x14ac:dyDescent="0.2">
      <c r="A21" s="42" t="s">
        <v>31</v>
      </c>
      <c r="B21" s="17">
        <f t="shared" si="18"/>
        <v>728672.52537076722</v>
      </c>
      <c r="C21" s="17">
        <f>[3]Sheet1!C13</f>
        <v>132532.41018588186</v>
      </c>
      <c r="D21" s="17">
        <f>[3]Sheet1!D13</f>
        <v>284596.24888686079</v>
      </c>
      <c r="E21" s="17">
        <f>[3]Sheet1!E13</f>
        <v>168238.80241396528</v>
      </c>
      <c r="F21" s="17">
        <f>[3]Sheet1!F13</f>
        <v>143305.06388405932</v>
      </c>
      <c r="G21" s="17">
        <f t="shared" si="19"/>
        <v>403447.06921274256</v>
      </c>
      <c r="H21" s="17">
        <f>[3]Sheet1!G13</f>
        <v>48940.453447801534</v>
      </c>
      <c r="I21" s="17">
        <f>[3]Sheet1!H13</f>
        <v>260813.29828910413</v>
      </c>
      <c r="J21" s="17">
        <f>[3]Sheet1!I13</f>
        <v>68631.713620137103</v>
      </c>
      <c r="K21" s="17">
        <f>[3]Sheet1!J13</f>
        <v>25061.60385569985</v>
      </c>
      <c r="L21" s="8">
        <f t="shared" si="6"/>
        <v>55.367405132704619</v>
      </c>
      <c r="M21" s="8">
        <f t="shared" si="6"/>
        <v>36.927158707187658</v>
      </c>
      <c r="N21" s="8">
        <f t="shared" si="6"/>
        <v>91.643266314725253</v>
      </c>
      <c r="O21" s="8">
        <f t="shared" si="6"/>
        <v>40.794223826714585</v>
      </c>
      <c r="P21" s="8">
        <f t="shared" si="6"/>
        <v>17.488289092125797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+B25+B29</f>
        <v>1373395.5131784286</v>
      </c>
      <c r="C23" s="16">
        <f>+C25+C29</f>
        <v>263772.69714958814</v>
      </c>
      <c r="D23" s="16">
        <f t="shared" ref="D23:K23" si="20">+D25+D29</f>
        <v>556410.99307360663</v>
      </c>
      <c r="E23" s="16">
        <f t="shared" si="20"/>
        <v>245774.60262841469</v>
      </c>
      <c r="F23" s="16">
        <f t="shared" si="20"/>
        <v>307437.22032681917</v>
      </c>
      <c r="G23" s="16">
        <f t="shared" si="20"/>
        <v>884610.12516663549</v>
      </c>
      <c r="H23" s="16">
        <f t="shared" si="20"/>
        <v>96588.718896722799</v>
      </c>
      <c r="I23" s="16">
        <f t="shared" si="20"/>
        <v>519754.87567881361</v>
      </c>
      <c r="J23" s="16">
        <f t="shared" si="20"/>
        <v>144515.9578486082</v>
      </c>
      <c r="K23" s="16">
        <f t="shared" si="20"/>
        <v>123750.57274249088</v>
      </c>
      <c r="L23" s="7">
        <f t="shared" si="6"/>
        <v>64.410442343691329</v>
      </c>
      <c r="M23" s="7">
        <f t="shared" si="6"/>
        <v>36.618164025500469</v>
      </c>
      <c r="N23" s="7">
        <f t="shared" si="6"/>
        <v>93.412042923108842</v>
      </c>
      <c r="O23" s="7">
        <f t="shared" si="6"/>
        <v>58.800199981240986</v>
      </c>
      <c r="P23" s="7">
        <f t="shared" si="6"/>
        <v>40.252306669614903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+C25+D25+E25+F25</f>
        <v>707025.36780097801</v>
      </c>
      <c r="C25" s="17">
        <f t="shared" ref="C25" si="21">+C26+C27+C28</f>
        <v>130089.49903155677</v>
      </c>
      <c r="D25" s="17">
        <f t="shared" ref="D25" si="22">+D26+D27+D28</f>
        <v>278463.74112805445</v>
      </c>
      <c r="E25" s="17">
        <f t="shared" ref="E25" si="23">+E26+E27+E28</f>
        <v>127083.61395977526</v>
      </c>
      <c r="F25" s="17">
        <f t="shared" ref="F25" si="24">+F26+F27+F28</f>
        <v>171388.51368159149</v>
      </c>
      <c r="G25" s="17">
        <f>+H25+I25+J25+K25</f>
        <v>499160.1005594529</v>
      </c>
      <c r="H25" s="17">
        <f t="shared" ref="H25" si="25">+H26+H27+H28</f>
        <v>49694.110661631421</v>
      </c>
      <c r="I25" s="17">
        <f t="shared" ref="I25" si="26">+I26+I27+I28</f>
        <v>259932.53366461614</v>
      </c>
      <c r="J25" s="17">
        <f t="shared" ref="J25" si="27">+J26+J27+J28</f>
        <v>95447.639075012266</v>
      </c>
      <c r="K25" s="17">
        <f t="shared" ref="K25" si="28">+K26+K27+K28</f>
        <v>94085.817158193124</v>
      </c>
      <c r="L25" s="8">
        <f t="shared" si="6"/>
        <v>70.60002699930881</v>
      </c>
      <c r="M25" s="8">
        <f t="shared" si="6"/>
        <v>38.199940065551914</v>
      </c>
      <c r="N25" s="8">
        <f t="shared" si="6"/>
        <v>93.345199131359607</v>
      </c>
      <c r="O25" s="8">
        <f t="shared" si="6"/>
        <v>75.106173094214597</v>
      </c>
      <c r="P25" s="8">
        <f t="shared" si="6"/>
        <v>54.896220952698947</v>
      </c>
    </row>
    <row r="26" spans="1:16" x14ac:dyDescent="0.2">
      <c r="A26" s="43" t="s">
        <v>35</v>
      </c>
      <c r="B26" s="17">
        <f t="shared" ref="B26:B29" si="29">+C26+D26+E26+F26</f>
        <v>126204.54306238968</v>
      </c>
      <c r="C26" s="17">
        <f>[3]Sheet1!C15</f>
        <v>25777.011704916367</v>
      </c>
      <c r="D26" s="17">
        <f>[3]Sheet1!D15</f>
        <v>46119.553705662351</v>
      </c>
      <c r="E26" s="17">
        <f>[3]Sheet1!E15</f>
        <v>19663.233287724666</v>
      </c>
      <c r="F26" s="17">
        <f>[3]Sheet1!F15</f>
        <v>34644.744364086306</v>
      </c>
      <c r="G26" s="17">
        <f t="shared" ref="G26:G29" si="30">+H26+I26+J26+K26</f>
        <v>90348.058831832954</v>
      </c>
      <c r="H26" s="17">
        <f>[3]Sheet1!G15</f>
        <v>12319.355309116019</v>
      </c>
      <c r="I26" s="17">
        <f>[3]Sheet1!H15</f>
        <v>43696.07397272149</v>
      </c>
      <c r="J26" s="17">
        <f>[3]Sheet1!I15</f>
        <v>16285.049417564693</v>
      </c>
      <c r="K26" s="17">
        <f>[3]Sheet1!J15</f>
        <v>18047.580132430761</v>
      </c>
      <c r="L26" s="8">
        <f t="shared" si="6"/>
        <v>71.588594704684326</v>
      </c>
      <c r="M26" s="8">
        <f t="shared" si="6"/>
        <v>47.792022792022813</v>
      </c>
      <c r="N26" s="8">
        <f t="shared" si="6"/>
        <v>94.74522292993629</v>
      </c>
      <c r="O26" s="8">
        <f t="shared" si="6"/>
        <v>82.819794584500499</v>
      </c>
      <c r="P26" s="8">
        <f t="shared" si="6"/>
        <v>52.093269740328573</v>
      </c>
    </row>
    <row r="27" spans="1:16" x14ac:dyDescent="0.2">
      <c r="A27" s="43" t="s">
        <v>29</v>
      </c>
      <c r="B27" s="17">
        <f t="shared" si="29"/>
        <v>78172.690812001951</v>
      </c>
      <c r="C27" s="17">
        <f>[3]Sheet1!C16</f>
        <v>10984.655602040531</v>
      </c>
      <c r="D27" s="17">
        <f>[3]Sheet1!D16</f>
        <v>32435.006698938665</v>
      </c>
      <c r="E27" s="17">
        <f>[3]Sheet1!E16</f>
        <v>14133.013585617502</v>
      </c>
      <c r="F27" s="17">
        <f>[3]Sheet1!F16</f>
        <v>20620.014925405256</v>
      </c>
      <c r="G27" s="17">
        <f t="shared" si="30"/>
        <v>52536.061517160852</v>
      </c>
      <c r="H27" s="17">
        <f>[3]Sheet1!G16</f>
        <v>2058.5417584926367</v>
      </c>
      <c r="I27" s="17">
        <f>[3]Sheet1!H16</f>
        <v>28473.611214108285</v>
      </c>
      <c r="J27" s="17">
        <f>[3]Sheet1!I16</f>
        <v>10500.292835336382</v>
      </c>
      <c r="K27" s="17">
        <f>[3]Sheet1!J16</f>
        <v>11503.61570922355</v>
      </c>
      <c r="L27" s="8">
        <f t="shared" si="6"/>
        <v>67.205133879176799</v>
      </c>
      <c r="M27" s="8">
        <f t="shared" si="6"/>
        <v>18.740157480314977</v>
      </c>
      <c r="N27" s="8">
        <f t="shared" si="6"/>
        <v>87.786666666666662</v>
      </c>
      <c r="O27" s="8">
        <f t="shared" si="6"/>
        <v>74.296205630354962</v>
      </c>
      <c r="P27" s="8">
        <f t="shared" si="6"/>
        <v>55.788590604026744</v>
      </c>
    </row>
    <row r="28" spans="1:16" x14ac:dyDescent="0.2">
      <c r="A28" s="43" t="s">
        <v>30</v>
      </c>
      <c r="B28" s="17">
        <f t="shared" si="29"/>
        <v>502648.13392658631</v>
      </c>
      <c r="C28" s="17">
        <f>[3]Sheet1!C17</f>
        <v>93327.831724599862</v>
      </c>
      <c r="D28" s="17">
        <f>[3]Sheet1!D17</f>
        <v>199909.18072345341</v>
      </c>
      <c r="E28" s="17">
        <f>[3]Sheet1!E17</f>
        <v>93287.367086433092</v>
      </c>
      <c r="F28" s="17">
        <f>[3]Sheet1!F17</f>
        <v>116123.75439209992</v>
      </c>
      <c r="G28" s="17">
        <f t="shared" si="30"/>
        <v>356275.98021045915</v>
      </c>
      <c r="H28" s="17">
        <f>[3]Sheet1!G17</f>
        <v>35316.213594022767</v>
      </c>
      <c r="I28" s="17">
        <f>[3]Sheet1!H17</f>
        <v>187762.84847778638</v>
      </c>
      <c r="J28" s="17">
        <f>[3]Sheet1!I17</f>
        <v>68662.296822111195</v>
      </c>
      <c r="K28" s="17">
        <f>[3]Sheet1!J17</f>
        <v>64534.621316538811</v>
      </c>
      <c r="L28" s="8">
        <f t="shared" si="6"/>
        <v>70.879797648367401</v>
      </c>
      <c r="M28" s="8">
        <f t="shared" si="6"/>
        <v>37.841030849443733</v>
      </c>
      <c r="N28" s="8">
        <f t="shared" si="6"/>
        <v>93.924074821521188</v>
      </c>
      <c r="O28" s="8">
        <f t="shared" si="6"/>
        <v>73.602995739491547</v>
      </c>
      <c r="P28" s="8">
        <f t="shared" si="6"/>
        <v>55.574005210538736</v>
      </c>
    </row>
    <row r="29" spans="1:16" x14ac:dyDescent="0.2">
      <c r="A29" s="61" t="s">
        <v>31</v>
      </c>
      <c r="B29" s="18">
        <f t="shared" si="29"/>
        <v>666370.14537745062</v>
      </c>
      <c r="C29" s="18">
        <f>[3]Sheet1!C18</f>
        <v>133683.19811803137</v>
      </c>
      <c r="D29" s="18">
        <f>[3]Sheet1!D18</f>
        <v>277947.25194555218</v>
      </c>
      <c r="E29" s="18">
        <f>[3]Sheet1!E18</f>
        <v>118690.98866863943</v>
      </c>
      <c r="F29" s="18">
        <f>[3]Sheet1!F18</f>
        <v>136048.70664522768</v>
      </c>
      <c r="G29" s="18">
        <f t="shared" si="30"/>
        <v>385450.02460718254</v>
      </c>
      <c r="H29" s="18">
        <f>[3]Sheet1!G18</f>
        <v>46894.608235091371</v>
      </c>
      <c r="I29" s="18">
        <f>[3]Sheet1!H18</f>
        <v>259822.34201419746</v>
      </c>
      <c r="J29" s="18">
        <f>[3]Sheet1!I18</f>
        <v>49068.318773595944</v>
      </c>
      <c r="K29" s="18">
        <f>[3]Sheet1!J18</f>
        <v>29664.755584297764</v>
      </c>
      <c r="L29" s="13">
        <f t="shared" si="6"/>
        <v>57.843231315360455</v>
      </c>
      <c r="M29" s="13">
        <f t="shared" si="6"/>
        <v>35.078909612625552</v>
      </c>
      <c r="N29" s="13">
        <f t="shared" si="6"/>
        <v>93.479010925819381</v>
      </c>
      <c r="O29" s="13">
        <f t="shared" si="6"/>
        <v>41.341233503905244</v>
      </c>
      <c r="P29" s="13">
        <f t="shared" si="6"/>
        <v>21.804511278195488</v>
      </c>
    </row>
    <row r="30" spans="1:16" x14ac:dyDescent="0.2">
      <c r="A30" s="1" t="str">
        <f>Cuadro01!A40</f>
        <v>Fuente: Instituto Nacional de Estadística (INE). LXV Encuesta Permanente de Hogares de Propósitos Múltiples, 2019.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32"/>
  <sheetViews>
    <sheetView workbookViewId="0">
      <selection activeCell="A3" sqref="A3:A5"/>
    </sheetView>
  </sheetViews>
  <sheetFormatPr baseColWidth="10" defaultRowHeight="12.75" x14ac:dyDescent="0.2"/>
  <cols>
    <col min="1" max="1" width="15.7109375" customWidth="1"/>
    <col min="2" max="2" width="7.7109375" bestFit="1" customWidth="1"/>
    <col min="3" max="3" width="8.42578125" bestFit="1" customWidth="1"/>
    <col min="4" max="4" width="5.7109375" customWidth="1"/>
    <col min="5" max="5" width="9.42578125" bestFit="1" customWidth="1"/>
    <col min="6" max="6" width="6.7109375" customWidth="1"/>
    <col min="7" max="7" width="6.5703125" bestFit="1" customWidth="1"/>
    <col min="8" max="8" width="7.7109375" bestFit="1" customWidth="1"/>
    <col min="9" max="9" width="6.71093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6.28515625" bestFit="1" customWidth="1"/>
    <col min="17" max="17" width="7.7109375" bestFit="1" customWidth="1"/>
    <col min="18" max="18" width="6.42578125" customWidth="1"/>
    <col min="19" max="19" width="6.28515625" bestFit="1" customWidth="1"/>
    <col min="20" max="20" width="7.7109375" bestFit="1" customWidth="1"/>
    <col min="21" max="21" width="6" customWidth="1"/>
    <col min="22" max="22" width="6.28515625" bestFit="1" customWidth="1"/>
  </cols>
  <sheetData>
    <row r="1" spans="1:22" x14ac:dyDescent="0.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 x14ac:dyDescent="0.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 x14ac:dyDescent="0.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45" t="s">
        <v>64</v>
      </c>
      <c r="B7" s="3">
        <f>+E7+H7+K7+N7+Q7+T7</f>
        <v>1082576.0768549454</v>
      </c>
      <c r="C7" s="3">
        <f>+F7+I7+L7+O7+R7+U7</f>
        <v>56768.476972363045</v>
      </c>
      <c r="D7" s="19">
        <f>+C7/B7*100</f>
        <v>5.2438325754698409</v>
      </c>
      <c r="E7" s="3">
        <f>[1]Sheet!C65</f>
        <v>201581.18244272348</v>
      </c>
      <c r="F7" s="3">
        <f>[1]Sheet!D65</f>
        <v>16620.998509844227</v>
      </c>
      <c r="G7" s="19">
        <f>+F7/E7*100</f>
        <v>8.2453125378242351</v>
      </c>
      <c r="H7" s="3">
        <f>[1]Sheet!F65</f>
        <v>207766.23263960279</v>
      </c>
      <c r="I7" s="3">
        <f>[1]Sheet!G65</f>
        <v>9818.1310446922253</v>
      </c>
      <c r="J7" s="19">
        <f>+I7/H7*100</f>
        <v>4.7255662866655692</v>
      </c>
      <c r="K7" s="3">
        <f>[1]Sheet!I65</f>
        <v>170643.91264942905</v>
      </c>
      <c r="L7" s="3">
        <f>[1]Sheet!J65</f>
        <v>15223.787230435948</v>
      </c>
      <c r="M7" s="19">
        <f>+L7/K7*100</f>
        <v>8.9213772668889195</v>
      </c>
      <c r="N7" s="3">
        <f>[1]Sheet!L65</f>
        <v>158494.69803918264</v>
      </c>
      <c r="O7" s="3">
        <f>[1]Sheet!M65</f>
        <v>6867.8904094165518</v>
      </c>
      <c r="P7" s="19">
        <f>+O7/N7*100</f>
        <v>4.3331988352813484</v>
      </c>
      <c r="Q7" s="3">
        <f>[1]Sheet!O65</f>
        <v>184736.98167704689</v>
      </c>
      <c r="R7" s="3">
        <f>[1]Sheet!P65</f>
        <v>5573.7708667764455</v>
      </c>
      <c r="S7" s="19">
        <f>+R7/Q7*100</f>
        <v>3.0171386455368143</v>
      </c>
      <c r="T7" s="3">
        <f>[1]Sheet!R65</f>
        <v>159353.06940696054</v>
      </c>
      <c r="U7" s="3">
        <f>[1]Sheet!S65</f>
        <v>2663.8989111976471</v>
      </c>
      <c r="V7" s="19">
        <f>+U7/T7*100</f>
        <v>1.6716960150886733</v>
      </c>
    </row>
    <row r="8" spans="1:22" x14ac:dyDescent="0.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 x14ac:dyDescent="0.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 x14ac:dyDescent="0.2">
      <c r="A10" s="46" t="s">
        <v>44</v>
      </c>
      <c r="B10" s="17">
        <f t="shared" ref="B10:B30" si="0">+E10+H10+K10+N10+Q10+T10</f>
        <v>540682.82613832573</v>
      </c>
      <c r="C10" s="17">
        <f t="shared" ref="C10:C30" si="1">+F10+I10+L10+O10+R10+U10</f>
        <v>21925.175693392557</v>
      </c>
      <c r="D10" s="20">
        <f t="shared" ref="D10:D30" si="2">+C10/B10*100</f>
        <v>4.0550900885805694</v>
      </c>
      <c r="E10" s="23">
        <f>[1]Sheet!C66</f>
        <v>96475.884639735377</v>
      </c>
      <c r="F10" s="17">
        <f>[1]Sheet!D66</f>
        <v>5592.6141600783358</v>
      </c>
      <c r="G10" s="20">
        <f t="shared" ref="G10:G30" si="3">+F10/E10*100</f>
        <v>5.7969037350240722</v>
      </c>
      <c r="H10" s="23">
        <f>[1]Sheet!F66</f>
        <v>109022.23479488514</v>
      </c>
      <c r="I10" s="17">
        <f>[1]Sheet!G66</f>
        <v>4799.4170072625302</v>
      </c>
      <c r="J10" s="20">
        <f t="shared" ref="J10:J30" si="4">+I10/H10*100</f>
        <v>4.402236861400036</v>
      </c>
      <c r="K10" s="23">
        <f>[1]Sheet!I66</f>
        <v>84206.952412422688</v>
      </c>
      <c r="L10" s="17">
        <f>[1]Sheet!J66</f>
        <v>7104.3390424923655</v>
      </c>
      <c r="M10" s="20">
        <f t="shared" ref="M10:M30" si="5">+L10/K10*100</f>
        <v>8.4367606699471196</v>
      </c>
      <c r="N10" s="23">
        <f>[1]Sheet!L66</f>
        <v>79409.994035353564</v>
      </c>
      <c r="O10" s="17">
        <f>[1]Sheet!M66</f>
        <v>826.25376563176383</v>
      </c>
      <c r="P10" s="20">
        <f t="shared" ref="P10:P30" si="6">+O10/N10*100</f>
        <v>1.0404909050413895</v>
      </c>
      <c r="Q10" s="23">
        <f>[1]Sheet!O66</f>
        <v>98363.954102937074</v>
      </c>
      <c r="R10" s="17">
        <f>[1]Sheet!P66</f>
        <v>2409.1040533653668</v>
      </c>
      <c r="S10" s="20">
        <f t="shared" ref="S10:S30" si="7">+R10/Q10*100</f>
        <v>2.4491736585174881</v>
      </c>
      <c r="T10" s="23">
        <f>[1]Sheet!R66</f>
        <v>73203.806152991951</v>
      </c>
      <c r="U10" s="17">
        <f>[1]Sheet!S66</f>
        <v>1193.4476645621967</v>
      </c>
      <c r="V10" s="20">
        <f t="shared" ref="V10:V30" si="8">+U10/T10*100</f>
        <v>1.6303082138488214</v>
      </c>
    </row>
    <row r="11" spans="1:22" x14ac:dyDescent="0.2">
      <c r="A11" s="47" t="s">
        <v>35</v>
      </c>
      <c r="B11" s="17">
        <f t="shared" si="0"/>
        <v>94827.824398784243</v>
      </c>
      <c r="C11" s="17">
        <f t="shared" si="1"/>
        <v>3855.5359387695444</v>
      </c>
      <c r="D11" s="20">
        <f t="shared" si="2"/>
        <v>4.0658276863504366</v>
      </c>
      <c r="E11" s="17">
        <f>[1]Sheet!C67</f>
        <v>18249.536776842506</v>
      </c>
      <c r="F11" s="23">
        <f>[1]Sheet!D67</f>
        <v>367.19389893043274</v>
      </c>
      <c r="G11" s="20">
        <f t="shared" si="3"/>
        <v>2.0120724346076457</v>
      </c>
      <c r="H11" s="17">
        <f>[1]Sheet!F67</f>
        <v>16487.006061976434</v>
      </c>
      <c r="I11" s="23">
        <f>[1]Sheet!G67</f>
        <v>917.98474732608179</v>
      </c>
      <c r="J11" s="20">
        <f t="shared" si="4"/>
        <v>5.5679287305122473</v>
      </c>
      <c r="K11" s="17">
        <f>[1]Sheet!I67</f>
        <v>14283.842668393832</v>
      </c>
      <c r="L11" s="23">
        <f>[1]Sheet!J67</f>
        <v>550.79084839564916</v>
      </c>
      <c r="M11" s="20">
        <f t="shared" si="5"/>
        <v>3.8560411311053993</v>
      </c>
      <c r="N11" s="17">
        <f>[1]Sheet!L67</f>
        <v>17056.1566053186</v>
      </c>
      <c r="O11" s="23">
        <f>[1]Sheet!M67</f>
        <v>367.19389893043274</v>
      </c>
      <c r="P11" s="20">
        <f t="shared" si="6"/>
        <v>2.1528525296017222</v>
      </c>
      <c r="Q11" s="17">
        <f>[1]Sheet!O67</f>
        <v>13659.613040212096</v>
      </c>
      <c r="R11" s="23">
        <f>[1]Sheet!P67</f>
        <v>917.9847473260819</v>
      </c>
      <c r="S11" s="20">
        <f t="shared" si="7"/>
        <v>6.7204301075268829</v>
      </c>
      <c r="T11" s="17">
        <f>[1]Sheet!R67</f>
        <v>15091.669246040785</v>
      </c>
      <c r="U11" s="23">
        <f>[1]Sheet!S67</f>
        <v>734.38779786086548</v>
      </c>
      <c r="V11" s="20">
        <f t="shared" si="8"/>
        <v>4.8661800486618008</v>
      </c>
    </row>
    <row r="12" spans="1:22" x14ac:dyDescent="0.2">
      <c r="A12" s="47" t="s">
        <v>29</v>
      </c>
      <c r="B12" s="17">
        <f t="shared" si="0"/>
        <v>57898.649291385307</v>
      </c>
      <c r="C12" s="17">
        <f t="shared" si="1"/>
        <v>1037.9202143660352</v>
      </c>
      <c r="D12" s="20">
        <f t="shared" si="2"/>
        <v>1.7926501344487609</v>
      </c>
      <c r="E12" s="17">
        <f>[1]Sheet!C68</f>
        <v>9323.9832590548795</v>
      </c>
      <c r="F12" s="17">
        <f>[1]Sheet!D68</f>
        <v>172.9867023943392</v>
      </c>
      <c r="G12" s="20">
        <f t="shared" si="3"/>
        <v>1.8552875695732847</v>
      </c>
      <c r="H12" s="17">
        <f>[1]Sheet!F68</f>
        <v>10310.007462702612</v>
      </c>
      <c r="I12" s="17">
        <f>[1]Sheet!G68</f>
        <v>172.9867023943392</v>
      </c>
      <c r="J12" s="20">
        <f t="shared" si="4"/>
        <v>1.6778523489932893</v>
      </c>
      <c r="K12" s="17">
        <f>[1]Sheet!I68</f>
        <v>9479.6712912097846</v>
      </c>
      <c r="L12" s="17">
        <f>[1]Sheet!J68</f>
        <v>691.94680957735682</v>
      </c>
      <c r="M12" s="20">
        <f t="shared" si="5"/>
        <v>7.2992700729927043</v>
      </c>
      <c r="N12" s="17">
        <f>[1]Sheet!L68</f>
        <v>11884.186454491097</v>
      </c>
      <c r="O12" s="17">
        <f>[1]Sheet!M68</f>
        <v>0</v>
      </c>
      <c r="P12" s="20">
        <f t="shared" si="6"/>
        <v>0</v>
      </c>
      <c r="Q12" s="17">
        <f>[1]Sheet!O68</f>
        <v>8597.4391089986548</v>
      </c>
      <c r="R12" s="17">
        <f>[1]Sheet!P68</f>
        <v>0</v>
      </c>
      <c r="S12" s="20">
        <f t="shared" si="7"/>
        <v>0</v>
      </c>
      <c r="T12" s="17">
        <f>[1]Sheet!R68</f>
        <v>8303.3617149282782</v>
      </c>
      <c r="U12" s="17">
        <f>[1]Sheet!S68</f>
        <v>0</v>
      </c>
      <c r="V12" s="20">
        <f t="shared" si="8"/>
        <v>0</v>
      </c>
    </row>
    <row r="13" spans="1:22" x14ac:dyDescent="0.2">
      <c r="A13" s="47" t="s">
        <v>30</v>
      </c>
      <c r="B13" s="17">
        <f t="shared" si="0"/>
        <v>387956.3524481568</v>
      </c>
      <c r="C13" s="17">
        <f t="shared" si="1"/>
        <v>17031.719540256981</v>
      </c>
      <c r="D13" s="20">
        <f t="shared" si="2"/>
        <v>4.3901122981438885</v>
      </c>
      <c r="E13" s="17">
        <f>[1]Sheet!C69</f>
        <v>68902.364603838141</v>
      </c>
      <c r="F13" s="17">
        <f>[1]Sheet!D69</f>
        <v>5052.4335587535643</v>
      </c>
      <c r="G13" s="20">
        <f t="shared" si="3"/>
        <v>7.3327433503960231</v>
      </c>
      <c r="H13" s="17">
        <f>[1]Sheet!F69</f>
        <v>82225.221270206268</v>
      </c>
      <c r="I13" s="17">
        <f>[1]Sheet!G69</f>
        <v>3708.4455575421084</v>
      </c>
      <c r="J13" s="20">
        <f t="shared" si="4"/>
        <v>4.5101071182958776</v>
      </c>
      <c r="K13" s="17">
        <f>[1]Sheet!I69</f>
        <v>60443.438452819166</v>
      </c>
      <c r="L13" s="17">
        <f>[1]Sheet!J69</f>
        <v>5861.6013845193593</v>
      </c>
      <c r="M13" s="20">
        <f t="shared" si="5"/>
        <v>9.6976636911462251</v>
      </c>
      <c r="N13" s="17">
        <f>[1]Sheet!L69</f>
        <v>50469.650975543889</v>
      </c>
      <c r="O13" s="17">
        <f>[1]Sheet!M69</f>
        <v>459.05986670133109</v>
      </c>
      <c r="P13" s="20">
        <f t="shared" si="6"/>
        <v>0.90957606765257415</v>
      </c>
      <c r="Q13" s="17">
        <f>[1]Sheet!O69</f>
        <v>76106.90195372641</v>
      </c>
      <c r="R13" s="17">
        <f>[1]Sheet!P69</f>
        <v>1491.1193060392848</v>
      </c>
      <c r="S13" s="20">
        <f t="shared" si="7"/>
        <v>1.9592432062809453</v>
      </c>
      <c r="T13" s="17">
        <f>[1]Sheet!R69</f>
        <v>49808.775192022942</v>
      </c>
      <c r="U13" s="17">
        <f>[1]Sheet!S69</f>
        <v>459.05986670133109</v>
      </c>
      <c r="V13" s="20">
        <f t="shared" si="8"/>
        <v>0.92164455948085877</v>
      </c>
    </row>
    <row r="14" spans="1:22" x14ac:dyDescent="0.2">
      <c r="A14" s="46" t="s">
        <v>31</v>
      </c>
      <c r="B14" s="17">
        <f t="shared" si="0"/>
        <v>541893.25071661081</v>
      </c>
      <c r="C14" s="17">
        <f t="shared" si="1"/>
        <v>34843.301278970474</v>
      </c>
      <c r="D14" s="20">
        <f t="shared" si="2"/>
        <v>6.4299197734780735</v>
      </c>
      <c r="E14" s="17">
        <f>[1]Sheet!C70</f>
        <v>105105.29780298584</v>
      </c>
      <c r="F14" s="17">
        <f>[1]Sheet!D70</f>
        <v>11028.384349765887</v>
      </c>
      <c r="G14" s="20">
        <f t="shared" si="3"/>
        <v>10.492700729927043</v>
      </c>
      <c r="H14" s="17">
        <f>[1]Sheet!F70</f>
        <v>98743.997844715122</v>
      </c>
      <c r="I14" s="17">
        <f>[1]Sheet!G70</f>
        <v>5018.7140374296905</v>
      </c>
      <c r="J14" s="20">
        <f t="shared" si="4"/>
        <v>5.0825509873745673</v>
      </c>
      <c r="K14" s="17">
        <f>[1]Sheet!I70</f>
        <v>86436.960237005449</v>
      </c>
      <c r="L14" s="17">
        <f>[1]Sheet!J70</f>
        <v>8119.448187943578</v>
      </c>
      <c r="M14" s="20">
        <f t="shared" si="5"/>
        <v>9.3934911242603771</v>
      </c>
      <c r="N14" s="17">
        <f>[1]Sheet!L70</f>
        <v>79084.70400382817</v>
      </c>
      <c r="O14" s="17">
        <f>[1]Sheet!M70</f>
        <v>6041.6366437847873</v>
      </c>
      <c r="P14" s="20">
        <f t="shared" si="6"/>
        <v>7.6394502829426241</v>
      </c>
      <c r="Q14" s="17">
        <f>[1]Sheet!O70</f>
        <v>86373.02757410823</v>
      </c>
      <c r="R14" s="17">
        <f>[1]Sheet!P70</f>
        <v>3164.6668134110787</v>
      </c>
      <c r="S14" s="20">
        <f t="shared" si="7"/>
        <v>3.6639526276832064</v>
      </c>
      <c r="T14" s="17">
        <f>[1]Sheet!R70</f>
        <v>86149.263253968049</v>
      </c>
      <c r="U14" s="17">
        <f>[1]Sheet!S70</f>
        <v>1470.4512466354506</v>
      </c>
      <c r="V14" s="20">
        <f t="shared" si="8"/>
        <v>1.7068645640074251</v>
      </c>
    </row>
    <row r="15" spans="1:22" x14ac:dyDescent="0.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 x14ac:dyDescent="0.2">
      <c r="A16" s="45" t="s">
        <v>2</v>
      </c>
      <c r="B16" s="16">
        <f t="shared" si="0"/>
        <v>562785.20750555664</v>
      </c>
      <c r="C16" s="16">
        <f t="shared" si="1"/>
        <v>37191.822544493589</v>
      </c>
      <c r="D16" s="19">
        <f t="shared" si="2"/>
        <v>6.6085288043265384</v>
      </c>
      <c r="E16" s="24">
        <f>[1]Sheet!C71</f>
        <v>102934.95957762875</v>
      </c>
      <c r="F16" s="24">
        <f>[1]Sheet!D71</f>
        <v>12004.284401744426</v>
      </c>
      <c r="G16" s="19">
        <f t="shared" si="3"/>
        <v>11.662009147330897</v>
      </c>
      <c r="H16" s="24">
        <f>[1]Sheet!F71</f>
        <v>118665.17392336043</v>
      </c>
      <c r="I16" s="24">
        <f>[1]Sheet!G71</f>
        <v>6635.3266249015751</v>
      </c>
      <c r="J16" s="19">
        <f t="shared" si="4"/>
        <v>5.5916377194095572</v>
      </c>
      <c r="K16" s="24">
        <f>[1]Sheet!I71</f>
        <v>82339.166825180917</v>
      </c>
      <c r="L16" s="24">
        <f>[1]Sheet!J71</f>
        <v>8671.9707757631713</v>
      </c>
      <c r="M16" s="19">
        <f t="shared" si="5"/>
        <v>10.532011811796854</v>
      </c>
      <c r="N16" s="24">
        <f>[1]Sheet!L71</f>
        <v>80664.687161173541</v>
      </c>
      <c r="O16" s="24">
        <f>[1]Sheet!M71</f>
        <v>3831.0889217998583</v>
      </c>
      <c r="P16" s="19">
        <f t="shared" si="6"/>
        <v>4.7494003344302094</v>
      </c>
      <c r="Q16" s="24">
        <f>[1]Sheet!O71</f>
        <v>92904.14055817094</v>
      </c>
      <c r="R16" s="24">
        <f>[1]Sheet!P71</f>
        <v>4703.2357122488802</v>
      </c>
      <c r="S16" s="19">
        <f t="shared" si="7"/>
        <v>5.0624608160537248</v>
      </c>
      <c r="T16" s="24">
        <f>[1]Sheet!R71</f>
        <v>85277.079460042107</v>
      </c>
      <c r="U16" s="24">
        <f>[1]Sheet!S71</f>
        <v>1345.916108035676</v>
      </c>
      <c r="V16" s="19">
        <f t="shared" si="8"/>
        <v>1.5782858847391996</v>
      </c>
    </row>
    <row r="17" spans="1:22" x14ac:dyDescent="0.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 x14ac:dyDescent="0.2">
      <c r="A18" s="46" t="s">
        <v>44</v>
      </c>
      <c r="B18" s="17">
        <f t="shared" si="0"/>
        <v>286276.44047519565</v>
      </c>
      <c r="C18" s="17">
        <f t="shared" si="1"/>
        <v>15230.952839307609</v>
      </c>
      <c r="D18" s="20">
        <f t="shared" si="2"/>
        <v>5.3203654530653877</v>
      </c>
      <c r="E18" s="23">
        <f>[1]Sheet!C72</f>
        <v>48592.196115014456</v>
      </c>
      <c r="F18" s="23">
        <f>[1]Sheet!D72</f>
        <v>4556.129174221378</v>
      </c>
      <c r="G18" s="20">
        <f t="shared" si="3"/>
        <v>9.3762569681710346</v>
      </c>
      <c r="H18" s="23">
        <f>[1]Sheet!F72</f>
        <v>67295.279285465629</v>
      </c>
      <c r="I18" s="23">
        <f>[1]Sheet!G72</f>
        <v>3055.0975026587357</v>
      </c>
      <c r="J18" s="20">
        <f t="shared" si="4"/>
        <v>4.5398392503864278</v>
      </c>
      <c r="K18" s="23">
        <f>[1]Sheet!I72</f>
        <v>39440.350021164137</v>
      </c>
      <c r="L18" s="23">
        <f>[1]Sheet!J72</f>
        <v>4292.583367305414</v>
      </c>
      <c r="M18" s="20">
        <f t="shared" si="5"/>
        <v>10.88373547649036</v>
      </c>
      <c r="N18" s="23">
        <f>[1]Sheet!L72</f>
        <v>37446.207042670903</v>
      </c>
      <c r="O18" s="23">
        <f>[1]Sheet!M72</f>
        <v>826.25376563176383</v>
      </c>
      <c r="P18" s="20">
        <f t="shared" si="6"/>
        <v>2.2065085649134684</v>
      </c>
      <c r="Q18" s="23">
        <f>[1]Sheet!O72</f>
        <v>51315.943343546685</v>
      </c>
      <c r="R18" s="23">
        <f>[1]Sheet!P72</f>
        <v>1858.2322133237694</v>
      </c>
      <c r="S18" s="20">
        <f t="shared" si="7"/>
        <v>3.6211596089803817</v>
      </c>
      <c r="T18" s="23">
        <f>[1]Sheet!R72</f>
        <v>42186.464667333836</v>
      </c>
      <c r="U18" s="23">
        <f>[1]Sheet!S72</f>
        <v>642.65681616654751</v>
      </c>
      <c r="V18" s="20">
        <f t="shared" si="8"/>
        <v>1.5233720607647283</v>
      </c>
    </row>
    <row r="19" spans="1:22" x14ac:dyDescent="0.2">
      <c r="A19" s="47" t="s">
        <v>35</v>
      </c>
      <c r="B19" s="17">
        <f t="shared" si="0"/>
        <v>53041.158700501008</v>
      </c>
      <c r="C19" s="17">
        <f t="shared" si="1"/>
        <v>2570.3572925130293</v>
      </c>
      <c r="D19" s="20">
        <f t="shared" si="2"/>
        <v>4.8459674627898925</v>
      </c>
      <c r="E19" s="17">
        <f>[1]Sheet!C73</f>
        <v>8794.2938793838639</v>
      </c>
      <c r="F19" s="17">
        <f>[1]Sheet!D73</f>
        <v>367.19389893043274</v>
      </c>
      <c r="G19" s="20">
        <f t="shared" si="3"/>
        <v>4.1753653444676413</v>
      </c>
      <c r="H19" s="17">
        <f>[1]Sheet!F73</f>
        <v>9436.8832025121192</v>
      </c>
      <c r="I19" s="17">
        <f>[1]Sheet!G73</f>
        <v>183.59694946521637</v>
      </c>
      <c r="J19" s="20">
        <f t="shared" si="4"/>
        <v>1.9455252918287942</v>
      </c>
      <c r="K19" s="17">
        <f>[1]Sheet!I73</f>
        <v>8720.8550995977766</v>
      </c>
      <c r="L19" s="17">
        <f>[1]Sheet!J73</f>
        <v>550.79084839564916</v>
      </c>
      <c r="M19" s="20">
        <f t="shared" si="5"/>
        <v>6.3157894736842124</v>
      </c>
      <c r="N19" s="17">
        <f>[1]Sheet!L73</f>
        <v>9804.0771014425518</v>
      </c>
      <c r="O19" s="17">
        <f>[1]Sheet!M73</f>
        <v>367.19389893043274</v>
      </c>
      <c r="P19" s="20">
        <f t="shared" si="6"/>
        <v>3.7453183520599258</v>
      </c>
      <c r="Q19" s="17">
        <f>[1]Sheet!O73</f>
        <v>7600.913707859956</v>
      </c>
      <c r="R19" s="17">
        <f>[1]Sheet!P73</f>
        <v>917.9847473260819</v>
      </c>
      <c r="S19" s="20">
        <f t="shared" si="7"/>
        <v>12.077294685990342</v>
      </c>
      <c r="T19" s="17">
        <f>[1]Sheet!R73</f>
        <v>8684.135709704733</v>
      </c>
      <c r="U19" s="17">
        <f>[1]Sheet!S73</f>
        <v>183.59694946521637</v>
      </c>
      <c r="V19" s="20">
        <f t="shared" si="8"/>
        <v>2.1141649048625797</v>
      </c>
    </row>
    <row r="20" spans="1:22" x14ac:dyDescent="0.2">
      <c r="A20" s="47" t="s">
        <v>29</v>
      </c>
      <c r="B20" s="17">
        <f t="shared" si="0"/>
        <v>28248.728500995589</v>
      </c>
      <c r="C20" s="17">
        <f t="shared" si="1"/>
        <v>864.93351197169602</v>
      </c>
      <c r="D20" s="20">
        <f t="shared" si="2"/>
        <v>3.0618493570116354</v>
      </c>
      <c r="E20" s="17">
        <f>[1]Sheet!C74</f>
        <v>4445.7582515345184</v>
      </c>
      <c r="F20" s="17">
        <f>[1]Sheet!D74</f>
        <v>172.9867023943392</v>
      </c>
      <c r="G20" s="20">
        <f t="shared" si="3"/>
        <v>3.891050583657587</v>
      </c>
      <c r="H20" s="17">
        <f>[1]Sheet!F74</f>
        <v>5500.9771361399862</v>
      </c>
      <c r="I20" s="17">
        <f>[1]Sheet!G74</f>
        <v>172.9867023943392</v>
      </c>
      <c r="J20" s="20">
        <f t="shared" si="4"/>
        <v>3.1446540880503147</v>
      </c>
      <c r="K20" s="17">
        <f>[1]Sheet!I74</f>
        <v>4566.8489432105553</v>
      </c>
      <c r="L20" s="17">
        <f>[1]Sheet!J74</f>
        <v>518.96010718301761</v>
      </c>
      <c r="M20" s="20">
        <f t="shared" si="5"/>
        <v>11.363636363636363</v>
      </c>
      <c r="N20" s="17">
        <f>[1]Sheet!L74</f>
        <v>4687.939634886593</v>
      </c>
      <c r="O20" s="17">
        <f>[1]Sheet!M74</f>
        <v>0</v>
      </c>
      <c r="P20" s="20">
        <f t="shared" si="6"/>
        <v>0</v>
      </c>
      <c r="Q20" s="17">
        <f>[1]Sheet!O74</f>
        <v>4895.5236777597984</v>
      </c>
      <c r="R20" s="17">
        <f>[1]Sheet!P74</f>
        <v>0</v>
      </c>
      <c r="S20" s="20">
        <f t="shared" si="7"/>
        <v>0</v>
      </c>
      <c r="T20" s="17">
        <f>[1]Sheet!R74</f>
        <v>4151.6808574641418</v>
      </c>
      <c r="U20" s="17">
        <f>[1]Sheet!S74</f>
        <v>0</v>
      </c>
      <c r="V20" s="20">
        <f t="shared" si="8"/>
        <v>0</v>
      </c>
    </row>
    <row r="21" spans="1:22" x14ac:dyDescent="0.2">
      <c r="A21" s="47" t="s">
        <v>30</v>
      </c>
      <c r="B21" s="17">
        <f t="shared" si="0"/>
        <v>204986.55327369901</v>
      </c>
      <c r="C21" s="17">
        <f t="shared" si="1"/>
        <v>11795.662034822883</v>
      </c>
      <c r="D21" s="20">
        <f t="shared" si="2"/>
        <v>5.7543589305944662</v>
      </c>
      <c r="E21" s="17">
        <f>[1]Sheet!C75</f>
        <v>35352.143984096052</v>
      </c>
      <c r="F21" s="17">
        <f>[1]Sheet!D75</f>
        <v>4015.948572896606</v>
      </c>
      <c r="G21" s="20">
        <f t="shared" si="3"/>
        <v>11.359844468565386</v>
      </c>
      <c r="H21" s="17">
        <f>[1]Sheet!F75</f>
        <v>52357.41894681353</v>
      </c>
      <c r="I21" s="17">
        <f>[1]Sheet!G75</f>
        <v>2698.5138507991801</v>
      </c>
      <c r="J21" s="20">
        <f t="shared" si="4"/>
        <v>5.1540238328792016</v>
      </c>
      <c r="K21" s="17">
        <f>[1]Sheet!I75</f>
        <v>26152.645978355798</v>
      </c>
      <c r="L21" s="17">
        <f>[1]Sheet!J75</f>
        <v>3222.8324117267475</v>
      </c>
      <c r="M21" s="20">
        <f t="shared" si="5"/>
        <v>12.323160013690382</v>
      </c>
      <c r="N21" s="17">
        <f>[1]Sheet!L75</f>
        <v>22954.190306341756</v>
      </c>
      <c r="O21" s="17">
        <f>[1]Sheet!M75</f>
        <v>459.05986670133109</v>
      </c>
      <c r="P21" s="20">
        <f t="shared" si="6"/>
        <v>1.9998957078198598</v>
      </c>
      <c r="Q21" s="17">
        <f>[1]Sheet!O75</f>
        <v>38819.505957926915</v>
      </c>
      <c r="R21" s="17">
        <f>[1]Sheet!P75</f>
        <v>940.24746599768741</v>
      </c>
      <c r="S21" s="20">
        <f t="shared" si="7"/>
        <v>2.4221005466085526</v>
      </c>
      <c r="T21" s="17">
        <f>[1]Sheet!R75</f>
        <v>29350.648100164952</v>
      </c>
      <c r="U21" s="17">
        <f>[1]Sheet!S75</f>
        <v>459.05986670133109</v>
      </c>
      <c r="V21" s="20">
        <f t="shared" si="8"/>
        <v>1.5640535947782057</v>
      </c>
    </row>
    <row r="22" spans="1:22" x14ac:dyDescent="0.2">
      <c r="A22" s="46" t="s">
        <v>31</v>
      </c>
      <c r="B22" s="17">
        <f t="shared" si="0"/>
        <v>276508.76703036146</v>
      </c>
      <c r="C22" s="17">
        <f t="shared" si="1"/>
        <v>21960.869705185974</v>
      </c>
      <c r="D22" s="20">
        <f t="shared" si="2"/>
        <v>7.9421965317919234</v>
      </c>
      <c r="E22" s="17">
        <f>[1]Sheet!C76</f>
        <v>54342.763462614384</v>
      </c>
      <c r="F22" s="17">
        <f>[1]Sheet!D76</f>
        <v>7448.155227523047</v>
      </c>
      <c r="G22" s="20">
        <f t="shared" si="3"/>
        <v>13.705882352941206</v>
      </c>
      <c r="H22" s="17">
        <f>[1]Sheet!F76</f>
        <v>51369.894637894875</v>
      </c>
      <c r="I22" s="17">
        <f>[1]Sheet!G76</f>
        <v>3580.2291222428362</v>
      </c>
      <c r="J22" s="20">
        <f t="shared" si="4"/>
        <v>6.9695084007467472</v>
      </c>
      <c r="K22" s="17">
        <f>[1]Sheet!I76</f>
        <v>42898.816804016788</v>
      </c>
      <c r="L22" s="17">
        <f>[1]Sheet!J76</f>
        <v>4379.3874084577546</v>
      </c>
      <c r="M22" s="20">
        <f t="shared" si="5"/>
        <v>10.208643815201205</v>
      </c>
      <c r="N22" s="17">
        <f>[1]Sheet!L76</f>
        <v>43218.480118502746</v>
      </c>
      <c r="O22" s="17">
        <f>[1]Sheet!M76</f>
        <v>3004.8351561680947</v>
      </c>
      <c r="P22" s="20">
        <f t="shared" si="6"/>
        <v>6.9526627218935015</v>
      </c>
      <c r="Q22" s="17">
        <f>[1]Sheet!O76</f>
        <v>41588.197214624321</v>
      </c>
      <c r="R22" s="17">
        <f>[1]Sheet!P76</f>
        <v>2845.0034989251108</v>
      </c>
      <c r="S22" s="20">
        <f t="shared" si="7"/>
        <v>6.8408916218293703</v>
      </c>
      <c r="T22" s="17">
        <f>[1]Sheet!R76</f>
        <v>43090.614792708366</v>
      </c>
      <c r="U22" s="17">
        <f>[1]Sheet!S76</f>
        <v>703.25929186912856</v>
      </c>
      <c r="V22" s="20">
        <f t="shared" si="8"/>
        <v>1.6320474777448093</v>
      </c>
    </row>
    <row r="23" spans="1:22" x14ac:dyDescent="0.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 x14ac:dyDescent="0.2">
      <c r="A24" s="45" t="s">
        <v>3</v>
      </c>
      <c r="B24" s="16">
        <f t="shared" si="0"/>
        <v>519790.86934938043</v>
      </c>
      <c r="C24" s="16">
        <f t="shared" si="1"/>
        <v>19576.654427869445</v>
      </c>
      <c r="D24" s="19">
        <f t="shared" si="2"/>
        <v>3.7662559275759198</v>
      </c>
      <c r="E24" s="24">
        <f>[1]Sheet!C77</f>
        <v>98646.222865092612</v>
      </c>
      <c r="F24" s="24">
        <f>[1]Sheet!D77</f>
        <v>4616.7141080997944</v>
      </c>
      <c r="G24" s="19">
        <f t="shared" si="3"/>
        <v>4.6800718507119701</v>
      </c>
      <c r="H24" s="24">
        <f>[1]Sheet!F77</f>
        <v>89101.058716239961</v>
      </c>
      <c r="I24" s="24">
        <f>[1]Sheet!G77</f>
        <v>3182.8044197906479</v>
      </c>
      <c r="J24" s="19">
        <f t="shared" si="4"/>
        <v>3.5721286207461596</v>
      </c>
      <c r="K24" s="24">
        <f>[1]Sheet!I77</f>
        <v>88304.745824247337</v>
      </c>
      <c r="L24" s="24">
        <f>[1]Sheet!J77</f>
        <v>6551.8164546727721</v>
      </c>
      <c r="M24" s="19">
        <f t="shared" si="5"/>
        <v>7.4195519091497433</v>
      </c>
      <c r="N24" s="24">
        <f>[1]Sheet!L77</f>
        <v>77830.010878008135</v>
      </c>
      <c r="O24" s="24">
        <f>[1]Sheet!M77</f>
        <v>3036.8014876166912</v>
      </c>
      <c r="P24" s="19">
        <f t="shared" si="6"/>
        <v>3.9018387038087625</v>
      </c>
      <c r="Q24" s="24">
        <f>[1]Sheet!O77</f>
        <v>91832.841118874494</v>
      </c>
      <c r="R24" s="24">
        <f>[1]Sheet!P77</f>
        <v>870.53515452756483</v>
      </c>
      <c r="S24" s="19">
        <f t="shared" si="7"/>
        <v>0.94795624737416839</v>
      </c>
      <c r="T24" s="24">
        <f>[1]Sheet!R77</f>
        <v>74075.989946917878</v>
      </c>
      <c r="U24" s="24">
        <f>[1]Sheet!S77</f>
        <v>1317.9828031619711</v>
      </c>
      <c r="V24" s="19">
        <f t="shared" si="8"/>
        <v>1.7792307657399173</v>
      </c>
    </row>
    <row r="25" spans="1:22" x14ac:dyDescent="0.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 x14ac:dyDescent="0.2">
      <c r="A26" s="46" t="s">
        <v>44</v>
      </c>
      <c r="B26" s="17">
        <f t="shared" si="0"/>
        <v>254406.38566313087</v>
      </c>
      <c r="C26" s="17">
        <f t="shared" si="1"/>
        <v>6694.222854084951</v>
      </c>
      <c r="D26" s="20">
        <f t="shared" si="2"/>
        <v>2.6313108598417907</v>
      </c>
      <c r="E26" s="17">
        <f>[1]Sheet!C78</f>
        <v>47883.688524721118</v>
      </c>
      <c r="F26" s="17">
        <f>[1]Sheet!D78</f>
        <v>1036.4849858569587</v>
      </c>
      <c r="G26" s="20">
        <f t="shared" si="3"/>
        <v>2.164588856436672</v>
      </c>
      <c r="H26" s="17">
        <f>[1]Sheet!F78</f>
        <v>41726.955509419728</v>
      </c>
      <c r="I26" s="17">
        <f>[1]Sheet!G78</f>
        <v>1744.319504603794</v>
      </c>
      <c r="J26" s="20">
        <f t="shared" si="4"/>
        <v>4.1803181739679509</v>
      </c>
      <c r="K26" s="17">
        <f>[1]Sheet!I78</f>
        <v>44766.602391258646</v>
      </c>
      <c r="L26" s="17">
        <f>[1]Sheet!J78</f>
        <v>2811.7556751869515</v>
      </c>
      <c r="M26" s="20">
        <f t="shared" si="5"/>
        <v>6.2809226633111406</v>
      </c>
      <c r="N26" s="17">
        <f>[1]Sheet!L78</f>
        <v>41963.786992682682</v>
      </c>
      <c r="O26" s="17">
        <f>[1]Sheet!M78</f>
        <v>0</v>
      </c>
      <c r="P26" s="20">
        <f t="shared" si="6"/>
        <v>0</v>
      </c>
      <c r="Q26" s="17">
        <f>[1]Sheet!O78</f>
        <v>47048.010759390556</v>
      </c>
      <c r="R26" s="17">
        <f>[1]Sheet!P78</f>
        <v>550.87184004159735</v>
      </c>
      <c r="S26" s="20">
        <f t="shared" si="7"/>
        <v>1.1708716928731062</v>
      </c>
      <c r="T26" s="17">
        <f>[1]Sheet!R78</f>
        <v>31017.341485658166</v>
      </c>
      <c r="U26" s="17">
        <f>[1]Sheet!S78</f>
        <v>550.79084839564916</v>
      </c>
      <c r="V26" s="20">
        <f t="shared" si="8"/>
        <v>1.7757513120533701</v>
      </c>
    </row>
    <row r="27" spans="1:22" x14ac:dyDescent="0.2">
      <c r="A27" s="47" t="s">
        <v>35</v>
      </c>
      <c r="B27" s="17">
        <f t="shared" si="0"/>
        <v>41786.665698283236</v>
      </c>
      <c r="C27" s="17">
        <f t="shared" si="1"/>
        <v>1285.1786462565146</v>
      </c>
      <c r="D27" s="20">
        <f t="shared" si="2"/>
        <v>3.0755711775043943</v>
      </c>
      <c r="E27" s="17">
        <f>[1]Sheet!C79</f>
        <v>9455.2428974586401</v>
      </c>
      <c r="F27" s="17">
        <f>[1]Sheet!D79</f>
        <v>0</v>
      </c>
      <c r="G27" s="20">
        <f t="shared" si="3"/>
        <v>0</v>
      </c>
      <c r="H27" s="17">
        <f>[1]Sheet!F79</f>
        <v>7050.1228594643071</v>
      </c>
      <c r="I27" s="17">
        <f>[1]Sheet!G79</f>
        <v>734.38779786086548</v>
      </c>
      <c r="J27" s="20">
        <f t="shared" si="4"/>
        <v>10.416666666666668</v>
      </c>
      <c r="K27" s="17">
        <f>[1]Sheet!I79</f>
        <v>5562.9875687960557</v>
      </c>
      <c r="L27" s="17">
        <f>[1]Sheet!J79</f>
        <v>0</v>
      </c>
      <c r="M27" s="20">
        <f t="shared" si="5"/>
        <v>0</v>
      </c>
      <c r="N27" s="17">
        <f>[1]Sheet!L79</f>
        <v>7252.0795038760452</v>
      </c>
      <c r="O27" s="17">
        <f>[1]Sheet!M79</f>
        <v>0</v>
      </c>
      <c r="P27" s="20">
        <f t="shared" si="6"/>
        <v>0</v>
      </c>
      <c r="Q27" s="17">
        <f>[1]Sheet!O79</f>
        <v>6058.6993323521392</v>
      </c>
      <c r="R27" s="17">
        <f>[1]Sheet!P79</f>
        <v>0</v>
      </c>
      <c r="S27" s="20">
        <f t="shared" si="7"/>
        <v>0</v>
      </c>
      <c r="T27" s="17">
        <f>[1]Sheet!R79</f>
        <v>6407.53353633605</v>
      </c>
      <c r="U27" s="17">
        <f>[1]Sheet!S79</f>
        <v>550.79084839564916</v>
      </c>
      <c r="V27" s="20">
        <f t="shared" si="8"/>
        <v>8.5959885386819508</v>
      </c>
    </row>
    <row r="28" spans="1:22" x14ac:dyDescent="0.2">
      <c r="A28" s="47" t="s">
        <v>29</v>
      </c>
      <c r="B28" s="17">
        <f t="shared" si="0"/>
        <v>29649.92079038974</v>
      </c>
      <c r="C28" s="17">
        <f t="shared" si="1"/>
        <v>172.9867023943392</v>
      </c>
      <c r="D28" s="20">
        <f t="shared" si="2"/>
        <v>0.58343057176196034</v>
      </c>
      <c r="E28" s="17">
        <f>[1]Sheet!C80</f>
        <v>4878.2250075203656</v>
      </c>
      <c r="F28" s="17">
        <f>[1]Sheet!D80</f>
        <v>0</v>
      </c>
      <c r="G28" s="20">
        <f t="shared" si="3"/>
        <v>0</v>
      </c>
      <c r="H28" s="17">
        <f>[1]Sheet!F80</f>
        <v>4809.0303265626308</v>
      </c>
      <c r="I28" s="17">
        <f>[1]Sheet!G80</f>
        <v>0</v>
      </c>
      <c r="J28" s="20">
        <f t="shared" si="4"/>
        <v>0</v>
      </c>
      <c r="K28" s="17">
        <f>[1]Sheet!I80</f>
        <v>4912.8223479992339</v>
      </c>
      <c r="L28" s="17">
        <f>[1]Sheet!J80</f>
        <v>172.9867023943392</v>
      </c>
      <c r="M28" s="20">
        <f t="shared" si="5"/>
        <v>3.5211267605633796</v>
      </c>
      <c r="N28" s="17">
        <f>[1]Sheet!L80</f>
        <v>7196.2468196045093</v>
      </c>
      <c r="O28" s="17">
        <f>[1]Sheet!M80</f>
        <v>0</v>
      </c>
      <c r="P28" s="20">
        <f t="shared" si="6"/>
        <v>0</v>
      </c>
      <c r="Q28" s="17">
        <f>[1]Sheet!O80</f>
        <v>3701.9154312388596</v>
      </c>
      <c r="R28" s="17">
        <f>[1]Sheet!P80</f>
        <v>0</v>
      </c>
      <c r="S28" s="20">
        <f t="shared" si="7"/>
        <v>0</v>
      </c>
      <c r="T28" s="17">
        <f>[1]Sheet!R80</f>
        <v>4151.6808574641418</v>
      </c>
      <c r="U28" s="17">
        <f>[1]Sheet!S80</f>
        <v>0</v>
      </c>
      <c r="V28" s="20">
        <f t="shared" si="8"/>
        <v>0</v>
      </c>
    </row>
    <row r="29" spans="1:22" x14ac:dyDescent="0.2">
      <c r="A29" s="47" t="s">
        <v>30</v>
      </c>
      <c r="B29" s="17">
        <f t="shared" si="0"/>
        <v>182969.79917445782</v>
      </c>
      <c r="C29" s="17">
        <f t="shared" si="1"/>
        <v>5236.057505434097</v>
      </c>
      <c r="D29" s="20">
        <f t="shared" si="2"/>
        <v>2.8617058820956718</v>
      </c>
      <c r="E29" s="17">
        <f>[1]Sheet!C81</f>
        <v>33550.220619742104</v>
      </c>
      <c r="F29" s="17">
        <f>[1]Sheet!D81</f>
        <v>1036.4849858569587</v>
      </c>
      <c r="G29" s="20">
        <f t="shared" si="3"/>
        <v>3.0893537112750167</v>
      </c>
      <c r="H29" s="17">
        <f>[1]Sheet!F81</f>
        <v>29867.802323392767</v>
      </c>
      <c r="I29" s="17">
        <f>[1]Sheet!G81</f>
        <v>1009.9317067429284</v>
      </c>
      <c r="J29" s="20">
        <f t="shared" si="4"/>
        <v>3.3813391953245238</v>
      </c>
      <c r="K29" s="17">
        <f>[1]Sheet!I81</f>
        <v>34290.79247446332</v>
      </c>
      <c r="L29" s="17">
        <f>[1]Sheet!J81</f>
        <v>2638.7689727926127</v>
      </c>
      <c r="M29" s="20">
        <f t="shared" si="5"/>
        <v>7.6952697280406364</v>
      </c>
      <c r="N29" s="17">
        <f>[1]Sheet!L81</f>
        <v>27515.460669202115</v>
      </c>
      <c r="O29" s="17">
        <f>[1]Sheet!M81</f>
        <v>0</v>
      </c>
      <c r="P29" s="20">
        <f t="shared" si="6"/>
        <v>0</v>
      </c>
      <c r="Q29" s="17">
        <f>[1]Sheet!O81</f>
        <v>37287.395995799554</v>
      </c>
      <c r="R29" s="17">
        <f>[1]Sheet!P81</f>
        <v>550.87184004159735</v>
      </c>
      <c r="S29" s="20">
        <f t="shared" si="7"/>
        <v>1.4773674195528521</v>
      </c>
      <c r="T29" s="17">
        <f>[1]Sheet!R81</f>
        <v>20458.127091857965</v>
      </c>
      <c r="U29" s="17">
        <f>[1]Sheet!S81</f>
        <v>0</v>
      </c>
      <c r="V29" s="20">
        <f t="shared" si="8"/>
        <v>0</v>
      </c>
    </row>
    <row r="30" spans="1:22" x14ac:dyDescent="0.2">
      <c r="A30" s="49" t="s">
        <v>31</v>
      </c>
      <c r="B30" s="18">
        <f t="shared" si="0"/>
        <v>265384.48368624988</v>
      </c>
      <c r="C30" s="18">
        <f t="shared" si="1"/>
        <v>12882.431573784492</v>
      </c>
      <c r="D30" s="21">
        <f t="shared" si="2"/>
        <v>4.8542519874729049</v>
      </c>
      <c r="E30" s="18">
        <f>[1]Sheet!C82</f>
        <v>50762.534340371552</v>
      </c>
      <c r="F30" s="18">
        <f>[1]Sheet!D82</f>
        <v>3580.2291222428362</v>
      </c>
      <c r="G30" s="21">
        <f t="shared" si="3"/>
        <v>7.052896725440819</v>
      </c>
      <c r="H30" s="18">
        <f>[1]Sheet!F82</f>
        <v>47374.103206820313</v>
      </c>
      <c r="I30" s="18">
        <f>[1]Sheet!G82</f>
        <v>1438.4849151868539</v>
      </c>
      <c r="J30" s="21">
        <f t="shared" si="4"/>
        <v>3.0364372469635676</v>
      </c>
      <c r="K30" s="18">
        <f>[1]Sheet!I82</f>
        <v>43538.143432988712</v>
      </c>
      <c r="L30" s="18">
        <f>[1]Sheet!J82</f>
        <v>3740.0607794858201</v>
      </c>
      <c r="M30" s="21">
        <f t="shared" si="5"/>
        <v>8.590308370044065</v>
      </c>
      <c r="N30" s="18">
        <f>[1]Sheet!L82</f>
        <v>35866.223885325511</v>
      </c>
      <c r="O30" s="18">
        <f>[1]Sheet!M82</f>
        <v>3036.8014876166912</v>
      </c>
      <c r="P30" s="21">
        <f t="shared" si="6"/>
        <v>8.4670231729055363</v>
      </c>
      <c r="Q30" s="18">
        <f>[1]Sheet!O82</f>
        <v>44784.830359483974</v>
      </c>
      <c r="R30" s="18">
        <f>[1]Sheet!P82</f>
        <v>319.66331448596753</v>
      </c>
      <c r="S30" s="21">
        <f t="shared" si="7"/>
        <v>0.71377587437544732</v>
      </c>
      <c r="T30" s="18">
        <f>[1]Sheet!R82</f>
        <v>43058.648461259771</v>
      </c>
      <c r="U30" s="18">
        <f>[1]Sheet!S82</f>
        <v>767.19195476632206</v>
      </c>
      <c r="V30" s="21">
        <f t="shared" si="8"/>
        <v>1.7817371937639221</v>
      </c>
    </row>
    <row r="31" spans="1:22" x14ac:dyDescent="0.2">
      <c r="A31" s="1" t="str">
        <f>Cuadro01!A40</f>
        <v>Fuente: Instituto Nacional de Estadística (INE). LXV Encuesta Permanente de Hogares de Propósitos Múltiples, 2019.</v>
      </c>
    </row>
    <row r="32" spans="1:22" x14ac:dyDescent="0.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42"/>
  <sheetViews>
    <sheetView workbookViewId="0">
      <selection activeCell="A3" sqref="A3:A6"/>
    </sheetView>
  </sheetViews>
  <sheetFormatPr baseColWidth="10" defaultColWidth="11.42578125" defaultRowHeight="11.25" x14ac:dyDescent="0.2"/>
  <cols>
    <col min="1" max="1" width="23.28515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 x14ac:dyDescent="0.2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 x14ac:dyDescent="0.2">
      <c r="A2" s="2"/>
      <c r="B2" s="2"/>
      <c r="C2" s="2"/>
      <c r="D2" s="2"/>
      <c r="E2" s="2"/>
      <c r="F2" s="2"/>
      <c r="G2" s="2"/>
    </row>
    <row r="3" spans="1:14" x14ac:dyDescent="0.2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 x14ac:dyDescent="0.2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 x14ac:dyDescent="0.2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 x14ac:dyDescent="0.2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 x14ac:dyDescent="0.2">
      <c r="A7" s="6"/>
      <c r="B7" s="3"/>
      <c r="C7" s="3"/>
      <c r="D7" s="3"/>
      <c r="E7" s="3"/>
      <c r="F7" s="3"/>
      <c r="G7" s="3"/>
    </row>
    <row r="8" spans="1:14" x14ac:dyDescent="0.2">
      <c r="A8" s="50" t="s">
        <v>64</v>
      </c>
      <c r="B8" s="63">
        <f>SUM(B11,B15)</f>
        <v>1185621.2268221718</v>
      </c>
      <c r="C8" s="64">
        <f t="shared" ref="C8:M8" si="0">SUM(C11,C15)</f>
        <v>100.00000000000381</v>
      </c>
      <c r="D8" s="63">
        <f t="shared" si="0"/>
        <v>54989.000280327993</v>
      </c>
      <c r="E8" s="64">
        <f t="shared" si="0"/>
        <v>100.00000000000009</v>
      </c>
      <c r="F8" s="63">
        <f t="shared" si="0"/>
        <v>30742.097697249876</v>
      </c>
      <c r="G8" s="64">
        <f t="shared" si="0"/>
        <v>100.00000000000014</v>
      </c>
      <c r="H8" s="63">
        <f t="shared" si="0"/>
        <v>24246.902583078205</v>
      </c>
      <c r="I8" s="64">
        <f t="shared" si="0"/>
        <v>100.00000000000007</v>
      </c>
      <c r="J8" s="63">
        <f t="shared" si="0"/>
        <v>24103.584654294344</v>
      </c>
      <c r="K8" s="64">
        <f t="shared" si="0"/>
        <v>100.00000000000006</v>
      </c>
      <c r="L8" s="63">
        <f t="shared" si="0"/>
        <v>30198.558412617327</v>
      </c>
      <c r="M8" s="64">
        <f t="shared" si="0"/>
        <v>100.00000000000014</v>
      </c>
      <c r="N8" s="23"/>
    </row>
    <row r="9" spans="1:14" x14ac:dyDescent="0.2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 x14ac:dyDescent="0.2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 x14ac:dyDescent="0.2">
      <c r="A11" s="51" t="s">
        <v>44</v>
      </c>
      <c r="B11" s="23">
        <f>+B12+B13+B14</f>
        <v>606551.13263083715</v>
      </c>
      <c r="C11" s="8">
        <f t="shared" ref="C11:M11" si="1">+C12+C13+C14</f>
        <v>51.158929927106918</v>
      </c>
      <c r="D11" s="23">
        <f t="shared" si="1"/>
        <v>15350.749284068092</v>
      </c>
      <c r="E11" s="40">
        <f t="shared" si="1"/>
        <v>27.916036308737461</v>
      </c>
      <c r="F11" s="23">
        <f t="shared" si="1"/>
        <v>8877.1269864096957</v>
      </c>
      <c r="G11" s="40">
        <f t="shared" si="1"/>
        <v>28.876126391348489</v>
      </c>
      <c r="H11" s="23">
        <f t="shared" si="1"/>
        <v>6473.6222976583977</v>
      </c>
      <c r="I11" s="40">
        <f t="shared" si="1"/>
        <v>26.698759874493462</v>
      </c>
      <c r="J11" s="23">
        <f t="shared" si="1"/>
        <v>6362.2707003231408</v>
      </c>
      <c r="K11" s="40">
        <f t="shared" si="1"/>
        <v>26.395537392358897</v>
      </c>
      <c r="L11" s="23">
        <f t="shared" si="1"/>
        <v>8621.28468481452</v>
      </c>
      <c r="M11" s="40">
        <f t="shared" si="1"/>
        <v>28.548663042181687</v>
      </c>
      <c r="N11" s="29"/>
    </row>
    <row r="12" spans="1:14" x14ac:dyDescent="0.2">
      <c r="A12" s="52" t="s">
        <v>35</v>
      </c>
      <c r="B12" s="28">
        <f>[1]Sheet!C116</f>
        <v>104081.11065183207</v>
      </c>
      <c r="C12" s="29">
        <f>[1]Sheet!D116</f>
        <v>8.7786139702310582</v>
      </c>
      <c r="D12" s="28">
        <f>[1]Sheet!E116</f>
        <v>3525.0614297321536</v>
      </c>
      <c r="E12" s="29">
        <f>[1]Sheet!F116</f>
        <v>6.410484663772344</v>
      </c>
      <c r="F12" s="28">
        <f>[1]Sheet!G116</f>
        <v>2386.7603430478125</v>
      </c>
      <c r="G12" s="29">
        <f>[1]Sheet!H116</f>
        <v>7.7638174419741386</v>
      </c>
      <c r="H12" s="28">
        <f>[1]Sheet!I116</f>
        <v>1138.3010866843415</v>
      </c>
      <c r="I12" s="29">
        <f>[1]Sheet!J116</f>
        <v>4.6946247372592538</v>
      </c>
      <c r="J12" s="28">
        <f>[1]Sheet!M116</f>
        <v>1101.5816967912983</v>
      </c>
      <c r="K12" s="29">
        <f>[1]Sheet!N116</f>
        <v>4.5701986347289587</v>
      </c>
      <c r="L12" s="28">
        <f>[1]Sheet!Q116</f>
        <v>2056.2858340104231</v>
      </c>
      <c r="M12" s="29">
        <f>[1]Sheet!R116</f>
        <v>6.8092185259786593</v>
      </c>
      <c r="N12" s="29"/>
    </row>
    <row r="13" spans="1:14" x14ac:dyDescent="0.2">
      <c r="A13" s="52" t="s">
        <v>29</v>
      </c>
      <c r="B13" s="28">
        <f>[1]Sheet!C117</f>
        <v>68900.603563665136</v>
      </c>
      <c r="C13" s="29">
        <f>[1]Sheet!D117</f>
        <v>5.811350371006978</v>
      </c>
      <c r="D13" s="28">
        <f>[1]Sheet!E117</f>
        <v>1643.3736727462224</v>
      </c>
      <c r="E13" s="29">
        <f>[1]Sheet!F117</f>
        <v>2.9885498269990038</v>
      </c>
      <c r="F13" s="28">
        <f>[1]Sheet!G117</f>
        <v>864.93351197169602</v>
      </c>
      <c r="G13" s="29">
        <f>[1]Sheet!H117</f>
        <v>2.8135149412691915</v>
      </c>
      <c r="H13" s="28">
        <f>[1]Sheet!I117</f>
        <v>778.44016077452636</v>
      </c>
      <c r="I13" s="29">
        <f>[1]Sheet!J117</f>
        <v>3.2104725876112377</v>
      </c>
      <c r="J13" s="28">
        <f>[1]Sheet!M117</f>
        <v>345.97340478867841</v>
      </c>
      <c r="K13" s="29">
        <f>[1]Sheet!N117</f>
        <v>1.4353607969553162</v>
      </c>
      <c r="L13" s="28">
        <f>[1]Sheet!Q117</f>
        <v>1297.4002679575442</v>
      </c>
      <c r="M13" s="29">
        <f>[1]Sheet!R117</f>
        <v>4.2962324566310297</v>
      </c>
      <c r="N13" s="29"/>
    </row>
    <row r="14" spans="1:14" x14ac:dyDescent="0.2">
      <c r="A14" s="52" t="s">
        <v>30</v>
      </c>
      <c r="B14" s="28">
        <f>[1]Sheet!C118</f>
        <v>433569.41841533995</v>
      </c>
      <c r="C14" s="29">
        <f>[1]Sheet!D118</f>
        <v>36.568965585868881</v>
      </c>
      <c r="D14" s="28">
        <f>[1]Sheet!E118</f>
        <v>10182.314181589716</v>
      </c>
      <c r="E14" s="29">
        <f>[1]Sheet!F118</f>
        <v>18.517001817966115</v>
      </c>
      <c r="F14" s="28">
        <f>[1]Sheet!G118</f>
        <v>5625.4331313901866</v>
      </c>
      <c r="G14" s="29">
        <f>[1]Sheet!H118</f>
        <v>18.298794008105158</v>
      </c>
      <c r="H14" s="28">
        <f>[1]Sheet!I118</f>
        <v>4556.8810501995295</v>
      </c>
      <c r="I14" s="29">
        <f>[1]Sheet!J118</f>
        <v>18.793662549622969</v>
      </c>
      <c r="J14" s="28">
        <f>[1]Sheet!M118</f>
        <v>4914.7155987431643</v>
      </c>
      <c r="K14" s="29">
        <f>[1]Sheet!N118</f>
        <v>20.389977960674621</v>
      </c>
      <c r="L14" s="28">
        <f>[1]Sheet!Q118</f>
        <v>5267.5985828465518</v>
      </c>
      <c r="M14" s="29">
        <f>[1]Sheet!R118</f>
        <v>17.443212059571998</v>
      </c>
      <c r="N14" s="29"/>
    </row>
    <row r="15" spans="1:14" x14ac:dyDescent="0.2">
      <c r="A15" s="51" t="s">
        <v>31</v>
      </c>
      <c r="B15" s="28">
        <f>[1]Sheet!C119</f>
        <v>579070.09419133468</v>
      </c>
      <c r="C15" s="29">
        <f>[1]Sheet!D119</f>
        <v>48.841070072896891</v>
      </c>
      <c r="D15" s="28">
        <f>[1]Sheet!E119</f>
        <v>39638.2509962599</v>
      </c>
      <c r="E15" s="29">
        <f>[1]Sheet!F119</f>
        <v>72.083963691262625</v>
      </c>
      <c r="F15" s="28">
        <f>[1]Sheet!G119</f>
        <v>21864.970710840178</v>
      </c>
      <c r="G15" s="29">
        <f>[1]Sheet!H119</f>
        <v>71.12387360865165</v>
      </c>
      <c r="H15" s="28">
        <f>[1]Sheet!I119</f>
        <v>17773.280285419805</v>
      </c>
      <c r="I15" s="29">
        <f>[1]Sheet!J119</f>
        <v>73.30124012550661</v>
      </c>
      <c r="J15" s="28">
        <f>[1]Sheet!M119</f>
        <v>17741.313953971203</v>
      </c>
      <c r="K15" s="29">
        <f>[1]Sheet!N119</f>
        <v>73.604462607641153</v>
      </c>
      <c r="L15" s="28">
        <f>[1]Sheet!Q119</f>
        <v>21577.273727802807</v>
      </c>
      <c r="M15" s="29">
        <f>[1]Sheet!R119</f>
        <v>71.451336957818455</v>
      </c>
      <c r="N15" s="29"/>
    </row>
    <row r="16" spans="1:14" x14ac:dyDescent="0.2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 x14ac:dyDescent="0.2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 x14ac:dyDescent="0.2">
      <c r="A18" s="56">
        <v>1</v>
      </c>
      <c r="B18" s="28">
        <f>[1]Sheet!C121</f>
        <v>231829.36209998777</v>
      </c>
      <c r="C18" s="29">
        <f>[1]Sheet!D121</f>
        <v>19.553408530089357</v>
      </c>
      <c r="D18" s="28">
        <f>[1]Sheet!E121</f>
        <v>4139.2388065135092</v>
      </c>
      <c r="E18" s="29">
        <f>[1]Sheet!F121</f>
        <v>7.5273941795852259</v>
      </c>
      <c r="F18" s="28">
        <f>[1]Sheet!G121</f>
        <v>2467.2825068170405</v>
      </c>
      <c r="G18" s="29">
        <f>[1]Sheet!H121</f>
        <v>8.0257454488467186</v>
      </c>
      <c r="H18" s="28">
        <f>[1]Sheet!I121</f>
        <v>1671.9562996964689</v>
      </c>
      <c r="I18" s="29">
        <f>[1]Sheet!J121</f>
        <v>6.8955459113500153</v>
      </c>
      <c r="J18" s="28">
        <f>[1]Sheet!M121</f>
        <v>1481.9824730564271</v>
      </c>
      <c r="K18" s="29">
        <f>[1]Sheet!N121</f>
        <v>6.1483903506958031</v>
      </c>
      <c r="L18" s="28">
        <f>[1]Sheet!Q121</f>
        <v>2337.5930189711148</v>
      </c>
      <c r="M18" s="29">
        <f>[1]Sheet!R121</f>
        <v>7.7407437369409111</v>
      </c>
      <c r="N18" s="29"/>
    </row>
    <row r="19" spans="1:14" x14ac:dyDescent="0.2">
      <c r="A19" s="51">
        <v>2</v>
      </c>
      <c r="B19" s="28">
        <f>[1]Sheet!C122</f>
        <v>184637.59524644574</v>
      </c>
      <c r="C19" s="29">
        <f>[1]Sheet!D122</f>
        <v>15.573067609571911</v>
      </c>
      <c r="D19" s="28">
        <f>[1]Sheet!E122</f>
        <v>4816.0451777486205</v>
      </c>
      <c r="E19" s="29">
        <f>[1]Sheet!F122</f>
        <v>8.7581973725598683</v>
      </c>
      <c r="F19" s="28">
        <f>[1]Sheet!G122</f>
        <v>3774.6004643181177</v>
      </c>
      <c r="G19" s="29">
        <f>[1]Sheet!H122</f>
        <v>12.278278800264793</v>
      </c>
      <c r="H19" s="28">
        <f>[1]Sheet!I122</f>
        <v>1041.4447134305019</v>
      </c>
      <c r="I19" s="29">
        <f>[1]Sheet!J122</f>
        <v>4.2951659902214558</v>
      </c>
      <c r="J19" s="28">
        <f>[1]Sheet!M122</f>
        <v>2608.2482791727662</v>
      </c>
      <c r="K19" s="29">
        <f>[1]Sheet!N122</f>
        <v>10.820997443249905</v>
      </c>
      <c r="L19" s="28">
        <f>[1]Sheet!Q122</f>
        <v>2207.7968985758534</v>
      </c>
      <c r="M19" s="29">
        <f>[1]Sheet!R122</f>
        <v>7.3109347420154069</v>
      </c>
      <c r="N19" s="29"/>
    </row>
    <row r="20" spans="1:14" x14ac:dyDescent="0.2">
      <c r="A20" s="51">
        <v>3</v>
      </c>
      <c r="B20" s="28">
        <f>[1]Sheet!C123</f>
        <v>185449.38475797832</v>
      </c>
      <c r="C20" s="29">
        <f>[1]Sheet!D123</f>
        <v>15.641537158966576</v>
      </c>
      <c r="D20" s="28">
        <f>[1]Sheet!E123</f>
        <v>2309.4557844835804</v>
      </c>
      <c r="E20" s="29">
        <f>[1]Sheet!F123</f>
        <v>4.1998504659299609</v>
      </c>
      <c r="F20" s="28">
        <f>[1]Sheet!G123</f>
        <v>1239.3806484476459</v>
      </c>
      <c r="G20" s="29">
        <f>[1]Sheet!H123</f>
        <v>4.0315422215268022</v>
      </c>
      <c r="H20" s="28">
        <f>[1]Sheet!I123</f>
        <v>1070.0751360359343</v>
      </c>
      <c r="I20" s="29">
        <f>[1]Sheet!J123</f>
        <v>4.4132446706109807</v>
      </c>
      <c r="J20" s="28">
        <f>[1]Sheet!M123</f>
        <v>761.02206862084381</v>
      </c>
      <c r="K20" s="29">
        <f>[1]Sheet!N123</f>
        <v>3.1572983003806407</v>
      </c>
      <c r="L20" s="28">
        <f>[1]Sheet!Q123</f>
        <v>1548.4337158627361</v>
      </c>
      <c r="M20" s="29">
        <f>[1]Sheet!R123</f>
        <v>5.1275087198062534</v>
      </c>
      <c r="N20" s="29"/>
    </row>
    <row r="21" spans="1:14" x14ac:dyDescent="0.2">
      <c r="A21" s="51">
        <v>4</v>
      </c>
      <c r="B21" s="28">
        <f>[1]Sheet!C124</f>
        <v>215013.5979628943</v>
      </c>
      <c r="C21" s="29">
        <f>[1]Sheet!D124</f>
        <v>18.135100241010768</v>
      </c>
      <c r="D21" s="28">
        <f>[1]Sheet!E124</f>
        <v>4815.5367850473995</v>
      </c>
      <c r="E21" s="29">
        <f>[1]Sheet!F124</f>
        <v>8.7572728372916693</v>
      </c>
      <c r="F21" s="28">
        <f>[1]Sheet!G124</f>
        <v>3055.6959278071722</v>
      </c>
      <c r="G21" s="29">
        <f>[1]Sheet!H124</f>
        <v>9.9397769075482874</v>
      </c>
      <c r="H21" s="28">
        <f>[1]Sheet!I124</f>
        <v>1759.8408572402263</v>
      </c>
      <c r="I21" s="29">
        <f>[1]Sheet!J124</f>
        <v>7.2580027540029475</v>
      </c>
      <c r="J21" s="28">
        <f>[1]Sheet!M124</f>
        <v>2488.5030009587949</v>
      </c>
      <c r="K21" s="29">
        <f>[1]Sheet!N124</f>
        <v>10.324202962547478</v>
      </c>
      <c r="L21" s="28">
        <f>[1]Sheet!Q124</f>
        <v>2327.0337840886036</v>
      </c>
      <c r="M21" s="29">
        <f>[1]Sheet!R124</f>
        <v>7.7057777139333368</v>
      </c>
      <c r="N21" s="29"/>
    </row>
    <row r="22" spans="1:14" x14ac:dyDescent="0.2">
      <c r="A22" s="51">
        <v>5</v>
      </c>
      <c r="B22" s="28">
        <f>[1]Sheet!C125</f>
        <v>188293.72975266777</v>
      </c>
      <c r="C22" s="29">
        <f>[1]Sheet!D125</f>
        <v>15.881440505021981</v>
      </c>
      <c r="D22" s="28">
        <f>[1]Sheet!E125</f>
        <v>8390.9072380674079</v>
      </c>
      <c r="E22" s="29">
        <f>[1]Sheet!F125</f>
        <v>15.259246749879932</v>
      </c>
      <c r="F22" s="28">
        <f>[1]Sheet!G125</f>
        <v>4008.1896424150377</v>
      </c>
      <c r="G22" s="29">
        <f>[1]Sheet!H125</f>
        <v>13.038113670342048</v>
      </c>
      <c r="H22" s="28">
        <f>[1]Sheet!I125</f>
        <v>4382.717595652367</v>
      </c>
      <c r="I22" s="29">
        <f>[1]Sheet!J125</f>
        <v>18.07537099073037</v>
      </c>
      <c r="J22" s="28">
        <f>[1]Sheet!M125</f>
        <v>3835.2029400206989</v>
      </c>
      <c r="K22" s="29">
        <f>[1]Sheet!N125</f>
        <v>15.911338479429919</v>
      </c>
      <c r="L22" s="28">
        <f>[1]Sheet!Q125</f>
        <v>4555.7042980467068</v>
      </c>
      <c r="M22" s="29">
        <f>[1]Sheet!R125</f>
        <v>15.085833687158006</v>
      </c>
      <c r="N22" s="29"/>
    </row>
    <row r="23" spans="1:14" x14ac:dyDescent="0.2">
      <c r="A23" s="51">
        <v>6</v>
      </c>
      <c r="B23" s="28">
        <f>[1]Sheet!C126</f>
        <v>180397.55700220459</v>
      </c>
      <c r="C23" s="29">
        <f>[1]Sheet!D126</f>
        <v>15.215445955343782</v>
      </c>
      <c r="D23" s="28">
        <f>[1]Sheet!E126</f>
        <v>30517.816488467513</v>
      </c>
      <c r="E23" s="29">
        <f>[1]Sheet!F126</f>
        <v>55.4980383947535</v>
      </c>
      <c r="F23" s="28">
        <f>[1]Sheet!G126</f>
        <v>16196.948507444868</v>
      </c>
      <c r="G23" s="29">
        <f>[1]Sheet!H126</f>
        <v>52.686542951471516</v>
      </c>
      <c r="H23" s="28">
        <f>[1]Sheet!I126</f>
        <v>14320.867981022704</v>
      </c>
      <c r="I23" s="29">
        <f>[1]Sheet!J126</f>
        <v>59.062669683084302</v>
      </c>
      <c r="J23" s="28">
        <f>[1]Sheet!M126</f>
        <v>12928.625892464815</v>
      </c>
      <c r="K23" s="29">
        <f>[1]Sheet!N126</f>
        <v>53.637772463696308</v>
      </c>
      <c r="L23" s="28">
        <f>[1]Sheet!Q126</f>
        <v>17221.996697072318</v>
      </c>
      <c r="M23" s="29">
        <f>[1]Sheet!R126</f>
        <v>57.029201400146249</v>
      </c>
      <c r="N23" s="29"/>
    </row>
    <row r="24" spans="1:14" x14ac:dyDescent="0.2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 x14ac:dyDescent="0.2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 x14ac:dyDescent="0.2">
      <c r="A26" s="71" t="s">
        <v>66</v>
      </c>
      <c r="B26" s="28">
        <f>[1]Sheet!C128</f>
        <v>338031.39833690214</v>
      </c>
      <c r="C26" s="29">
        <f>[1]Sheet!D128</f>
        <v>28.510909782118421</v>
      </c>
      <c r="D26" s="28">
        <f>[1]Sheet!E128</f>
        <v>21854.856673661594</v>
      </c>
      <c r="E26" s="29">
        <f>[1]Sheet!F128</f>
        <v>39.744051650780904</v>
      </c>
      <c r="F26" s="28">
        <f>[1]Sheet!G128</f>
        <v>11475.912990046241</v>
      </c>
      <c r="G26" s="29">
        <f>[1]Sheet!H128</f>
        <v>37.329635417406372</v>
      </c>
      <c r="H26" s="28">
        <f>[1]Sheet!I128</f>
        <v>10378.943683615373</v>
      </c>
      <c r="I26" s="29">
        <f>[1]Sheet!J128</f>
        <v>42.805235217379042</v>
      </c>
      <c r="J26" s="28">
        <f>[1]Sheet!M128</f>
        <v>9813.6637547192076</v>
      </c>
      <c r="K26" s="29">
        <f>[1]Sheet!N128</f>
        <v>40.714540577560065</v>
      </c>
      <c r="L26" s="28">
        <f>[1]Sheet!Q128</f>
        <v>11721.529604456438</v>
      </c>
      <c r="M26" s="29">
        <f>[1]Sheet!R128</f>
        <v>38.814864750494372</v>
      </c>
      <c r="N26" s="29"/>
    </row>
    <row r="27" spans="1:14" x14ac:dyDescent="0.2">
      <c r="A27" s="71" t="s">
        <v>67</v>
      </c>
      <c r="B27" s="28">
        <f>[1]Sheet!C129</f>
        <v>293666.07150885247</v>
      </c>
      <c r="C27" s="29">
        <f>[1]Sheet!D129</f>
        <v>24.768962031489494</v>
      </c>
      <c r="D27" s="28">
        <f>[1]Sheet!E129</f>
        <v>18846.801118774143</v>
      </c>
      <c r="E27" s="29">
        <f>[1]Sheet!F129</f>
        <v>34.273765703495613</v>
      </c>
      <c r="F27" s="28">
        <f>[1]Sheet!G129</f>
        <v>10889.441833187797</v>
      </c>
      <c r="G27" s="29">
        <f>[1]Sheet!H129</f>
        <v>35.42192188844016</v>
      </c>
      <c r="H27" s="28">
        <f>[1]Sheet!I129</f>
        <v>7957.3592855863453</v>
      </c>
      <c r="I27" s="29">
        <f>[1]Sheet!J129</f>
        <v>32.818044524745829</v>
      </c>
      <c r="J27" s="28">
        <f>[1]Sheet!M129</f>
        <v>8474.5869810183358</v>
      </c>
      <c r="K27" s="29">
        <f>[1]Sheet!N129</f>
        <v>35.159031748037073</v>
      </c>
      <c r="L27" s="28">
        <f>[1]Sheet!Q129</f>
        <v>10372.214137755807</v>
      </c>
      <c r="M27" s="29">
        <f>[1]Sheet!R129</f>
        <v>34.346719456059148</v>
      </c>
      <c r="N27" s="29"/>
    </row>
    <row r="28" spans="1:14" x14ac:dyDescent="0.2">
      <c r="A28" s="71" t="s">
        <v>68</v>
      </c>
      <c r="B28" s="28">
        <f>[1]Sheet!C130</f>
        <v>234123.91828906848</v>
      </c>
      <c r="C28" s="29">
        <f>[1]Sheet!D130</f>
        <v>19.746940506168333</v>
      </c>
      <c r="D28" s="28">
        <f>[1]Sheet!E130</f>
        <v>8885.5762252196819</v>
      </c>
      <c r="E28" s="29">
        <f>[1]Sheet!F130</f>
        <v>16.158824819367474</v>
      </c>
      <c r="F28" s="28">
        <f>[1]Sheet!G130</f>
        <v>5993.7587221272097</v>
      </c>
      <c r="G28" s="29">
        <f>[1]Sheet!H130</f>
        <v>19.4969087053009</v>
      </c>
      <c r="H28" s="28">
        <f>[1]Sheet!I130</f>
        <v>2891.8175030924681</v>
      </c>
      <c r="I28" s="29">
        <f>[1]Sheet!J130</f>
        <v>11.926543991275222</v>
      </c>
      <c r="J28" s="28">
        <f>[1]Sheet!M130</f>
        <v>2947.5628676601259</v>
      </c>
      <c r="K28" s="29">
        <f>[1]Sheet!N130</f>
        <v>12.228732406136045</v>
      </c>
      <c r="L28" s="28">
        <f>[1]Sheet!Q130</f>
        <v>5938.0133575595519</v>
      </c>
      <c r="M28" s="29">
        <f>[1]Sheet!R130</f>
        <v>19.663234504196019</v>
      </c>
      <c r="N28" s="29"/>
    </row>
    <row r="29" spans="1:14" x14ac:dyDescent="0.2">
      <c r="A29" s="71" t="s">
        <v>69</v>
      </c>
      <c r="B29" s="28">
        <f>[1]Sheet!C131</f>
        <v>187784.32724617826</v>
      </c>
      <c r="C29" s="29">
        <f>[1]Sheet!D131</f>
        <v>15.838475475806463</v>
      </c>
      <c r="D29" s="28">
        <f>[1]Sheet!E131</f>
        <v>2975.4477919429364</v>
      </c>
      <c r="E29" s="29">
        <f>[1]Sheet!F131</f>
        <v>5.410987246130003</v>
      </c>
      <c r="F29" s="28">
        <f>[1]Sheet!G131</f>
        <v>1286.2208707863656</v>
      </c>
      <c r="G29" s="29">
        <f>[1]Sheet!H131</f>
        <v>4.1839073034415284</v>
      </c>
      <c r="H29" s="28">
        <f>[1]Sheet!I131</f>
        <v>1689.2269211565708</v>
      </c>
      <c r="I29" s="29">
        <f>[1]Sheet!J131</f>
        <v>6.966774066785236</v>
      </c>
      <c r="J29" s="28">
        <f>[1]Sheet!M131</f>
        <v>1723.1530048926716</v>
      </c>
      <c r="K29" s="29">
        <f>[1]Sheet!N131</f>
        <v>7.1489491277210178</v>
      </c>
      <c r="L29" s="28">
        <f>[1]Sheet!Q131</f>
        <v>885.10088811983223</v>
      </c>
      <c r="M29" s="29">
        <f>[1]Sheet!R131</f>
        <v>2.930937550151492</v>
      </c>
      <c r="N29" s="29"/>
    </row>
    <row r="30" spans="1:14" x14ac:dyDescent="0.2">
      <c r="A30" s="71" t="s">
        <v>70</v>
      </c>
      <c r="B30" s="28">
        <f>[1]Sheet!C132</f>
        <v>116108.33172395657</v>
      </c>
      <c r="C30" s="29">
        <f>[1]Sheet!D132</f>
        <v>9.7930375314860783</v>
      </c>
      <c r="D30" s="28">
        <f>[1]Sheet!E132</f>
        <v>2426.3184707297155</v>
      </c>
      <c r="E30" s="29">
        <f>[1]Sheet!F132</f>
        <v>4.4123705802262414</v>
      </c>
      <c r="F30" s="28">
        <f>[1]Sheet!G132</f>
        <v>1096.7632811022722</v>
      </c>
      <c r="G30" s="29">
        <f>[1]Sheet!H132</f>
        <v>3.5676266854112169</v>
      </c>
      <c r="H30" s="28">
        <f>[1]Sheet!I132</f>
        <v>1329.555189627443</v>
      </c>
      <c r="I30" s="29">
        <f>[1]Sheet!J132</f>
        <v>5.4834021998147264</v>
      </c>
      <c r="J30" s="28">
        <f>[1]Sheet!M132</f>
        <v>1144.6180460040048</v>
      </c>
      <c r="K30" s="29">
        <f>[1]Sheet!N132</f>
        <v>4.7487461405458538</v>
      </c>
      <c r="L30" s="28">
        <f>[1]Sheet!Q132</f>
        <v>1281.7004247257103</v>
      </c>
      <c r="M30" s="29">
        <f>[1]Sheet!R132</f>
        <v>4.2442437390991552</v>
      </c>
      <c r="N30" s="29"/>
    </row>
    <row r="31" spans="1:14" x14ac:dyDescent="0.2">
      <c r="A31" s="51" t="s">
        <v>47</v>
      </c>
      <c r="B31" s="28">
        <f>[1]Sheet!C133</f>
        <v>15907.179717222692</v>
      </c>
      <c r="C31" s="29">
        <f>[1]Sheet!D133</f>
        <v>1.3416746729357583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 x14ac:dyDescent="0.2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 x14ac:dyDescent="0.2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 x14ac:dyDescent="0.2">
      <c r="A34" s="51" t="s">
        <v>49</v>
      </c>
      <c r="B34" s="28">
        <f>[1]Sheet!C135</f>
        <v>177695.13719445412</v>
      </c>
      <c r="C34" s="29">
        <f>[1]Sheet!D135</f>
        <v>14.987513142855777</v>
      </c>
      <c r="D34" s="28">
        <f>[1]Sheet!E135</f>
        <v>13655.582137069336</v>
      </c>
      <c r="E34" s="29">
        <f>[1]Sheet!F135</f>
        <v>24.833297691274005</v>
      </c>
      <c r="F34" s="28">
        <f>[1]Sheet!G135</f>
        <v>6194.2030555579013</v>
      </c>
      <c r="G34" s="29">
        <f>[1]Sheet!H135</f>
        <v>20.1489277555449</v>
      </c>
      <c r="H34" s="28">
        <f>[1]Sheet!I135</f>
        <v>7461.379081511428</v>
      </c>
      <c r="I34" s="29">
        <f>[1]Sheet!J135</f>
        <v>30.772504058801697</v>
      </c>
      <c r="J34" s="28">
        <f>[1]Sheet!M135</f>
        <v>5830.339343822081</v>
      </c>
      <c r="K34" s="29">
        <f>[1]Sheet!N135</f>
        <v>24.188681590077678</v>
      </c>
      <c r="L34" s="28">
        <f>[1]Sheet!Q135</f>
        <v>7505.5794787612813</v>
      </c>
      <c r="M34" s="29">
        <f>[1]Sheet!R135</f>
        <v>24.85409858380978</v>
      </c>
      <c r="N34" s="29"/>
    </row>
    <row r="35" spans="1:14" x14ac:dyDescent="0.2">
      <c r="A35" s="51" t="s">
        <v>50</v>
      </c>
      <c r="B35" s="28">
        <f>[1]Sheet!C136</f>
        <v>722763.87281913997</v>
      </c>
      <c r="C35" s="29">
        <f>[1]Sheet!D136</f>
        <v>60.960773682873082</v>
      </c>
      <c r="D35" s="28">
        <f>[1]Sheet!E136</f>
        <v>37263.7247436119</v>
      </c>
      <c r="E35" s="29">
        <f>[1]Sheet!F136</f>
        <v>67.765779617097024</v>
      </c>
      <c r="F35" s="28">
        <f>[1]Sheet!G136</f>
        <v>21708.409456544923</v>
      </c>
      <c r="G35" s="29">
        <f>[1]Sheet!H136</f>
        <v>70.614600442464095</v>
      </c>
      <c r="H35" s="28">
        <f>[1]Sheet!I136</f>
        <v>15555.315287067042</v>
      </c>
      <c r="I35" s="29">
        <f>[1]Sheet!J136</f>
        <v>64.153824323619105</v>
      </c>
      <c r="J35" s="28">
        <f>[1]Sheet!M136</f>
        <v>16825.285036789075</v>
      </c>
      <c r="K35" s="29">
        <f>[1]Sheet!N136</f>
        <v>69.804078016219279</v>
      </c>
      <c r="L35" s="28">
        <f>[1]Sheet!Q136</f>
        <v>20071.245807892461</v>
      </c>
      <c r="M35" s="29">
        <f>[1]Sheet!R136</f>
        <v>66.464251483959842</v>
      </c>
      <c r="N35" s="29"/>
    </row>
    <row r="36" spans="1:14" x14ac:dyDescent="0.2">
      <c r="A36" s="51" t="s">
        <v>51</v>
      </c>
      <c r="B36" s="28">
        <f>[1]Sheet!C137</f>
        <v>219800.49838034008</v>
      </c>
      <c r="C36" s="29">
        <f>[1]Sheet!D137</f>
        <v>18.538846421422562</v>
      </c>
      <c r="D36" s="28">
        <f>[1]Sheet!E137</f>
        <v>2503.7439726656216</v>
      </c>
      <c r="E36" s="29">
        <f>[1]Sheet!F137</f>
        <v>4.5531723797519641</v>
      </c>
      <c r="F36" s="28">
        <f>[1]Sheet!G137</f>
        <v>1926.3188535099944</v>
      </c>
      <c r="G36" s="29">
        <f>[1]Sheet!H137</f>
        <v>6.2660618428856329</v>
      </c>
      <c r="H36" s="28">
        <f>[1]Sheet!I137</f>
        <v>577.4251191556275</v>
      </c>
      <c r="I36" s="29">
        <f>[1]Sheet!J137</f>
        <v>2.3814386896518904</v>
      </c>
      <c r="J36" s="28">
        <f>[1]Sheet!M137</f>
        <v>1447.9602736831923</v>
      </c>
      <c r="K36" s="29">
        <f>[1]Sheet!N137</f>
        <v>6.007240393703106</v>
      </c>
      <c r="L36" s="28">
        <f>[1]Sheet!Q137</f>
        <v>1055.7836989824295</v>
      </c>
      <c r="M36" s="29">
        <f>[1]Sheet!R137</f>
        <v>3.496139400287769</v>
      </c>
      <c r="N36" s="29"/>
    </row>
    <row r="37" spans="1:14" x14ac:dyDescent="0.2">
      <c r="A37" s="54" t="s">
        <v>52</v>
      </c>
      <c r="B37" s="28">
        <f>[1]Sheet!C138</f>
        <v>56472.987469297113</v>
      </c>
      <c r="C37" s="29">
        <f>[1]Sheet!D138</f>
        <v>4.7631559044083724</v>
      </c>
      <c r="D37" s="28">
        <f>[1]Sheet!E138</f>
        <v>1009.3667472036632</v>
      </c>
      <c r="E37" s="29">
        <f>[1]Sheet!F138</f>
        <v>1.835579374162144</v>
      </c>
      <c r="F37" s="28">
        <f>[1]Sheet!G138</f>
        <v>529.57035425389472</v>
      </c>
      <c r="G37" s="29">
        <f>[1]Sheet!H138</f>
        <v>1.7226227028133794</v>
      </c>
      <c r="H37" s="28">
        <f>[1]Sheet!I138</f>
        <v>479.79639294976846</v>
      </c>
      <c r="I37" s="29">
        <f>[1]Sheet!J138</f>
        <v>1.9787945751248919</v>
      </c>
      <c r="J37" s="28">
        <f>[1]Sheet!M138</f>
        <v>0</v>
      </c>
      <c r="K37" s="29">
        <f>[1]Sheet!N138</f>
        <v>0</v>
      </c>
      <c r="L37" s="28">
        <f>[1]Sheet!Q138</f>
        <v>1009.3667472036632</v>
      </c>
      <c r="M37" s="29">
        <f>[1]Sheet!R138</f>
        <v>3.3424335473640978</v>
      </c>
      <c r="N37" s="29"/>
    </row>
    <row r="38" spans="1:14" x14ac:dyDescent="0.2">
      <c r="A38" s="54" t="s">
        <v>53</v>
      </c>
      <c r="B38" s="28">
        <f>[1]Sheet!C139</f>
        <v>8888.7309589304314</v>
      </c>
      <c r="C38" s="29">
        <f>[1]Sheet!D139</f>
        <v>0.74971084844316538</v>
      </c>
      <c r="D38" s="28">
        <f>[1]Sheet!E139</f>
        <v>556.58267977750029</v>
      </c>
      <c r="E38" s="29">
        <f>[1]Sheet!F139</f>
        <v>1.0121709377150017</v>
      </c>
      <c r="F38" s="28">
        <f>[1]Sheet!G139</f>
        <v>383.59597738316103</v>
      </c>
      <c r="G38" s="29">
        <f>[1]Sheet!H139</f>
        <v>1.2477872562921342</v>
      </c>
      <c r="H38" s="28">
        <f>[1]Sheet!I139</f>
        <v>172.9867023943392</v>
      </c>
      <c r="I38" s="29">
        <f>[1]Sheet!J139</f>
        <v>0.71343835280249734</v>
      </c>
      <c r="J38" s="28">
        <f>[1]Sheet!M139</f>
        <v>0</v>
      </c>
      <c r="K38" s="29">
        <f>[1]Sheet!N139</f>
        <v>0</v>
      </c>
      <c r="L38" s="28">
        <f>[1]Sheet!Q139</f>
        <v>556.58267977750029</v>
      </c>
      <c r="M38" s="29">
        <f>[1]Sheet!R139</f>
        <v>1.8430769845786878</v>
      </c>
      <c r="N38" s="29"/>
    </row>
    <row r="39" spans="1:14" x14ac:dyDescent="0.2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 x14ac:dyDescent="0.2">
      <c r="A40" s="32" t="str">
        <f>Cuadro01!A40</f>
        <v>Fuente: Instituto Nacional de Estadística (INE). LXV Encuesta Permanente de Hogares de Propósitos Múltiples, 2019.</v>
      </c>
    </row>
    <row r="41" spans="1:14" x14ac:dyDescent="0.2">
      <c r="A41" s="33" t="s">
        <v>54</v>
      </c>
    </row>
    <row r="42" spans="1:14" x14ac:dyDescent="0.2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1"/>
  <sheetViews>
    <sheetView tabSelected="1" workbookViewId="0">
      <selection activeCell="A3" sqref="A3:A5"/>
    </sheetView>
  </sheetViews>
  <sheetFormatPr baseColWidth="10" defaultColWidth="11.42578125" defaultRowHeight="11.25" x14ac:dyDescent="0.2"/>
  <cols>
    <col min="1" max="1" width="23.28515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 x14ac:dyDescent="0.2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ht="12.75" customHeight="1" x14ac:dyDescent="0.2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 x14ac:dyDescent="0.2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 x14ac:dyDescent="0.2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 x14ac:dyDescent="0.2">
      <c r="A6" s="6"/>
      <c r="B6" s="3"/>
      <c r="C6" s="3"/>
      <c r="D6" s="3"/>
      <c r="E6" s="3"/>
      <c r="F6" s="3"/>
      <c r="G6" s="3"/>
      <c r="H6" s="3"/>
    </row>
    <row r="7" spans="1:13" x14ac:dyDescent="0.2">
      <c r="A7" s="3" t="s">
        <v>64</v>
      </c>
      <c r="B7" s="35">
        <f>SUM(B10,B14)</f>
        <v>1185621.2268221718</v>
      </c>
      <c r="C7" s="35">
        <f t="shared" ref="C7:K7" si="0">SUM(C10,C14)</f>
        <v>100</v>
      </c>
      <c r="D7" s="35">
        <f t="shared" si="0"/>
        <v>5889.9576451772728</v>
      </c>
      <c r="E7" s="36">
        <f>+D7/B7*100</f>
        <v>0.49678240503201554</v>
      </c>
      <c r="F7" s="35">
        <f t="shared" si="0"/>
        <v>1179731.2691769972</v>
      </c>
      <c r="G7" s="36">
        <f>F7/$B7*100</f>
        <v>99.503217594968206</v>
      </c>
      <c r="H7" s="35">
        <f t="shared" si="0"/>
        <v>0</v>
      </c>
      <c r="I7" s="35">
        <f t="shared" si="0"/>
        <v>1122668.5194524718</v>
      </c>
      <c r="J7" s="36">
        <f>+I7/F7*100</f>
        <v>95.1630721999652</v>
      </c>
      <c r="K7" s="35">
        <f t="shared" si="0"/>
        <v>57062.749724525311</v>
      </c>
      <c r="L7" s="36">
        <f>+K7/F7*100</f>
        <v>4.8369278000347791</v>
      </c>
      <c r="M7" s="62"/>
    </row>
    <row r="8" spans="1:13" x14ac:dyDescent="0.2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 x14ac:dyDescent="0.2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 x14ac:dyDescent="0.2">
      <c r="A10" s="58" t="s">
        <v>44</v>
      </c>
      <c r="B10" s="23">
        <f>+B11+B12+B13</f>
        <v>606551.13263083715</v>
      </c>
      <c r="C10" s="38">
        <f t="shared" ref="C10:C14" si="1">B10/B$7*100</f>
        <v>51.158929927104971</v>
      </c>
      <c r="D10" s="23">
        <f t="shared" ref="D10:K10" si="2">+D11+D12+D13</f>
        <v>1414.671242373727</v>
      </c>
      <c r="E10" s="38">
        <f>+D10/B10*100</f>
        <v>0.23323198429088299</v>
      </c>
      <c r="F10" s="23">
        <f t="shared" si="2"/>
        <v>605136.46138846362</v>
      </c>
      <c r="G10" s="38">
        <f>+F10/B10*100</f>
        <v>99.766768015709147</v>
      </c>
      <c r="H10" s="23">
        <f t="shared" si="2"/>
        <v>0</v>
      </c>
      <c r="I10" s="23">
        <f t="shared" si="2"/>
        <v>579656.44713515183</v>
      </c>
      <c r="J10" s="38">
        <f>+I10/F10*100</f>
        <v>95.789377127458351</v>
      </c>
      <c r="K10" s="23">
        <f t="shared" si="2"/>
        <v>25480.014253311758</v>
      </c>
      <c r="L10" s="38">
        <f>+K10/F10*100</f>
        <v>4.2106228725416397</v>
      </c>
      <c r="M10" s="38"/>
    </row>
    <row r="11" spans="1:13" x14ac:dyDescent="0.2">
      <c r="A11" s="59" t="s">
        <v>35</v>
      </c>
      <c r="B11" s="37">
        <f>[1]Sheet!C146</f>
        <v>104081.11065183207</v>
      </c>
      <c r="C11" s="38">
        <f t="shared" si="1"/>
        <v>8.7786139702307242</v>
      </c>
      <c r="D11" s="37">
        <f>[1]Sheet!I146</f>
        <v>587.51023828869234</v>
      </c>
      <c r="E11" s="38">
        <f>[1]Sheet!J146</f>
        <v>0.56447345210795052</v>
      </c>
      <c r="F11" s="37">
        <f t="shared" ref="F11:F37" si="3">+I11+K11</f>
        <v>103493.60041354329</v>
      </c>
      <c r="G11" s="38">
        <f t="shared" ref="G11:G37" si="4">F11/$B11*100</f>
        <v>99.435526547891968</v>
      </c>
      <c r="I11" s="37">
        <f>[1]Sheet!E146</f>
        <v>99821.661424238962</v>
      </c>
      <c r="J11" s="38">
        <f>[1]Sheet!F146</f>
        <v>95.907567472217266</v>
      </c>
      <c r="K11" s="37">
        <f>[1]Sheet!G146</f>
        <v>3671.9389893043267</v>
      </c>
      <c r="L11" s="38">
        <f>[1]Sheet!H146</f>
        <v>3.5279590756746906</v>
      </c>
      <c r="M11" s="38"/>
    </row>
    <row r="12" spans="1:13" x14ac:dyDescent="0.2">
      <c r="A12" s="59" t="s">
        <v>29</v>
      </c>
      <c r="B12" s="37">
        <f>[1]Sheet!C147</f>
        <v>68900.603563665136</v>
      </c>
      <c r="C12" s="38">
        <f t="shared" si="1"/>
        <v>5.811350371006756</v>
      </c>
      <c r="D12" s="37">
        <f>[1]Sheet!I147</f>
        <v>345.97340478867841</v>
      </c>
      <c r="E12" s="38">
        <f>[1]Sheet!J147</f>
        <v>0.50213406979663699</v>
      </c>
      <c r="F12" s="37">
        <f t="shared" si="3"/>
        <v>68554.630158876476</v>
      </c>
      <c r="G12" s="38">
        <f t="shared" si="4"/>
        <v>99.497865930203389</v>
      </c>
      <c r="I12" s="37">
        <f>[1]Sheet!E147</f>
        <v>67689.696646904777</v>
      </c>
      <c r="J12" s="38">
        <f>[1]Sheet!F147</f>
        <v>98.242530755711783</v>
      </c>
      <c r="K12" s="37">
        <f>[1]Sheet!G147</f>
        <v>864.93351197169602</v>
      </c>
      <c r="L12" s="38">
        <f>[1]Sheet!H147</f>
        <v>1.2553351744915924</v>
      </c>
      <c r="M12" s="38"/>
    </row>
    <row r="13" spans="1:13" x14ac:dyDescent="0.2">
      <c r="A13" s="59" t="s">
        <v>30</v>
      </c>
      <c r="B13" s="37">
        <f>[1]Sheet!C148</f>
        <v>433569.41841533995</v>
      </c>
      <c r="C13" s="38">
        <f t="shared" si="1"/>
        <v>36.568965585867488</v>
      </c>
      <c r="D13" s="37">
        <f>[1]Sheet!I148</f>
        <v>481.18759929635627</v>
      </c>
      <c r="E13" s="38">
        <f>[1]Sheet!J148</f>
        <v>0.11098282739937165</v>
      </c>
      <c r="F13" s="37">
        <f t="shared" si="3"/>
        <v>433088.23081604391</v>
      </c>
      <c r="G13" s="38">
        <f t="shared" si="4"/>
        <v>99.889017172600703</v>
      </c>
      <c r="I13" s="37">
        <f>[1]Sheet!E148</f>
        <v>412145.08906400815</v>
      </c>
      <c r="J13" s="38">
        <f>[1]Sheet!F148</f>
        <v>95.058616119735589</v>
      </c>
      <c r="K13" s="37">
        <f>[1]Sheet!G148</f>
        <v>20943.141752035735</v>
      </c>
      <c r="L13" s="38">
        <f>[1]Sheet!H148</f>
        <v>4.8304010528651142</v>
      </c>
      <c r="M13" s="38"/>
    </row>
    <row r="14" spans="1:13" x14ac:dyDescent="0.2">
      <c r="A14" s="58" t="s">
        <v>31</v>
      </c>
      <c r="B14" s="37">
        <f>[1]Sheet!C149</f>
        <v>579070.09419133468</v>
      </c>
      <c r="C14" s="38">
        <f t="shared" si="1"/>
        <v>48.841070072895029</v>
      </c>
      <c r="D14" s="37">
        <f>[1]Sheet!I149</f>
        <v>4475.2864028035456</v>
      </c>
      <c r="E14" s="38">
        <f>[1]Sheet!J149</f>
        <v>0.77284018768975393</v>
      </c>
      <c r="F14" s="37">
        <f t="shared" si="3"/>
        <v>574594.80778853362</v>
      </c>
      <c r="G14" s="38">
        <f t="shared" si="4"/>
        <v>99.227159812310674</v>
      </c>
      <c r="I14" s="37">
        <f>[1]Sheet!E149</f>
        <v>543012.07231732004</v>
      </c>
      <c r="J14" s="38">
        <f>[1]Sheet!F149</f>
        <v>93.773116202042985</v>
      </c>
      <c r="K14" s="37">
        <f>[1]Sheet!G149</f>
        <v>31582.735471213553</v>
      </c>
      <c r="L14" s="38">
        <f>[1]Sheet!H149</f>
        <v>5.4540436102676848</v>
      </c>
      <c r="M14" s="38"/>
    </row>
    <row r="15" spans="1:13" x14ac:dyDescent="0.2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 x14ac:dyDescent="0.2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 x14ac:dyDescent="0.2">
      <c r="A17" s="58">
        <v>1</v>
      </c>
      <c r="B17" s="37">
        <f>[1]Sheet!C151</f>
        <v>231829.36209998777</v>
      </c>
      <c r="C17" s="38">
        <f t="shared" ref="C17:C22" si="5">B17/B$7*100</f>
        <v>19.55340853008861</v>
      </c>
      <c r="D17" s="37">
        <f>[1]Sheet!I151</f>
        <v>2747.3491513648078</v>
      </c>
      <c r="E17" s="38">
        <f>[1]Sheet!J151</f>
        <v>1.1850738519393755</v>
      </c>
      <c r="F17" s="37">
        <f t="shared" si="3"/>
        <v>229082.01294862237</v>
      </c>
      <c r="G17" s="38">
        <f t="shared" si="4"/>
        <v>98.814926148060366</v>
      </c>
      <c r="I17" s="37">
        <f>[1]Sheet!E151</f>
        <v>212093.54762640331</v>
      </c>
      <c r="J17" s="38">
        <f>[1]Sheet!F151</f>
        <v>91.486921977953585</v>
      </c>
      <c r="K17" s="37">
        <f>[1]Sheet!G151</f>
        <v>16988.465322219061</v>
      </c>
      <c r="L17" s="38">
        <f>[1]Sheet!H151</f>
        <v>7.3280041701067846</v>
      </c>
      <c r="M17" s="38"/>
    </row>
    <row r="18" spans="1:13" x14ac:dyDescent="0.2">
      <c r="A18" s="58">
        <v>2</v>
      </c>
      <c r="B18" s="37">
        <f>[1]Sheet!C152</f>
        <v>184637.59524644574</v>
      </c>
      <c r="C18" s="38">
        <f t="shared" si="5"/>
        <v>15.57306760957132</v>
      </c>
      <c r="D18" s="37">
        <f>[1]Sheet!I152</f>
        <v>319.66331448596753</v>
      </c>
      <c r="E18" s="38">
        <f>[1]Sheet!J152</f>
        <v>0.17313013314503781</v>
      </c>
      <c r="F18" s="37">
        <f t="shared" si="3"/>
        <v>184317.93193195941</v>
      </c>
      <c r="G18" s="38">
        <f t="shared" si="4"/>
        <v>99.826869866854764</v>
      </c>
      <c r="I18" s="37">
        <f>[1]Sheet!E152</f>
        <v>172036.94917926751</v>
      </c>
      <c r="J18" s="38">
        <f>[1]Sheet!F152</f>
        <v>93.175471089536515</v>
      </c>
      <c r="K18" s="37">
        <f>[1]Sheet!G152</f>
        <v>12280.982752691889</v>
      </c>
      <c r="L18" s="38">
        <f>[1]Sheet!H152</f>
        <v>6.6513987773182377</v>
      </c>
      <c r="M18" s="38"/>
    </row>
    <row r="19" spans="1:13" x14ac:dyDescent="0.2">
      <c r="A19" s="58">
        <v>3</v>
      </c>
      <c r="B19" s="37">
        <f>[1]Sheet!C153</f>
        <v>185449.38475797832</v>
      </c>
      <c r="C19" s="38">
        <f t="shared" si="5"/>
        <v>15.64153715896598</v>
      </c>
      <c r="D19" s="37">
        <f>[1]Sheet!I153</f>
        <v>665.63671927464588</v>
      </c>
      <c r="E19" s="38">
        <f>[1]Sheet!J153</f>
        <v>0.35893174848939974</v>
      </c>
      <c r="F19" s="37">
        <f t="shared" si="3"/>
        <v>184783.74803870328</v>
      </c>
      <c r="G19" s="38">
        <f t="shared" si="4"/>
        <v>99.64106825151039</v>
      </c>
      <c r="I19" s="37">
        <f>[1]Sheet!E153</f>
        <v>170419.88571572403</v>
      </c>
      <c r="J19" s="38">
        <f>[1]Sheet!F153</f>
        <v>91.895632837030647</v>
      </c>
      <c r="K19" s="37">
        <f>[1]Sheet!G153</f>
        <v>14363.862322979259</v>
      </c>
      <c r="L19" s="38">
        <f>[1]Sheet!H153</f>
        <v>7.745435414479747</v>
      </c>
      <c r="M19" s="38"/>
    </row>
    <row r="20" spans="1:13" x14ac:dyDescent="0.2">
      <c r="A20" s="58">
        <v>4</v>
      </c>
      <c r="B20" s="37">
        <f>[1]Sheet!C154</f>
        <v>215013.5979628943</v>
      </c>
      <c r="C20" s="38">
        <f t="shared" si="5"/>
        <v>18.135100241010075</v>
      </c>
      <c r="D20" s="37">
        <f>[1]Sheet!I154</f>
        <v>567.1929268483774</v>
      </c>
      <c r="E20" s="38">
        <f>[1]Sheet!J154</f>
        <v>0.2637939796469338</v>
      </c>
      <c r="F20" s="37">
        <f t="shared" si="3"/>
        <v>214446.4050360457</v>
      </c>
      <c r="G20" s="38">
        <f t="shared" si="4"/>
        <v>99.736206020352967</v>
      </c>
      <c r="I20" s="37">
        <f>[1]Sheet!E154</f>
        <v>207898.17794111511</v>
      </c>
      <c r="J20" s="38">
        <f>[1]Sheet!F154</f>
        <v>96.690711615826672</v>
      </c>
      <c r="K20" s="37">
        <f>[1]Sheet!G154</f>
        <v>6548.2270949305839</v>
      </c>
      <c r="L20" s="38">
        <f>[1]Sheet!H154</f>
        <v>3.0454944045262828</v>
      </c>
      <c r="M20" s="38"/>
    </row>
    <row r="21" spans="1:13" x14ac:dyDescent="0.2">
      <c r="A21" s="58">
        <v>5</v>
      </c>
      <c r="B21" s="37">
        <f>[1]Sheet!C155</f>
        <v>188293.72975266777</v>
      </c>
      <c r="C21" s="38">
        <f t="shared" si="5"/>
        <v>15.881440505021377</v>
      </c>
      <c r="D21" s="37">
        <f>[1]Sheet!I155</f>
        <v>703.25929186912856</v>
      </c>
      <c r="E21" s="38">
        <f>[1]Sheet!J155</f>
        <v>0.37349055265562536</v>
      </c>
      <c r="F21" s="37">
        <f t="shared" si="3"/>
        <v>187590.47046079853</v>
      </c>
      <c r="G21" s="38">
        <f t="shared" si="4"/>
        <v>99.626509447344318</v>
      </c>
      <c r="I21" s="37">
        <f>[1]Sheet!E155</f>
        <v>183103.55486327439</v>
      </c>
      <c r="J21" s="38">
        <f>[1]Sheet!F155</f>
        <v>97.243575292596887</v>
      </c>
      <c r="K21" s="37">
        <f>[1]Sheet!G155</f>
        <v>4486.9155975241556</v>
      </c>
      <c r="L21" s="38">
        <f>[1]Sheet!H155</f>
        <v>2.3829341547474363</v>
      </c>
      <c r="M21" s="38"/>
    </row>
    <row r="22" spans="1:13" x14ac:dyDescent="0.2">
      <c r="A22" s="58">
        <v>6</v>
      </c>
      <c r="B22" s="37">
        <f>[1]Sheet!C156</f>
        <v>180397.55700220459</v>
      </c>
      <c r="C22" s="38">
        <f t="shared" si="5"/>
        <v>15.215445955343201</v>
      </c>
      <c r="D22" s="37">
        <f>[1]Sheet!I156</f>
        <v>886.85624133434499</v>
      </c>
      <c r="E22" s="38">
        <f>[1]Sheet!J156</f>
        <v>0.49161211275355965</v>
      </c>
      <c r="F22" s="37">
        <f t="shared" si="3"/>
        <v>179510.70076087015</v>
      </c>
      <c r="G22" s="38">
        <f t="shared" si="4"/>
        <v>99.5083878872464</v>
      </c>
      <c r="I22" s="37">
        <f>[1]Sheet!E156</f>
        <v>177116.40412668974</v>
      </c>
      <c r="J22" s="38">
        <f>[1]Sheet!F156</f>
        <v>98.181154484550618</v>
      </c>
      <c r="K22" s="37">
        <f>[1]Sheet!G156</f>
        <v>2394.2966341804095</v>
      </c>
      <c r="L22" s="38">
        <f>[1]Sheet!H156</f>
        <v>1.3272334026957746</v>
      </c>
      <c r="M22" s="38"/>
    </row>
    <row r="23" spans="1:13" x14ac:dyDescent="0.2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 x14ac:dyDescent="0.2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 x14ac:dyDescent="0.2">
      <c r="A25" s="58">
        <v>1</v>
      </c>
      <c r="B25" s="37">
        <f>[1]Sheet!C158</f>
        <v>338031.39833690214</v>
      </c>
      <c r="C25" s="38">
        <f t="shared" ref="C25:C30" si="6">B25/B$7*100</f>
        <v>28.510909782117334</v>
      </c>
      <c r="D25" s="37">
        <f>[1]Sheet!I158</f>
        <v>1022.9226063550961</v>
      </c>
      <c r="E25" s="38">
        <f>[1]Sheet!J158</f>
        <v>0.30261171340527093</v>
      </c>
      <c r="F25" s="37">
        <f t="shared" si="3"/>
        <v>337008.47573054599</v>
      </c>
      <c r="G25" s="38">
        <f t="shared" si="4"/>
        <v>99.697388286594418</v>
      </c>
      <c r="I25" s="37">
        <f>[1]Sheet!E158</f>
        <v>307656.56117122079</v>
      </c>
      <c r="J25" s="38">
        <f>[1]Sheet!F158</f>
        <v>91.014196516914097</v>
      </c>
      <c r="K25" s="37">
        <f>[1]Sheet!G158</f>
        <v>29351.914559325211</v>
      </c>
      <c r="L25" s="38">
        <f>[1]Sheet!H158</f>
        <v>8.6831917696803274</v>
      </c>
      <c r="M25" s="38"/>
    </row>
    <row r="26" spans="1:13" x14ac:dyDescent="0.2">
      <c r="A26" s="58">
        <v>2</v>
      </c>
      <c r="B26" s="37">
        <f>[1]Sheet!C159</f>
        <v>293666.07150885247</v>
      </c>
      <c r="C26" s="38">
        <f t="shared" si="6"/>
        <v>24.768962031488549</v>
      </c>
      <c r="D26" s="37">
        <f>[1]Sheet!I159</f>
        <v>886.85624133434499</v>
      </c>
      <c r="E26" s="38">
        <f>[1]Sheet!J159</f>
        <v>0.30199479183199102</v>
      </c>
      <c r="F26" s="37">
        <f t="shared" si="3"/>
        <v>292779.21526751784</v>
      </c>
      <c r="G26" s="38">
        <f t="shared" si="4"/>
        <v>99.698005208167899</v>
      </c>
      <c r="I26" s="37">
        <f>[1]Sheet!E159</f>
        <v>278214.49470888014</v>
      </c>
      <c r="J26" s="38">
        <f>[1]Sheet!F159</f>
        <v>94.738385431935555</v>
      </c>
      <c r="K26" s="37">
        <f>[1]Sheet!G159</f>
        <v>14564.720558637695</v>
      </c>
      <c r="L26" s="38">
        <f>[1]Sheet!H159</f>
        <v>4.9596197762323548</v>
      </c>
      <c r="M26" s="38"/>
    </row>
    <row r="27" spans="1:13" x14ac:dyDescent="0.2">
      <c r="A27" s="58">
        <v>3</v>
      </c>
      <c r="B27" s="37">
        <f>[1]Sheet!C160</f>
        <v>234123.91828906848</v>
      </c>
      <c r="C27" s="38">
        <f t="shared" si="6"/>
        <v>19.746940506167583</v>
      </c>
      <c r="D27" s="37">
        <f>[1]Sheet!I160</f>
        <v>2402.4288645697475</v>
      </c>
      <c r="E27" s="38">
        <f>[1]Sheet!J160</f>
        <v>1.0261355961091991</v>
      </c>
      <c r="F27" s="37">
        <f t="shared" si="3"/>
        <v>231721.48942449855</v>
      </c>
      <c r="G27" s="38">
        <f t="shared" si="4"/>
        <v>98.973864403890715</v>
      </c>
      <c r="I27" s="37">
        <f>[1]Sheet!E160</f>
        <v>225432.49232466283</v>
      </c>
      <c r="J27" s="38">
        <f>[1]Sheet!F160</f>
        <v>96.287681315125397</v>
      </c>
      <c r="K27" s="37">
        <f>[1]Sheet!G160</f>
        <v>6288.997099835713</v>
      </c>
      <c r="L27" s="38">
        <f>[1]Sheet!H160</f>
        <v>2.6861830887653282</v>
      </c>
      <c r="M27" s="38"/>
    </row>
    <row r="28" spans="1:13" x14ac:dyDescent="0.2">
      <c r="A28" s="58">
        <v>4</v>
      </c>
      <c r="B28" s="37">
        <f>[1]Sheet!C161</f>
        <v>187784.32724617826</v>
      </c>
      <c r="C28" s="38">
        <f t="shared" si="6"/>
        <v>15.838475475805861</v>
      </c>
      <c r="D28" s="37">
        <f>[1]Sheet!I161</f>
        <v>1577.7499329180837</v>
      </c>
      <c r="E28" s="38">
        <f>[1]Sheet!J161</f>
        <v>0.84019255283733674</v>
      </c>
      <c r="F28" s="37">
        <f t="shared" si="3"/>
        <v>186206.57731326018</v>
      </c>
      <c r="G28" s="38">
        <f t="shared" si="4"/>
        <v>99.159807447162663</v>
      </c>
      <c r="I28" s="37">
        <f>[1]Sheet!E161</f>
        <v>180739.57631181902</v>
      </c>
      <c r="J28" s="38">
        <f>[1]Sheet!F161</f>
        <v>96.248488338899634</v>
      </c>
      <c r="K28" s="37">
        <f>[1]Sheet!G161</f>
        <v>5467.0010014411646</v>
      </c>
      <c r="L28" s="38">
        <f>[1]Sheet!H161</f>
        <v>2.911319108263029</v>
      </c>
      <c r="M28" s="38"/>
    </row>
    <row r="29" spans="1:13" x14ac:dyDescent="0.2">
      <c r="A29" s="58">
        <v>5</v>
      </c>
      <c r="B29" s="37">
        <f>[1]Sheet!C162</f>
        <v>116108.33172395657</v>
      </c>
      <c r="C29" s="38">
        <f t="shared" si="6"/>
        <v>9.793037531485707</v>
      </c>
      <c r="D29" s="37">
        <f>[1]Sheet!I162</f>
        <v>0</v>
      </c>
      <c r="E29" s="38">
        <f>[1]Sheet!J162</f>
        <v>0</v>
      </c>
      <c r="F29" s="37">
        <f t="shared" si="3"/>
        <v>116108.33172395658</v>
      </c>
      <c r="G29" s="38">
        <f t="shared" si="4"/>
        <v>100.00000000000003</v>
      </c>
      <c r="I29" s="37">
        <f>[1]Sheet!E162</f>
        <v>114718.21521867104</v>
      </c>
      <c r="J29" s="38">
        <f>[1]Sheet!F162</f>
        <v>98.802741814781669</v>
      </c>
      <c r="K29" s="37">
        <f>[1]Sheet!G162</f>
        <v>1390.1165052855288</v>
      </c>
      <c r="L29" s="38">
        <f>[1]Sheet!H162</f>
        <v>1.1972581852183368</v>
      </c>
      <c r="M29" s="38"/>
    </row>
    <row r="30" spans="1:13" x14ac:dyDescent="0.2">
      <c r="A30" s="58" t="s">
        <v>47</v>
      </c>
      <c r="B30" s="37">
        <f>[1]Sheet!C163</f>
        <v>15907.179717222692</v>
      </c>
      <c r="C30" s="38">
        <f t="shared" si="6"/>
        <v>1.3416746729357072</v>
      </c>
      <c r="D30" s="37">
        <f>[1]Sheet!I163</f>
        <v>0</v>
      </c>
      <c r="E30" s="38">
        <f>[1]Sheet!J163</f>
        <v>0</v>
      </c>
      <c r="F30" s="37">
        <f t="shared" si="3"/>
        <v>15907.179717222692</v>
      </c>
      <c r="G30" s="38">
        <f t="shared" si="4"/>
        <v>100</v>
      </c>
      <c r="I30" s="37">
        <f>[1]Sheet!E163</f>
        <v>15907.179717222692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 x14ac:dyDescent="0.2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 x14ac:dyDescent="0.2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 x14ac:dyDescent="0.2">
      <c r="A33" s="58" t="s">
        <v>49</v>
      </c>
      <c r="B33" s="37">
        <f>[1]Sheet!C165</f>
        <v>177695.13719445412</v>
      </c>
      <c r="C33" s="38">
        <f>B33/B$7*100</f>
        <v>14.987513142855205</v>
      </c>
      <c r="D33" s="37">
        <f>[1]Sheet!I165</f>
        <v>1120.5142282682914</v>
      </c>
      <c r="E33" s="38">
        <f>[1]Sheet!J165</f>
        <v>0.63058238169010672</v>
      </c>
      <c r="F33" s="37">
        <f t="shared" si="3"/>
        <v>176574.6229661853</v>
      </c>
      <c r="G33" s="38">
        <f t="shared" si="4"/>
        <v>99.369417618309598</v>
      </c>
      <c r="I33" s="37">
        <f>[1]Sheet!E165</f>
        <v>158215.92458801437</v>
      </c>
      <c r="J33" s="38">
        <f>[1]Sheet!F165</f>
        <v>89.037847116140611</v>
      </c>
      <c r="K33" s="37">
        <f>[1]Sheet!G165</f>
        <v>18358.698378170935</v>
      </c>
      <c r="L33" s="38">
        <f>[1]Sheet!H165</f>
        <v>10.331570502168988</v>
      </c>
      <c r="M33" s="38"/>
    </row>
    <row r="34" spans="1:13" x14ac:dyDescent="0.2">
      <c r="A34" s="58" t="s">
        <v>50</v>
      </c>
      <c r="B34" s="37">
        <f>[1]Sheet!C166</f>
        <v>722763.87281913997</v>
      </c>
      <c r="C34" s="38">
        <f>B34/B$7*100</f>
        <v>60.960773682870759</v>
      </c>
      <c r="D34" s="37">
        <f>[1]Sheet!I166</f>
        <v>3709.6004731802968</v>
      </c>
      <c r="E34" s="38">
        <f>[1]Sheet!J166</f>
        <v>0.51325206096854326</v>
      </c>
      <c r="F34" s="37">
        <f t="shared" si="3"/>
        <v>719054.27234596154</v>
      </c>
      <c r="G34" s="38">
        <f t="shared" si="4"/>
        <v>99.486747939031716</v>
      </c>
      <c r="I34" s="37">
        <f>[1]Sheet!E166</f>
        <v>687481.20382301102</v>
      </c>
      <c r="J34" s="38">
        <f>[1]Sheet!F166</f>
        <v>95.11836848478481</v>
      </c>
      <c r="K34" s="37">
        <f>[1]Sheet!G166</f>
        <v>31573.068522950562</v>
      </c>
      <c r="L34" s="38">
        <f>[1]Sheet!H166</f>
        <v>4.3683794542469085</v>
      </c>
      <c r="M34" s="38"/>
    </row>
    <row r="35" spans="1:13" x14ac:dyDescent="0.2">
      <c r="A35" s="58" t="s">
        <v>51</v>
      </c>
      <c r="B35" s="37">
        <f>[1]Sheet!C167</f>
        <v>219800.49838034008</v>
      </c>
      <c r="C35" s="38">
        <f>B35/B$7*100</f>
        <v>18.538846421421855</v>
      </c>
      <c r="D35" s="37">
        <f>[1]Sheet!I167</f>
        <v>886.85624133434499</v>
      </c>
      <c r="E35" s="38">
        <f>[1]Sheet!J167</f>
        <v>0.40348236144566868</v>
      </c>
      <c r="F35" s="37">
        <f t="shared" si="3"/>
        <v>218913.64213900562</v>
      </c>
      <c r="G35" s="38">
        <f t="shared" si="4"/>
        <v>99.596517638554289</v>
      </c>
      <c r="I35" s="37">
        <f>[1]Sheet!E167</f>
        <v>214710.48991761461</v>
      </c>
      <c r="J35" s="38">
        <f>[1]Sheet!F167</f>
        <v>97.684259817319528</v>
      </c>
      <c r="K35" s="37">
        <f>[1]Sheet!G167</f>
        <v>4203.1522213910066</v>
      </c>
      <c r="L35" s="38">
        <f>[1]Sheet!H167</f>
        <v>1.912257821234747</v>
      </c>
      <c r="M35" s="38"/>
    </row>
    <row r="36" spans="1:13" x14ac:dyDescent="0.2">
      <c r="A36" s="10" t="s">
        <v>52</v>
      </c>
      <c r="B36" s="37">
        <f>[1]Sheet!C168</f>
        <v>56472.987469297113</v>
      </c>
      <c r="C36" s="38">
        <f>B36/B$7*100</f>
        <v>4.7631559044081913</v>
      </c>
      <c r="D36" s="37">
        <f>[1]Sheet!I168</f>
        <v>0</v>
      </c>
      <c r="E36" s="38">
        <f>[1]Sheet!J168</f>
        <v>0</v>
      </c>
      <c r="F36" s="37">
        <f t="shared" si="3"/>
        <v>56472.987469297113</v>
      </c>
      <c r="G36" s="38">
        <f t="shared" si="4"/>
        <v>100</v>
      </c>
      <c r="I36" s="37">
        <f>[1]Sheet!E168</f>
        <v>55922.196620901464</v>
      </c>
      <c r="J36" s="38">
        <f>[1]Sheet!F168</f>
        <v>99.024682643723963</v>
      </c>
      <c r="K36" s="37">
        <f>[1]Sheet!G168</f>
        <v>550.79084839564916</v>
      </c>
      <c r="L36" s="38">
        <f>[1]Sheet!H168</f>
        <v>0.97531735627604221</v>
      </c>
      <c r="M36" s="38"/>
    </row>
    <row r="37" spans="1:13" x14ac:dyDescent="0.2">
      <c r="A37" s="10" t="s">
        <v>53</v>
      </c>
      <c r="B37" s="37">
        <f>[1]Sheet!C169</f>
        <v>8888.7309589304314</v>
      </c>
      <c r="C37" s="38">
        <f>B37/B$7*100</f>
        <v>0.74971084844313685</v>
      </c>
      <c r="D37" s="37">
        <f>[1]Sheet!I169</f>
        <v>172.9867023943392</v>
      </c>
      <c r="E37" s="38">
        <f>[1]Sheet!J169</f>
        <v>1.9461349791506619</v>
      </c>
      <c r="F37" s="37">
        <f t="shared" si="3"/>
        <v>8715.7442565360907</v>
      </c>
      <c r="G37" s="38">
        <f t="shared" si="4"/>
        <v>98.053865020849315</v>
      </c>
      <c r="I37" s="37">
        <f>[1]Sheet!E169</f>
        <v>6338.7045029189549</v>
      </c>
      <c r="J37" s="38">
        <f>[1]Sheet!F169</f>
        <v>71.311692661262441</v>
      </c>
      <c r="K37" s="37">
        <f>[1]Sheet!G169</f>
        <v>2377.0397536171363</v>
      </c>
      <c r="L37" s="38">
        <f>[1]Sheet!H169</f>
        <v>26.742172359586885</v>
      </c>
      <c r="M37" s="38"/>
    </row>
    <row r="38" spans="1:13" x14ac:dyDescent="0.2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 x14ac:dyDescent="0.2">
      <c r="A39" s="32" t="str">
        <f>Cuadro01!A40</f>
        <v>Fuente: Instituto Nacional de Estadística (INE). LXV Encuesta Permanente de Hogares de Propósitos Múltiples, 2019.</v>
      </c>
    </row>
    <row r="40" spans="1:13" x14ac:dyDescent="0.2">
      <c r="A40" s="33" t="s">
        <v>54</v>
      </c>
    </row>
    <row r="41" spans="1:13" x14ac:dyDescent="0.2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ine</cp:lastModifiedBy>
  <cp:lastPrinted>2011-12-08T18:35:15Z</cp:lastPrinted>
  <dcterms:created xsi:type="dcterms:W3CDTF">2006-11-13T16:32:12Z</dcterms:created>
  <dcterms:modified xsi:type="dcterms:W3CDTF">2019-12-04T18:02:22Z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