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240" yWindow="120" windowWidth="12120" windowHeight="8820"/>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s>
  <definedNames>
    <definedName name="_xlnm.Print_Area" localSheetId="5">'C05'!$A$1:$O$55</definedName>
    <definedName name="_xlnm.Print_Area" localSheetId="6">'C06'!$A$1:$O$35</definedName>
    <definedName name="_xlnm.Print_Area" localSheetId="7">'C07'!$A$1:$O$55</definedName>
    <definedName name="_xlnm.Print_Area" localSheetId="0">Portada!$A$1:$I$17</definedName>
  </definedNames>
  <calcPr calcId="124519"/>
</workbook>
</file>

<file path=xl/calcChain.xml><?xml version="1.0" encoding="utf-8"?>
<calcChain xmlns="http://schemas.openxmlformats.org/spreadsheetml/2006/main">
  <c r="A40" i="1"/>
  <c r="A65" i="4" l="1"/>
  <c r="A104" i="14"/>
  <c r="A105"/>
  <c r="A106"/>
  <c r="A76"/>
  <c r="A52" i="17"/>
  <c r="A33" i="16"/>
  <c r="A52" i="15"/>
  <c r="A43" i="14"/>
  <c r="A103" s="1"/>
  <c r="A39" i="4"/>
  <c r="A103" s="1"/>
  <c r="A40" i="2"/>
  <c r="A102" s="1"/>
  <c r="A104" i="1"/>
  <c r="O50" i="17" l="1"/>
  <c r="N50"/>
  <c r="M50"/>
  <c r="L50"/>
  <c r="K50"/>
  <c r="J50"/>
  <c r="I50"/>
  <c r="H50"/>
  <c r="G50"/>
  <c r="F50"/>
  <c r="E50"/>
  <c r="D50"/>
  <c r="C50"/>
  <c r="B50"/>
  <c r="O49"/>
  <c r="N49"/>
  <c r="M49"/>
  <c r="L49"/>
  <c r="K49"/>
  <c r="J49"/>
  <c r="I49"/>
  <c r="H49"/>
  <c r="G49"/>
  <c r="F49"/>
  <c r="E49"/>
  <c r="D49"/>
  <c r="C49"/>
  <c r="B49"/>
  <c r="O48"/>
  <c r="N48"/>
  <c r="M48"/>
  <c r="L48"/>
  <c r="K48"/>
  <c r="J48"/>
  <c r="I48"/>
  <c r="H48"/>
  <c r="G48"/>
  <c r="F48"/>
  <c r="E48"/>
  <c r="D48"/>
  <c r="C48"/>
  <c r="B48"/>
  <c r="O47"/>
  <c r="N47"/>
  <c r="M47"/>
  <c r="L47"/>
  <c r="K47"/>
  <c r="J47"/>
  <c r="I47"/>
  <c r="H47"/>
  <c r="G47"/>
  <c r="F47"/>
  <c r="E47"/>
  <c r="D47"/>
  <c r="C47"/>
  <c r="B47"/>
  <c r="O44"/>
  <c r="N44"/>
  <c r="M44"/>
  <c r="L44"/>
  <c r="K44"/>
  <c r="J44"/>
  <c r="I44"/>
  <c r="H44"/>
  <c r="G44"/>
  <c r="F44"/>
  <c r="E44"/>
  <c r="D44"/>
  <c r="C44"/>
  <c r="B44"/>
  <c r="O43"/>
  <c r="N43"/>
  <c r="M43"/>
  <c r="L43"/>
  <c r="K43"/>
  <c r="J43"/>
  <c r="I43"/>
  <c r="H43"/>
  <c r="G43"/>
  <c r="F43"/>
  <c r="E43"/>
  <c r="D43"/>
  <c r="C43"/>
  <c r="B43"/>
  <c r="O42"/>
  <c r="N42"/>
  <c r="M42"/>
  <c r="L42"/>
  <c r="K42"/>
  <c r="J42"/>
  <c r="I42"/>
  <c r="H42"/>
  <c r="G42"/>
  <c r="F42"/>
  <c r="E42"/>
  <c r="D42"/>
  <c r="C42"/>
  <c r="B42"/>
  <c r="O41"/>
  <c r="N41"/>
  <c r="M41"/>
  <c r="L41"/>
  <c r="K41"/>
  <c r="J41"/>
  <c r="I41"/>
  <c r="H41"/>
  <c r="G41"/>
  <c r="F41"/>
  <c r="E41"/>
  <c r="D41"/>
  <c r="C41"/>
  <c r="B41"/>
  <c r="O40"/>
  <c r="N40"/>
  <c r="M40"/>
  <c r="L40"/>
  <c r="K40"/>
  <c r="J40"/>
  <c r="I40"/>
  <c r="H40"/>
  <c r="G40"/>
  <c r="F40"/>
  <c r="E40"/>
  <c r="D40"/>
  <c r="C40"/>
  <c r="B40"/>
  <c r="O39"/>
  <c r="N39"/>
  <c r="M39"/>
  <c r="L39"/>
  <c r="K39"/>
  <c r="J39"/>
  <c r="I39"/>
  <c r="H39"/>
  <c r="G39"/>
  <c r="F39"/>
  <c r="E39"/>
  <c r="D39"/>
  <c r="C39"/>
  <c r="B39"/>
  <c r="N35"/>
  <c r="L35"/>
  <c r="J35"/>
  <c r="H35"/>
  <c r="F35"/>
  <c r="D35"/>
  <c r="B35"/>
  <c r="N34"/>
  <c r="L34"/>
  <c r="J34"/>
  <c r="H34"/>
  <c r="F34"/>
  <c r="D34"/>
  <c r="B34"/>
  <c r="N33"/>
  <c r="L33"/>
  <c r="J33"/>
  <c r="H33"/>
  <c r="F33"/>
  <c r="D33"/>
  <c r="B33"/>
  <c r="O30"/>
  <c r="N30"/>
  <c r="M30"/>
  <c r="L30"/>
  <c r="K30"/>
  <c r="J30"/>
  <c r="I30"/>
  <c r="H30"/>
  <c r="G30"/>
  <c r="F30"/>
  <c r="E30"/>
  <c r="D30"/>
  <c r="C30"/>
  <c r="B30"/>
  <c r="O29"/>
  <c r="N29"/>
  <c r="M29"/>
  <c r="L29"/>
  <c r="K29"/>
  <c r="J29"/>
  <c r="I29"/>
  <c r="H29"/>
  <c r="G29"/>
  <c r="F29"/>
  <c r="E29"/>
  <c r="D29"/>
  <c r="C29"/>
  <c r="B29"/>
  <c r="O28"/>
  <c r="N28"/>
  <c r="M28"/>
  <c r="L28"/>
  <c r="K28"/>
  <c r="J28"/>
  <c r="I28"/>
  <c r="H28"/>
  <c r="G28"/>
  <c r="F28"/>
  <c r="E28"/>
  <c r="D28"/>
  <c r="C28"/>
  <c r="B28"/>
  <c r="O25"/>
  <c r="N25"/>
  <c r="M25"/>
  <c r="L25"/>
  <c r="K25"/>
  <c r="J25"/>
  <c r="I25"/>
  <c r="H25"/>
  <c r="G25"/>
  <c r="F25"/>
  <c r="E25"/>
  <c r="D25"/>
  <c r="C25"/>
  <c r="B25"/>
  <c r="O24"/>
  <c r="N24"/>
  <c r="M24"/>
  <c r="L24"/>
  <c r="K24"/>
  <c r="J24"/>
  <c r="I24"/>
  <c r="H24"/>
  <c r="G24"/>
  <c r="F24"/>
  <c r="E24"/>
  <c r="D24"/>
  <c r="C24"/>
  <c r="B24"/>
  <c r="O21"/>
  <c r="N21"/>
  <c r="M21"/>
  <c r="L21"/>
  <c r="K21"/>
  <c r="J21"/>
  <c r="I21"/>
  <c r="H21"/>
  <c r="G21"/>
  <c r="F21"/>
  <c r="E21"/>
  <c r="D21"/>
  <c r="C21"/>
  <c r="B21"/>
  <c r="O20"/>
  <c r="N20"/>
  <c r="M20"/>
  <c r="L20"/>
  <c r="K20"/>
  <c r="J20"/>
  <c r="I20"/>
  <c r="H20"/>
  <c r="G20"/>
  <c r="F20"/>
  <c r="E20"/>
  <c r="D20"/>
  <c r="C20"/>
  <c r="B20"/>
  <c r="O19"/>
  <c r="N19"/>
  <c r="M19"/>
  <c r="L19"/>
  <c r="K19"/>
  <c r="J19"/>
  <c r="I19"/>
  <c r="H19"/>
  <c r="G19"/>
  <c r="F19"/>
  <c r="E19"/>
  <c r="D19"/>
  <c r="C19"/>
  <c r="B19"/>
  <c r="O18"/>
  <c r="N18"/>
  <c r="M18"/>
  <c r="L18"/>
  <c r="K18"/>
  <c r="J18"/>
  <c r="I18"/>
  <c r="H18"/>
  <c r="G18"/>
  <c r="F18"/>
  <c r="E18"/>
  <c r="D18"/>
  <c r="C18"/>
  <c r="B18"/>
  <c r="O17"/>
  <c r="N17"/>
  <c r="M17"/>
  <c r="L17"/>
  <c r="K17"/>
  <c r="J17"/>
  <c r="I17"/>
  <c r="H17"/>
  <c r="G17"/>
  <c r="F17"/>
  <c r="E17"/>
  <c r="D17"/>
  <c r="C17"/>
  <c r="B17"/>
  <c r="O14"/>
  <c r="N14"/>
  <c r="M14"/>
  <c r="L14"/>
  <c r="K14"/>
  <c r="J14"/>
  <c r="I14"/>
  <c r="H14"/>
  <c r="G14"/>
  <c r="F14"/>
  <c r="E14"/>
  <c r="D14"/>
  <c r="C14"/>
  <c r="B14"/>
  <c r="O13"/>
  <c r="N13"/>
  <c r="M13"/>
  <c r="L13"/>
  <c r="K13"/>
  <c r="J13"/>
  <c r="I13"/>
  <c r="H13"/>
  <c r="G13"/>
  <c r="F13"/>
  <c r="E13"/>
  <c r="D13"/>
  <c r="C13"/>
  <c r="B13"/>
  <c r="O12"/>
  <c r="N12"/>
  <c r="M12"/>
  <c r="L12"/>
  <c r="K12"/>
  <c r="J12"/>
  <c r="I12"/>
  <c r="H12"/>
  <c r="G12"/>
  <c r="F12"/>
  <c r="E12"/>
  <c r="D12"/>
  <c r="C12"/>
  <c r="B12"/>
  <c r="O11"/>
  <c r="N11"/>
  <c r="M11"/>
  <c r="L11"/>
  <c r="K11"/>
  <c r="J11"/>
  <c r="I11"/>
  <c r="H11"/>
  <c r="G11"/>
  <c r="F11"/>
  <c r="E11"/>
  <c r="D11"/>
  <c r="C11"/>
  <c r="B11"/>
  <c r="O10"/>
  <c r="N10"/>
  <c r="M10"/>
  <c r="L10"/>
  <c r="K10"/>
  <c r="J10"/>
  <c r="I10"/>
  <c r="H10"/>
  <c r="G10"/>
  <c r="F10"/>
  <c r="E10"/>
  <c r="D10"/>
  <c r="C10"/>
  <c r="B10"/>
  <c r="O7"/>
  <c r="N7"/>
  <c r="M7"/>
  <c r="L7"/>
  <c r="K7"/>
  <c r="J7"/>
  <c r="I7"/>
  <c r="H7"/>
  <c r="G7"/>
  <c r="F7"/>
  <c r="E7"/>
  <c r="D7"/>
  <c r="C7"/>
  <c r="B7"/>
  <c r="O31" i="16"/>
  <c r="N31"/>
  <c r="M31"/>
  <c r="L31"/>
  <c r="K31"/>
  <c r="J31"/>
  <c r="I31"/>
  <c r="H31"/>
  <c r="G31"/>
  <c r="F31"/>
  <c r="E31"/>
  <c r="D31"/>
  <c r="C31"/>
  <c r="B31"/>
  <c r="O30"/>
  <c r="N30"/>
  <c r="M30"/>
  <c r="L30"/>
  <c r="K30"/>
  <c r="J30"/>
  <c r="I30"/>
  <c r="H30"/>
  <c r="G30"/>
  <c r="F30"/>
  <c r="E30"/>
  <c r="D30"/>
  <c r="C30"/>
  <c r="B30"/>
  <c r="O27"/>
  <c r="N27"/>
  <c r="M27"/>
  <c r="L27"/>
  <c r="K27"/>
  <c r="J27"/>
  <c r="I27"/>
  <c r="H27"/>
  <c r="G27"/>
  <c r="F27"/>
  <c r="E27"/>
  <c r="D27"/>
  <c r="C27"/>
  <c r="B27"/>
  <c r="O26"/>
  <c r="N26"/>
  <c r="M26"/>
  <c r="L26"/>
  <c r="K26"/>
  <c r="J26"/>
  <c r="I26"/>
  <c r="H26"/>
  <c r="G26"/>
  <c r="F26"/>
  <c r="E26"/>
  <c r="D26"/>
  <c r="C26"/>
  <c r="B26"/>
  <c r="O25"/>
  <c r="N25"/>
  <c r="M25"/>
  <c r="L25"/>
  <c r="K25"/>
  <c r="J25"/>
  <c r="I25"/>
  <c r="H25"/>
  <c r="G25"/>
  <c r="F25"/>
  <c r="E25"/>
  <c r="D25"/>
  <c r="C25"/>
  <c r="B25"/>
  <c r="O24"/>
  <c r="N24"/>
  <c r="M24"/>
  <c r="L24"/>
  <c r="K24"/>
  <c r="J24"/>
  <c r="I24"/>
  <c r="H24"/>
  <c r="G24"/>
  <c r="F24"/>
  <c r="E24"/>
  <c r="D24"/>
  <c r="C24"/>
  <c r="B24"/>
  <c r="O21"/>
  <c r="N21"/>
  <c r="M21"/>
  <c r="L21"/>
  <c r="K21"/>
  <c r="J21"/>
  <c r="I21"/>
  <c r="H21"/>
  <c r="G21"/>
  <c r="F21"/>
  <c r="E21"/>
  <c r="D21"/>
  <c r="C21"/>
  <c r="B21"/>
  <c r="O20"/>
  <c r="N20"/>
  <c r="M20"/>
  <c r="L20"/>
  <c r="K20"/>
  <c r="J20"/>
  <c r="I20"/>
  <c r="H20"/>
  <c r="G20"/>
  <c r="F20"/>
  <c r="E20"/>
  <c r="D20"/>
  <c r="C20"/>
  <c r="B20"/>
  <c r="O19"/>
  <c r="N19"/>
  <c r="M19"/>
  <c r="L19"/>
  <c r="K19"/>
  <c r="J19"/>
  <c r="I19"/>
  <c r="H19"/>
  <c r="G19"/>
  <c r="F19"/>
  <c r="E19"/>
  <c r="D19"/>
  <c r="C19"/>
  <c r="B19"/>
  <c r="O18"/>
  <c r="N18"/>
  <c r="M18"/>
  <c r="L18"/>
  <c r="K18"/>
  <c r="J18"/>
  <c r="I18"/>
  <c r="H18"/>
  <c r="G18"/>
  <c r="F18"/>
  <c r="E18"/>
  <c r="D18"/>
  <c r="C18"/>
  <c r="B18"/>
  <c r="O17"/>
  <c r="N17"/>
  <c r="M17"/>
  <c r="L17"/>
  <c r="K17"/>
  <c r="J17"/>
  <c r="I17"/>
  <c r="H17"/>
  <c r="G17"/>
  <c r="F17"/>
  <c r="E17"/>
  <c r="D17"/>
  <c r="C17"/>
  <c r="B17"/>
  <c r="O14"/>
  <c r="N14"/>
  <c r="M14"/>
  <c r="L14"/>
  <c r="K14"/>
  <c r="J14"/>
  <c r="I14"/>
  <c r="H14"/>
  <c r="G14"/>
  <c r="F14"/>
  <c r="E14"/>
  <c r="D14"/>
  <c r="C14"/>
  <c r="B14"/>
  <c r="O13"/>
  <c r="N13"/>
  <c r="M13"/>
  <c r="L13"/>
  <c r="K13"/>
  <c r="J13"/>
  <c r="I13"/>
  <c r="H13"/>
  <c r="G13"/>
  <c r="F13"/>
  <c r="E13"/>
  <c r="D13"/>
  <c r="C13"/>
  <c r="B13"/>
  <c r="O12"/>
  <c r="N12"/>
  <c r="M12"/>
  <c r="L12"/>
  <c r="K12"/>
  <c r="J12"/>
  <c r="I12"/>
  <c r="H12"/>
  <c r="G12"/>
  <c r="F12"/>
  <c r="E12"/>
  <c r="D12"/>
  <c r="C12"/>
  <c r="B12"/>
  <c r="O11"/>
  <c r="N11"/>
  <c r="M11"/>
  <c r="L11"/>
  <c r="K11"/>
  <c r="J11"/>
  <c r="I11"/>
  <c r="H11"/>
  <c r="G11"/>
  <c r="F11"/>
  <c r="E11"/>
  <c r="D11"/>
  <c r="C11"/>
  <c r="B11"/>
  <c r="O7"/>
  <c r="N7"/>
  <c r="M7"/>
  <c r="L7"/>
  <c r="K7"/>
  <c r="J7"/>
  <c r="I7"/>
  <c r="H7"/>
  <c r="G7"/>
  <c r="F7"/>
  <c r="E7"/>
  <c r="D7"/>
  <c r="C7"/>
  <c r="B7"/>
  <c r="N50" i="15"/>
  <c r="L50"/>
  <c r="J50"/>
  <c r="H50"/>
  <c r="F50"/>
  <c r="B50"/>
  <c r="N49"/>
  <c r="L49"/>
  <c r="J49"/>
  <c r="H49"/>
  <c r="F49"/>
  <c r="B49"/>
  <c r="N48"/>
  <c r="L48"/>
  <c r="J48"/>
  <c r="H48"/>
  <c r="F48"/>
  <c r="B48"/>
  <c r="N47"/>
  <c r="L47"/>
  <c r="J47"/>
  <c r="H47"/>
  <c r="F47"/>
  <c r="B47"/>
  <c r="N44"/>
  <c r="L44"/>
  <c r="J44"/>
  <c r="H44"/>
  <c r="F44"/>
  <c r="B44"/>
  <c r="N43"/>
  <c r="L43"/>
  <c r="J43"/>
  <c r="H43"/>
  <c r="F43"/>
  <c r="B43"/>
  <c r="N42"/>
  <c r="L42"/>
  <c r="J42"/>
  <c r="H42"/>
  <c r="F42"/>
  <c r="B42"/>
  <c r="N41"/>
  <c r="L41"/>
  <c r="J41"/>
  <c r="H41"/>
  <c r="F41"/>
  <c r="B41"/>
  <c r="N40"/>
  <c r="L40"/>
  <c r="J40"/>
  <c r="H40"/>
  <c r="F40"/>
  <c r="B40"/>
  <c r="N39"/>
  <c r="L39"/>
  <c r="J39"/>
  <c r="H39"/>
  <c r="F39"/>
  <c r="B39"/>
  <c r="N35"/>
  <c r="L35"/>
  <c r="J35"/>
  <c r="H35"/>
  <c r="F35"/>
  <c r="B35"/>
  <c r="N34"/>
  <c r="L34"/>
  <c r="J34"/>
  <c r="H34"/>
  <c r="F34"/>
  <c r="B34"/>
  <c r="N33"/>
  <c r="L33"/>
  <c r="J33"/>
  <c r="H33"/>
  <c r="F33"/>
  <c r="B33"/>
  <c r="N30"/>
  <c r="L30"/>
  <c r="J30"/>
  <c r="H30"/>
  <c r="F30"/>
  <c r="B30"/>
  <c r="N29"/>
  <c r="L29"/>
  <c r="J29"/>
  <c r="H29"/>
  <c r="F29"/>
  <c r="B29"/>
  <c r="N28"/>
  <c r="L28"/>
  <c r="J28"/>
  <c r="H28"/>
  <c r="F28"/>
  <c r="B28"/>
  <c r="N25"/>
  <c r="L25"/>
  <c r="J25"/>
  <c r="H25"/>
  <c r="F25"/>
  <c r="B25"/>
  <c r="N24"/>
  <c r="L24"/>
  <c r="J24"/>
  <c r="H24"/>
  <c r="F24"/>
  <c r="B24"/>
  <c r="N21"/>
  <c r="L21"/>
  <c r="J21"/>
  <c r="H21"/>
  <c r="F21"/>
  <c r="B21"/>
  <c r="N20"/>
  <c r="L20"/>
  <c r="J20"/>
  <c r="H20"/>
  <c r="F20"/>
  <c r="B20"/>
  <c r="N19"/>
  <c r="L19"/>
  <c r="J19"/>
  <c r="H19"/>
  <c r="F19"/>
  <c r="B19"/>
  <c r="N18"/>
  <c r="L18"/>
  <c r="J18"/>
  <c r="H18"/>
  <c r="F18"/>
  <c r="B18"/>
  <c r="N17"/>
  <c r="L17"/>
  <c r="J17"/>
  <c r="H17"/>
  <c r="F17"/>
  <c r="B17"/>
  <c r="N14"/>
  <c r="L14"/>
  <c r="J14"/>
  <c r="H14"/>
  <c r="F14"/>
  <c r="B14"/>
  <c r="N13"/>
  <c r="L13"/>
  <c r="J13"/>
  <c r="H13"/>
  <c r="F13"/>
  <c r="B13"/>
  <c r="N12"/>
  <c r="L12"/>
  <c r="J12"/>
  <c r="H12"/>
  <c r="F12"/>
  <c r="B12"/>
  <c r="N11"/>
  <c r="L11"/>
  <c r="J11"/>
  <c r="H11"/>
  <c r="F11"/>
  <c r="B11"/>
  <c r="N10"/>
  <c r="L10"/>
  <c r="J10"/>
  <c r="H10"/>
  <c r="F10"/>
  <c r="B10"/>
  <c r="N7"/>
  <c r="L7"/>
  <c r="J7"/>
  <c r="H7"/>
  <c r="F7"/>
  <c r="C7"/>
  <c r="B7"/>
  <c r="O101" i="14"/>
  <c r="N101"/>
  <c r="M101"/>
  <c r="L101"/>
  <c r="J101"/>
  <c r="H101"/>
  <c r="F101"/>
  <c r="B101"/>
  <c r="O100"/>
  <c r="N100"/>
  <c r="M100"/>
  <c r="L100"/>
  <c r="J100"/>
  <c r="H100"/>
  <c r="F100"/>
  <c r="B100"/>
  <c r="O99"/>
  <c r="N99"/>
  <c r="M99"/>
  <c r="L99"/>
  <c r="J99"/>
  <c r="H99"/>
  <c r="F99"/>
  <c r="B99"/>
  <c r="O98"/>
  <c r="N98"/>
  <c r="M98"/>
  <c r="L98"/>
  <c r="J98"/>
  <c r="H98"/>
  <c r="F98"/>
  <c r="B98"/>
  <c r="O97"/>
  <c r="N97"/>
  <c r="M97"/>
  <c r="L97"/>
  <c r="J97"/>
  <c r="H97"/>
  <c r="F97"/>
  <c r="B97"/>
  <c r="O96"/>
  <c r="N96"/>
  <c r="M96"/>
  <c r="L96"/>
  <c r="J96"/>
  <c r="H96"/>
  <c r="F96"/>
  <c r="B96"/>
  <c r="O95"/>
  <c r="N95"/>
  <c r="M95"/>
  <c r="L95"/>
  <c r="J95"/>
  <c r="H95"/>
  <c r="F95"/>
  <c r="B95"/>
  <c r="O94"/>
  <c r="N94"/>
  <c r="M94"/>
  <c r="L94"/>
  <c r="J94"/>
  <c r="H94"/>
  <c r="F94"/>
  <c r="B94"/>
  <c r="O93"/>
  <c r="N93"/>
  <c r="M93"/>
  <c r="L93"/>
  <c r="J93"/>
  <c r="H93"/>
  <c r="F93"/>
  <c r="B93"/>
  <c r="O92"/>
  <c r="N92"/>
  <c r="M92"/>
  <c r="L92"/>
  <c r="J92"/>
  <c r="H92"/>
  <c r="F92"/>
  <c r="B92"/>
  <c r="O91"/>
  <c r="N91"/>
  <c r="M91"/>
  <c r="L91"/>
  <c r="J91"/>
  <c r="H91"/>
  <c r="F91"/>
  <c r="B91"/>
  <c r="O88"/>
  <c r="N88"/>
  <c r="M88"/>
  <c r="L88"/>
  <c r="J88"/>
  <c r="H88"/>
  <c r="F88"/>
  <c r="B88"/>
  <c r="O87"/>
  <c r="N87"/>
  <c r="M87"/>
  <c r="L87"/>
  <c r="J87"/>
  <c r="H87"/>
  <c r="F87"/>
  <c r="B87"/>
  <c r="O86"/>
  <c r="N86"/>
  <c r="M86"/>
  <c r="L86"/>
  <c r="J86"/>
  <c r="H86"/>
  <c r="F86"/>
  <c r="B86"/>
  <c r="O85"/>
  <c r="N85"/>
  <c r="M85"/>
  <c r="L85"/>
  <c r="J85"/>
  <c r="H85"/>
  <c r="F85"/>
  <c r="B85"/>
  <c r="O84"/>
  <c r="N84"/>
  <c r="M84"/>
  <c r="L84"/>
  <c r="J84"/>
  <c r="H84"/>
  <c r="F84"/>
  <c r="B84"/>
  <c r="O83"/>
  <c r="N83"/>
  <c r="M83"/>
  <c r="L83"/>
  <c r="J83"/>
  <c r="H83"/>
  <c r="F83"/>
  <c r="B83"/>
  <c r="O82"/>
  <c r="N82"/>
  <c r="M82"/>
  <c r="L82"/>
  <c r="J82"/>
  <c r="H82"/>
  <c r="F82"/>
  <c r="B82"/>
  <c r="O81"/>
  <c r="N81"/>
  <c r="M81"/>
  <c r="L81"/>
  <c r="J81"/>
  <c r="H81"/>
  <c r="F81"/>
  <c r="B81"/>
  <c r="O80"/>
  <c r="N80"/>
  <c r="M80"/>
  <c r="L80"/>
  <c r="J80"/>
  <c r="H80"/>
  <c r="F80"/>
  <c r="B80"/>
  <c r="O79"/>
  <c r="N79"/>
  <c r="M79"/>
  <c r="L79"/>
  <c r="J79"/>
  <c r="H79"/>
  <c r="F79"/>
  <c r="B79"/>
  <c r="N41"/>
  <c r="L41"/>
  <c r="J41"/>
  <c r="H41"/>
  <c r="F41"/>
  <c r="B41"/>
  <c r="N40"/>
  <c r="L40"/>
  <c r="J40"/>
  <c r="H40"/>
  <c r="F40"/>
  <c r="B40"/>
  <c r="N39"/>
  <c r="L39"/>
  <c r="J39"/>
  <c r="H39"/>
  <c r="F39"/>
  <c r="B39"/>
  <c r="N38"/>
  <c r="L38"/>
  <c r="J38"/>
  <c r="H38"/>
  <c r="F38"/>
  <c r="B38"/>
  <c r="N37"/>
  <c r="L37"/>
  <c r="J37"/>
  <c r="H37"/>
  <c r="F37"/>
  <c r="B37"/>
  <c r="N36"/>
  <c r="L36"/>
  <c r="J36"/>
  <c r="H36"/>
  <c r="F36"/>
  <c r="B36"/>
  <c r="N35"/>
  <c r="L35"/>
  <c r="J35"/>
  <c r="H35"/>
  <c r="F35"/>
  <c r="B35"/>
  <c r="N33"/>
  <c r="L33"/>
  <c r="J33"/>
  <c r="H33"/>
  <c r="F33"/>
  <c r="C33"/>
  <c r="B33"/>
  <c r="N31"/>
  <c r="L31"/>
  <c r="J31"/>
  <c r="H31"/>
  <c r="F31"/>
  <c r="B31"/>
  <c r="N30"/>
  <c r="L30"/>
  <c r="J30"/>
  <c r="H30"/>
  <c r="F30"/>
  <c r="B30"/>
  <c r="N27"/>
  <c r="L27"/>
  <c r="J27"/>
  <c r="H27"/>
  <c r="F27"/>
  <c r="B27"/>
  <c r="N26"/>
  <c r="L26"/>
  <c r="J26"/>
  <c r="H26"/>
  <c r="F26"/>
  <c r="B26"/>
  <c r="N25"/>
  <c r="L25"/>
  <c r="J25"/>
  <c r="H25"/>
  <c r="F25"/>
  <c r="B25"/>
  <c r="N24"/>
  <c r="L24"/>
  <c r="J24"/>
  <c r="H24"/>
  <c r="F24"/>
  <c r="B24"/>
  <c r="N21"/>
  <c r="L21"/>
  <c r="J21"/>
  <c r="H21"/>
  <c r="F21"/>
  <c r="B21"/>
  <c r="N20"/>
  <c r="L20"/>
  <c r="J20"/>
  <c r="H20"/>
  <c r="F20"/>
  <c r="B20"/>
  <c r="N19"/>
  <c r="L19"/>
  <c r="J19"/>
  <c r="H19"/>
  <c r="F19"/>
  <c r="B19"/>
  <c r="N18"/>
  <c r="L18"/>
  <c r="J18"/>
  <c r="H18"/>
  <c r="F18"/>
  <c r="B18"/>
  <c r="N17"/>
  <c r="L17"/>
  <c r="J17"/>
  <c r="H17"/>
  <c r="F17"/>
  <c r="B17"/>
  <c r="N14"/>
  <c r="L14"/>
  <c r="J14"/>
  <c r="H14"/>
  <c r="F14"/>
  <c r="B14"/>
  <c r="N13"/>
  <c r="L13"/>
  <c r="J13"/>
  <c r="H13"/>
  <c r="F13"/>
  <c r="B13"/>
  <c r="N12"/>
  <c r="L12"/>
  <c r="J12"/>
  <c r="H12"/>
  <c r="F12"/>
  <c r="B12"/>
  <c r="N11"/>
  <c r="L11"/>
  <c r="J11"/>
  <c r="H11"/>
  <c r="F11"/>
  <c r="B11"/>
  <c r="N7"/>
  <c r="L7"/>
  <c r="J7"/>
  <c r="H7"/>
  <c r="F7"/>
  <c r="C7"/>
  <c r="C76" s="1"/>
  <c r="B7"/>
  <c r="B76" s="1"/>
  <c r="G101" i="4"/>
  <c r="F101"/>
  <c r="E101"/>
  <c r="D101"/>
  <c r="B101"/>
  <c r="G100"/>
  <c r="F100"/>
  <c r="E100"/>
  <c r="D100"/>
  <c r="B100"/>
  <c r="G99"/>
  <c r="F99"/>
  <c r="E99"/>
  <c r="D99"/>
  <c r="B99"/>
  <c r="G98"/>
  <c r="F98"/>
  <c r="E98"/>
  <c r="D98"/>
  <c r="B98"/>
  <c r="G97"/>
  <c r="F97"/>
  <c r="B97"/>
  <c r="G95"/>
  <c r="F95"/>
  <c r="E95"/>
  <c r="D95"/>
  <c r="B95"/>
  <c r="G94"/>
  <c r="F94"/>
  <c r="E94"/>
  <c r="D94"/>
  <c r="B94"/>
  <c r="G92"/>
  <c r="F92"/>
  <c r="E92"/>
  <c r="D92"/>
  <c r="B93"/>
  <c r="G90"/>
  <c r="F90"/>
  <c r="E90"/>
  <c r="D90"/>
  <c r="B90"/>
  <c r="G89"/>
  <c r="F89"/>
  <c r="E89"/>
  <c r="D89"/>
  <c r="B89"/>
  <c r="G88"/>
  <c r="F88"/>
  <c r="E88"/>
  <c r="D88"/>
  <c r="B88"/>
  <c r="G87"/>
  <c r="F87"/>
  <c r="E87"/>
  <c r="D87"/>
  <c r="B87"/>
  <c r="G86"/>
  <c r="F86"/>
  <c r="B86"/>
  <c r="G84"/>
  <c r="F84"/>
  <c r="E84"/>
  <c r="D84"/>
  <c r="B84"/>
  <c r="G83"/>
  <c r="F83"/>
  <c r="E83"/>
  <c r="D83"/>
  <c r="B83"/>
  <c r="G82"/>
  <c r="F82"/>
  <c r="E81"/>
  <c r="D81"/>
  <c r="B82"/>
  <c r="G79"/>
  <c r="F79"/>
  <c r="E79"/>
  <c r="D79"/>
  <c r="B79"/>
  <c r="G78"/>
  <c r="F78"/>
  <c r="E78"/>
  <c r="D78"/>
  <c r="B78"/>
  <c r="G77"/>
  <c r="F77"/>
  <c r="E77"/>
  <c r="D77"/>
  <c r="B77"/>
  <c r="G76"/>
  <c r="F76"/>
  <c r="E76"/>
  <c r="D76"/>
  <c r="B76"/>
  <c r="B75"/>
  <c r="G73"/>
  <c r="F73"/>
  <c r="E73"/>
  <c r="D73"/>
  <c r="B73"/>
  <c r="G72"/>
  <c r="F72"/>
  <c r="E72"/>
  <c r="D72"/>
  <c r="B72"/>
  <c r="G71"/>
  <c r="F71"/>
  <c r="E70"/>
  <c r="D70"/>
  <c r="B71"/>
  <c r="G37"/>
  <c r="F37"/>
  <c r="E37"/>
  <c r="D37"/>
  <c r="B37"/>
  <c r="G36"/>
  <c r="F36"/>
  <c r="E36"/>
  <c r="D36"/>
  <c r="B36"/>
  <c r="G35"/>
  <c r="F35"/>
  <c r="E35"/>
  <c r="D35"/>
  <c r="B35"/>
  <c r="G34"/>
  <c r="F34"/>
  <c r="E34"/>
  <c r="D34"/>
  <c r="B34"/>
  <c r="G33"/>
  <c r="F33"/>
  <c r="B33"/>
  <c r="G31"/>
  <c r="F31"/>
  <c r="E31"/>
  <c r="D31"/>
  <c r="B31"/>
  <c r="G30"/>
  <c r="F30"/>
  <c r="E30"/>
  <c r="D30"/>
  <c r="B30"/>
  <c r="G29"/>
  <c r="F29"/>
  <c r="E28"/>
  <c r="D28"/>
  <c r="B29"/>
  <c r="G26"/>
  <c r="F26"/>
  <c r="E26"/>
  <c r="D26"/>
  <c r="B26"/>
  <c r="G25"/>
  <c r="F25"/>
  <c r="E25"/>
  <c r="D25"/>
  <c r="B25"/>
  <c r="G24"/>
  <c r="F24"/>
  <c r="E24"/>
  <c r="D24"/>
  <c r="B24"/>
  <c r="G23"/>
  <c r="F23"/>
  <c r="E23"/>
  <c r="D23"/>
  <c r="B23"/>
  <c r="B22"/>
  <c r="G20"/>
  <c r="F20"/>
  <c r="E20"/>
  <c r="D20"/>
  <c r="B20"/>
  <c r="G19"/>
  <c r="F19"/>
  <c r="E19"/>
  <c r="D19"/>
  <c r="B19"/>
  <c r="G18"/>
  <c r="F18"/>
  <c r="E17"/>
  <c r="D17"/>
  <c r="B18"/>
  <c r="G15"/>
  <c r="F15"/>
  <c r="E15"/>
  <c r="D15"/>
  <c r="B15"/>
  <c r="G14"/>
  <c r="F14"/>
  <c r="E14"/>
  <c r="D14"/>
  <c r="B14"/>
  <c r="G13"/>
  <c r="F13"/>
  <c r="E13"/>
  <c r="D13"/>
  <c r="B13"/>
  <c r="G12"/>
  <c r="F12"/>
  <c r="E12"/>
  <c r="D12"/>
  <c r="B12"/>
  <c r="G11"/>
  <c r="F11"/>
  <c r="B11"/>
  <c r="G9"/>
  <c r="F9"/>
  <c r="E9"/>
  <c r="D9"/>
  <c r="B9"/>
  <c r="G8"/>
  <c r="F8"/>
  <c r="E8"/>
  <c r="D8"/>
  <c r="B8"/>
  <c r="G7"/>
  <c r="F7"/>
  <c r="E6"/>
  <c r="D6"/>
  <c r="B7"/>
  <c r="G100" i="2"/>
  <c r="F100"/>
  <c r="E100"/>
  <c r="D100"/>
  <c r="B100"/>
  <c r="G99"/>
  <c r="F99"/>
  <c r="E99"/>
  <c r="D99"/>
  <c r="B99"/>
  <c r="G98"/>
  <c r="F98"/>
  <c r="E98"/>
  <c r="D98"/>
  <c r="B98"/>
  <c r="G97"/>
  <c r="F97"/>
  <c r="E97"/>
  <c r="D97"/>
  <c r="B97"/>
  <c r="G94"/>
  <c r="F94"/>
  <c r="E94"/>
  <c r="D94"/>
  <c r="B94"/>
  <c r="G93"/>
  <c r="F93"/>
  <c r="E93"/>
  <c r="D93"/>
  <c r="B93"/>
  <c r="G91"/>
  <c r="F91"/>
  <c r="E91"/>
  <c r="D91"/>
  <c r="B91"/>
  <c r="G89"/>
  <c r="F89"/>
  <c r="E89"/>
  <c r="D89"/>
  <c r="B89"/>
  <c r="G88"/>
  <c r="F88"/>
  <c r="E88"/>
  <c r="D88"/>
  <c r="B88"/>
  <c r="G87"/>
  <c r="F87"/>
  <c r="E87"/>
  <c r="D87"/>
  <c r="B87"/>
  <c r="G86"/>
  <c r="F86"/>
  <c r="E86"/>
  <c r="D86"/>
  <c r="B86"/>
  <c r="G83"/>
  <c r="F83"/>
  <c r="E83"/>
  <c r="D83"/>
  <c r="B83"/>
  <c r="G82"/>
  <c r="F82"/>
  <c r="E82"/>
  <c r="D82"/>
  <c r="B82"/>
  <c r="G80"/>
  <c r="F80"/>
  <c r="E80"/>
  <c r="D80"/>
  <c r="B80"/>
  <c r="G78"/>
  <c r="F78"/>
  <c r="E78"/>
  <c r="D78"/>
  <c r="B78"/>
  <c r="G77"/>
  <c r="F77"/>
  <c r="E77"/>
  <c r="D77"/>
  <c r="B77"/>
  <c r="G76"/>
  <c r="F76"/>
  <c r="E76"/>
  <c r="D76"/>
  <c r="B76"/>
  <c r="G75"/>
  <c r="F75"/>
  <c r="E75"/>
  <c r="D75"/>
  <c r="B75"/>
  <c r="G72"/>
  <c r="F72"/>
  <c r="E72"/>
  <c r="D72"/>
  <c r="B72"/>
  <c r="G71"/>
  <c r="F71"/>
  <c r="E71"/>
  <c r="D71"/>
  <c r="B71"/>
  <c r="G69"/>
  <c r="F69"/>
  <c r="E69"/>
  <c r="D69"/>
  <c r="B69"/>
  <c r="G38"/>
  <c r="F38"/>
  <c r="E38"/>
  <c r="D38"/>
  <c r="B38"/>
  <c r="G37"/>
  <c r="F37"/>
  <c r="E37"/>
  <c r="D37"/>
  <c r="B37"/>
  <c r="G36"/>
  <c r="F36"/>
  <c r="E36"/>
  <c r="D36"/>
  <c r="B36"/>
  <c r="G35"/>
  <c r="F35"/>
  <c r="E35"/>
  <c r="D35"/>
  <c r="B35"/>
  <c r="G32"/>
  <c r="F32"/>
  <c r="E32"/>
  <c r="D32"/>
  <c r="B32"/>
  <c r="G31"/>
  <c r="F31"/>
  <c r="E31"/>
  <c r="D31"/>
  <c r="B31"/>
  <c r="G29"/>
  <c r="F29"/>
  <c r="E29"/>
  <c r="D29"/>
  <c r="B29"/>
  <c r="G27"/>
  <c r="F27"/>
  <c r="E27"/>
  <c r="D27"/>
  <c r="B27"/>
  <c r="G26"/>
  <c r="F26"/>
  <c r="E26"/>
  <c r="D26"/>
  <c r="B26"/>
  <c r="G25"/>
  <c r="F25"/>
  <c r="E25"/>
  <c r="D25"/>
  <c r="B25"/>
  <c r="G24"/>
  <c r="F24"/>
  <c r="E24"/>
  <c r="D24"/>
  <c r="B24"/>
  <c r="G21"/>
  <c r="F21"/>
  <c r="E21"/>
  <c r="D21"/>
  <c r="B21"/>
  <c r="G20"/>
  <c r="F20"/>
  <c r="E20"/>
  <c r="D20"/>
  <c r="B20"/>
  <c r="G18"/>
  <c r="F18"/>
  <c r="E18"/>
  <c r="D18"/>
  <c r="B18"/>
  <c r="G16"/>
  <c r="F16"/>
  <c r="E16"/>
  <c r="D16"/>
  <c r="B16"/>
  <c r="G15"/>
  <c r="F15"/>
  <c r="E15"/>
  <c r="D15"/>
  <c r="B15"/>
  <c r="G14"/>
  <c r="F14"/>
  <c r="E14"/>
  <c r="D14"/>
  <c r="B14"/>
  <c r="G13"/>
  <c r="F13"/>
  <c r="E13"/>
  <c r="D13"/>
  <c r="B13"/>
  <c r="G10"/>
  <c r="F10"/>
  <c r="E10"/>
  <c r="D10"/>
  <c r="B10"/>
  <c r="G9"/>
  <c r="F9"/>
  <c r="E9"/>
  <c r="D9"/>
  <c r="B9"/>
  <c r="G7"/>
  <c r="F7"/>
  <c r="E7"/>
  <c r="D7"/>
  <c r="B7"/>
  <c r="L102" i="1"/>
  <c r="J102"/>
  <c r="H102"/>
  <c r="F102"/>
  <c r="C102"/>
  <c r="B102"/>
  <c r="L101"/>
  <c r="J101"/>
  <c r="H101"/>
  <c r="F101"/>
  <c r="C101"/>
  <c r="B101"/>
  <c r="L100"/>
  <c r="J100"/>
  <c r="H100"/>
  <c r="F100"/>
  <c r="C100"/>
  <c r="B100"/>
  <c r="L99"/>
  <c r="J99"/>
  <c r="H99"/>
  <c r="F99"/>
  <c r="C99"/>
  <c r="B99"/>
  <c r="L96"/>
  <c r="J96"/>
  <c r="H96"/>
  <c r="F96"/>
  <c r="C96"/>
  <c r="B96"/>
  <c r="L95"/>
  <c r="J95"/>
  <c r="H95"/>
  <c r="F95"/>
  <c r="C95"/>
  <c r="B95"/>
  <c r="L94"/>
  <c r="J94"/>
  <c r="H94"/>
  <c r="F94"/>
  <c r="C94"/>
  <c r="B94"/>
  <c r="L91"/>
  <c r="J91"/>
  <c r="H91"/>
  <c r="F91"/>
  <c r="C91"/>
  <c r="B91"/>
  <c r="L90"/>
  <c r="J90"/>
  <c r="H90"/>
  <c r="F90"/>
  <c r="C90"/>
  <c r="B90"/>
  <c r="L89"/>
  <c r="J89"/>
  <c r="H89"/>
  <c r="F89"/>
  <c r="C89"/>
  <c r="B89"/>
  <c r="L88"/>
  <c r="J88"/>
  <c r="H88"/>
  <c r="F88"/>
  <c r="C88"/>
  <c r="B88"/>
  <c r="L85"/>
  <c r="J85"/>
  <c r="H85"/>
  <c r="F85"/>
  <c r="C85"/>
  <c r="B85"/>
  <c r="L84"/>
  <c r="J84"/>
  <c r="H84"/>
  <c r="F84"/>
  <c r="C84"/>
  <c r="B84"/>
  <c r="L83"/>
  <c r="J83"/>
  <c r="H83"/>
  <c r="F83"/>
  <c r="C83"/>
  <c r="B83"/>
  <c r="L80"/>
  <c r="J80"/>
  <c r="H80"/>
  <c r="F80"/>
  <c r="C80"/>
  <c r="B80"/>
  <c r="L79"/>
  <c r="J79"/>
  <c r="H79"/>
  <c r="F79"/>
  <c r="C79"/>
  <c r="B79"/>
  <c r="L78"/>
  <c r="J78"/>
  <c r="H78"/>
  <c r="F78"/>
  <c r="C78"/>
  <c r="B78"/>
  <c r="L77"/>
  <c r="J77"/>
  <c r="H77"/>
  <c r="F77"/>
  <c r="C77"/>
  <c r="B77"/>
  <c r="L74"/>
  <c r="J74"/>
  <c r="H74"/>
  <c r="F74"/>
  <c r="C74"/>
  <c r="B74"/>
  <c r="L73"/>
  <c r="J73"/>
  <c r="H73"/>
  <c r="F73"/>
  <c r="C73"/>
  <c r="B73"/>
  <c r="L72"/>
  <c r="J72"/>
  <c r="H72"/>
  <c r="F72"/>
  <c r="C72"/>
  <c r="B72"/>
  <c r="L38"/>
  <c r="J38"/>
  <c r="H38"/>
  <c r="F38"/>
  <c r="C38"/>
  <c r="B38"/>
  <c r="L37"/>
  <c r="J37"/>
  <c r="H37"/>
  <c r="F37"/>
  <c r="C37"/>
  <c r="B37"/>
  <c r="L36"/>
  <c r="J36"/>
  <c r="H36"/>
  <c r="F36"/>
  <c r="C36"/>
  <c r="B36"/>
  <c r="L35"/>
  <c r="J35"/>
  <c r="H35"/>
  <c r="F35"/>
  <c r="C35"/>
  <c r="B35"/>
  <c r="L32"/>
  <c r="J32"/>
  <c r="H32"/>
  <c r="F32"/>
  <c r="C32"/>
  <c r="B32"/>
  <c r="L31"/>
  <c r="J31"/>
  <c r="H31"/>
  <c r="F31"/>
  <c r="C31"/>
  <c r="B31"/>
  <c r="L30"/>
  <c r="J30"/>
  <c r="H30"/>
  <c r="F30"/>
  <c r="C30"/>
  <c r="B30"/>
  <c r="L27"/>
  <c r="J27"/>
  <c r="H27"/>
  <c r="F27"/>
  <c r="C27"/>
  <c r="B27"/>
  <c r="L26"/>
  <c r="J26"/>
  <c r="H26"/>
  <c r="F26"/>
  <c r="C26"/>
  <c r="B26"/>
  <c r="L25"/>
  <c r="J25"/>
  <c r="H25"/>
  <c r="F25"/>
  <c r="C25"/>
  <c r="B25"/>
  <c r="L24"/>
  <c r="J24"/>
  <c r="H24"/>
  <c r="F24"/>
  <c r="C24"/>
  <c r="B24"/>
  <c r="L21"/>
  <c r="J21"/>
  <c r="H21"/>
  <c r="F21"/>
  <c r="C21"/>
  <c r="B21"/>
  <c r="L20"/>
  <c r="J20"/>
  <c r="H20"/>
  <c r="F20"/>
  <c r="C20"/>
  <c r="B20"/>
  <c r="L19"/>
  <c r="J19"/>
  <c r="H19"/>
  <c r="F19"/>
  <c r="C19"/>
  <c r="B19"/>
  <c r="L16"/>
  <c r="J16"/>
  <c r="H16"/>
  <c r="F16"/>
  <c r="C16"/>
  <c r="B16"/>
  <c r="L15"/>
  <c r="J15"/>
  <c r="H15"/>
  <c r="F15"/>
  <c r="C15"/>
  <c r="B15"/>
  <c r="L14"/>
  <c r="J14"/>
  <c r="H14"/>
  <c r="F14"/>
  <c r="C14"/>
  <c r="B14"/>
  <c r="L13"/>
  <c r="J13"/>
  <c r="H13"/>
  <c r="F13"/>
  <c r="C13"/>
  <c r="B13"/>
  <c r="L10"/>
  <c r="J10"/>
  <c r="H10"/>
  <c r="F10"/>
  <c r="C10"/>
  <c r="B10"/>
  <c r="L9"/>
  <c r="J9"/>
  <c r="H9"/>
  <c r="F9"/>
  <c r="C9"/>
  <c r="B9"/>
  <c r="L7"/>
  <c r="J7"/>
  <c r="H7"/>
  <c r="F7"/>
  <c r="C7"/>
  <c r="B7"/>
  <c r="B36" i="15" l="1"/>
  <c r="C36" s="1"/>
  <c r="C24" i="2"/>
  <c r="C26"/>
  <c r="C29"/>
  <c r="C32"/>
  <c r="C75"/>
  <c r="C77"/>
  <c r="C80"/>
  <c r="C83"/>
  <c r="C97"/>
  <c r="C99"/>
  <c r="C100"/>
  <c r="C9" i="4"/>
  <c r="C12"/>
  <c r="C14"/>
  <c r="C17"/>
  <c r="C20"/>
  <c r="C23"/>
  <c r="C25"/>
  <c r="C28"/>
  <c r="C31"/>
  <c r="C34"/>
  <c r="C36"/>
  <c r="C70"/>
  <c r="C73"/>
  <c r="C76"/>
  <c r="C78"/>
  <c r="C81"/>
  <c r="C84"/>
  <c r="C87"/>
  <c r="C89"/>
  <c r="C92"/>
  <c r="C95"/>
  <c r="C98"/>
  <c r="C100"/>
  <c r="D81" i="14"/>
  <c r="K81" s="1"/>
  <c r="D83"/>
  <c r="K83" s="1"/>
  <c r="D84"/>
  <c r="I84" s="1"/>
  <c r="D85"/>
  <c r="K85" s="1"/>
  <c r="D87"/>
  <c r="K87" s="1"/>
  <c r="D88"/>
  <c r="K88" s="1"/>
  <c r="D92"/>
  <c r="I92" s="1"/>
  <c r="D97"/>
  <c r="I97" s="1"/>
  <c r="D98"/>
  <c r="I98" s="1"/>
  <c r="D100"/>
  <c r="K100" s="1"/>
  <c r="D101"/>
  <c r="K101" s="1"/>
  <c r="C10" i="15"/>
  <c r="B36" i="17"/>
  <c r="C36" s="1"/>
  <c r="D36"/>
  <c r="E36" s="1"/>
  <c r="F36"/>
  <c r="G36" s="1"/>
  <c r="H36"/>
  <c r="I36" s="1"/>
  <c r="J36"/>
  <c r="K36" s="1"/>
  <c r="L36"/>
  <c r="M36" s="1"/>
  <c r="N36"/>
  <c r="O36" s="1"/>
  <c r="D93" i="14"/>
  <c r="E93" s="1"/>
  <c r="D95"/>
  <c r="K95" s="1"/>
  <c r="D96"/>
  <c r="I96" s="1"/>
  <c r="C6" i="4"/>
  <c r="D72" i="1"/>
  <c r="I72" s="1"/>
  <c r="D73"/>
  <c r="I73" s="1"/>
  <c r="D78"/>
  <c r="I78" s="1"/>
  <c r="D79"/>
  <c r="I79" s="1"/>
  <c r="D80"/>
  <c r="I80" s="1"/>
  <c r="D83"/>
  <c r="I83" s="1"/>
  <c r="D89"/>
  <c r="I89" s="1"/>
  <c r="D91"/>
  <c r="I91" s="1"/>
  <c r="D94"/>
  <c r="I94" s="1"/>
  <c r="D96"/>
  <c r="E96" s="1"/>
  <c r="D99"/>
  <c r="I99" s="1"/>
  <c r="D100"/>
  <c r="I100" s="1"/>
  <c r="D101"/>
  <c r="I101" s="1"/>
  <c r="D102"/>
  <c r="I102" s="1"/>
  <c r="C13" i="2"/>
  <c r="C15"/>
  <c r="C7"/>
  <c r="C10"/>
  <c r="K84" i="14"/>
  <c r="D84" i="1"/>
  <c r="I84" s="1"/>
  <c r="D85"/>
  <c r="I85" s="1"/>
  <c r="D88"/>
  <c r="I88" s="1"/>
  <c r="C18" i="2"/>
  <c r="C21"/>
  <c r="C35"/>
  <c r="C37"/>
  <c r="C72"/>
  <c r="C86"/>
  <c r="C88"/>
  <c r="C91"/>
  <c r="C94"/>
  <c r="I83" i="14"/>
  <c r="G9" i="1"/>
  <c r="D9"/>
  <c r="E9" s="1"/>
  <c r="G14"/>
  <c r="D14"/>
  <c r="E14" s="1"/>
  <c r="G16"/>
  <c r="D16"/>
  <c r="E16" s="1"/>
  <c r="G20"/>
  <c r="D20"/>
  <c r="E20" s="1"/>
  <c r="G25"/>
  <c r="D25"/>
  <c r="E25" s="1"/>
  <c r="G27"/>
  <c r="D27"/>
  <c r="E27" s="1"/>
  <c r="G31"/>
  <c r="D31"/>
  <c r="E31" s="1"/>
  <c r="G36"/>
  <c r="D36"/>
  <c r="E36" s="1"/>
  <c r="G38"/>
  <c r="D38"/>
  <c r="E38" s="1"/>
  <c r="D95"/>
  <c r="E95" s="1"/>
  <c r="B10" i="14"/>
  <c r="C11"/>
  <c r="G11"/>
  <c r="F10"/>
  <c r="D11"/>
  <c r="H10"/>
  <c r="I11"/>
  <c r="K11"/>
  <c r="J10"/>
  <c r="K10" s="1"/>
  <c r="L10"/>
  <c r="M11"/>
  <c r="O11"/>
  <c r="N10"/>
  <c r="O10" s="1"/>
  <c r="G13"/>
  <c r="D13"/>
  <c r="E13" s="1"/>
  <c r="G18"/>
  <c r="D18"/>
  <c r="E18" s="1"/>
  <c r="G20"/>
  <c r="D20"/>
  <c r="E20" s="1"/>
  <c r="G25"/>
  <c r="D25"/>
  <c r="E25" s="1"/>
  <c r="G27"/>
  <c r="D27"/>
  <c r="E27" s="1"/>
  <c r="G30"/>
  <c r="D30"/>
  <c r="E30" s="1"/>
  <c r="G33"/>
  <c r="D33"/>
  <c r="E33" s="1"/>
  <c r="G36"/>
  <c r="D36"/>
  <c r="E36" s="1"/>
  <c r="G38"/>
  <c r="D38"/>
  <c r="E38" s="1"/>
  <c r="D40"/>
  <c r="E40" s="1"/>
  <c r="G40"/>
  <c r="D80"/>
  <c r="E80" s="1"/>
  <c r="D82"/>
  <c r="E82" s="1"/>
  <c r="D86"/>
  <c r="E86" s="1"/>
  <c r="D94"/>
  <c r="E94" s="1"/>
  <c r="G7" i="15"/>
  <c r="F36"/>
  <c r="D7"/>
  <c r="I7"/>
  <c r="H36"/>
  <c r="I36" s="1"/>
  <c r="K7"/>
  <c r="J36"/>
  <c r="K36" s="1"/>
  <c r="M7"/>
  <c r="L36"/>
  <c r="M36" s="1"/>
  <c r="O7"/>
  <c r="N36"/>
  <c r="O36" s="1"/>
  <c r="G11"/>
  <c r="D11"/>
  <c r="E11" s="1"/>
  <c r="G13"/>
  <c r="D13"/>
  <c r="E13" s="1"/>
  <c r="G18"/>
  <c r="D18"/>
  <c r="E18" s="1"/>
  <c r="G20"/>
  <c r="D20"/>
  <c r="E20" s="1"/>
  <c r="G25"/>
  <c r="D25"/>
  <c r="E25" s="1"/>
  <c r="G28"/>
  <c r="D28"/>
  <c r="E28" s="1"/>
  <c r="G30"/>
  <c r="D30"/>
  <c r="E30" s="1"/>
  <c r="G33"/>
  <c r="D33"/>
  <c r="E33" s="1"/>
  <c r="G35"/>
  <c r="D35"/>
  <c r="E35" s="1"/>
  <c r="G39"/>
  <c r="D39"/>
  <c r="E39" s="1"/>
  <c r="G41"/>
  <c r="D41"/>
  <c r="E41" s="1"/>
  <c r="G43"/>
  <c r="D43"/>
  <c r="E43" s="1"/>
  <c r="G48"/>
  <c r="D48"/>
  <c r="E48" s="1"/>
  <c r="G50"/>
  <c r="D50"/>
  <c r="E50" s="1"/>
  <c r="I9" i="1"/>
  <c r="K9"/>
  <c r="M9"/>
  <c r="I14"/>
  <c r="K14"/>
  <c r="M14"/>
  <c r="I16"/>
  <c r="K16"/>
  <c r="M16"/>
  <c r="I20"/>
  <c r="K20"/>
  <c r="M20"/>
  <c r="I25"/>
  <c r="K25"/>
  <c r="M25"/>
  <c r="I27"/>
  <c r="K27"/>
  <c r="M27"/>
  <c r="I31"/>
  <c r="K31"/>
  <c r="M31"/>
  <c r="I36"/>
  <c r="K36"/>
  <c r="M36"/>
  <c r="I38"/>
  <c r="K38"/>
  <c r="M38"/>
  <c r="K73"/>
  <c r="M73"/>
  <c r="K78"/>
  <c r="M78"/>
  <c r="K80"/>
  <c r="M80"/>
  <c r="K84"/>
  <c r="M84"/>
  <c r="K89"/>
  <c r="M89"/>
  <c r="E91"/>
  <c r="K91"/>
  <c r="M91"/>
  <c r="K95"/>
  <c r="M95"/>
  <c r="K100"/>
  <c r="M100"/>
  <c r="K102"/>
  <c r="M102"/>
  <c r="C9" i="2"/>
  <c r="C14"/>
  <c r="C16"/>
  <c r="C20"/>
  <c r="C25"/>
  <c r="C27"/>
  <c r="C31"/>
  <c r="C36"/>
  <c r="C38"/>
  <c r="C69"/>
  <c r="C71"/>
  <c r="C76"/>
  <c r="C78"/>
  <c r="C82"/>
  <c r="C87"/>
  <c r="C89"/>
  <c r="C93"/>
  <c r="C98"/>
  <c r="C8" i="4"/>
  <c r="C13"/>
  <c r="C15"/>
  <c r="C19"/>
  <c r="C24"/>
  <c r="C26"/>
  <c r="C30"/>
  <c r="C35"/>
  <c r="C37"/>
  <c r="C72"/>
  <c r="C77"/>
  <c r="C79"/>
  <c r="C83"/>
  <c r="C88"/>
  <c r="C90"/>
  <c r="C94"/>
  <c r="C99"/>
  <c r="C101"/>
  <c r="C13" i="14"/>
  <c r="I13"/>
  <c r="K13"/>
  <c r="M13"/>
  <c r="O13"/>
  <c r="C18"/>
  <c r="I18"/>
  <c r="K18"/>
  <c r="M18"/>
  <c r="O18"/>
  <c r="C20"/>
  <c r="I20"/>
  <c r="K20"/>
  <c r="M20"/>
  <c r="O20"/>
  <c r="C25"/>
  <c r="I25"/>
  <c r="K25"/>
  <c r="M25"/>
  <c r="O25"/>
  <c r="C27"/>
  <c r="I27"/>
  <c r="K27"/>
  <c r="M27"/>
  <c r="O27"/>
  <c r="C30"/>
  <c r="I30"/>
  <c r="K30"/>
  <c r="M30"/>
  <c r="O30"/>
  <c r="I33"/>
  <c r="K33"/>
  <c r="M33"/>
  <c r="O33"/>
  <c r="C36"/>
  <c r="I36"/>
  <c r="K36"/>
  <c r="M36"/>
  <c r="O36"/>
  <c r="C38"/>
  <c r="I38"/>
  <c r="K38"/>
  <c r="M38"/>
  <c r="O38"/>
  <c r="C40"/>
  <c r="I40"/>
  <c r="K40"/>
  <c r="M40"/>
  <c r="O40"/>
  <c r="C80"/>
  <c r="C82"/>
  <c r="C84"/>
  <c r="E84"/>
  <c r="C86"/>
  <c r="C88"/>
  <c r="C92"/>
  <c r="E92"/>
  <c r="C94"/>
  <c r="C96"/>
  <c r="C98"/>
  <c r="E98"/>
  <c r="C100"/>
  <c r="C11" i="15"/>
  <c r="I11"/>
  <c r="K11"/>
  <c r="M11"/>
  <c r="O11"/>
  <c r="C13"/>
  <c r="I13"/>
  <c r="K13"/>
  <c r="M13"/>
  <c r="O13"/>
  <c r="C18"/>
  <c r="I18"/>
  <c r="K18"/>
  <c r="M18"/>
  <c r="O18"/>
  <c r="C20"/>
  <c r="I20"/>
  <c r="K20"/>
  <c r="M20"/>
  <c r="O20"/>
  <c r="C25"/>
  <c r="I25"/>
  <c r="K25"/>
  <c r="M25"/>
  <c r="O25"/>
  <c r="C28"/>
  <c r="I28"/>
  <c r="K28"/>
  <c r="M28"/>
  <c r="O28"/>
  <c r="C30"/>
  <c r="I30"/>
  <c r="K30"/>
  <c r="M30"/>
  <c r="O30"/>
  <c r="C33"/>
  <c r="I33"/>
  <c r="K33"/>
  <c r="M33"/>
  <c r="O33"/>
  <c r="C35"/>
  <c r="I35"/>
  <c r="K35"/>
  <c r="M35"/>
  <c r="O35"/>
  <c r="C39"/>
  <c r="I39"/>
  <c r="K39"/>
  <c r="M39"/>
  <c r="O39"/>
  <c r="C41"/>
  <c r="I41"/>
  <c r="K41"/>
  <c r="M41"/>
  <c r="O41"/>
  <c r="C43"/>
  <c r="I43"/>
  <c r="K43"/>
  <c r="M43"/>
  <c r="O43"/>
  <c r="C48"/>
  <c r="I48"/>
  <c r="K48"/>
  <c r="M48"/>
  <c r="O48"/>
  <c r="C50"/>
  <c r="I50"/>
  <c r="K50"/>
  <c r="M50"/>
  <c r="O50"/>
  <c r="C33" i="17"/>
  <c r="E33"/>
  <c r="G33"/>
  <c r="I33"/>
  <c r="K33"/>
  <c r="M33"/>
  <c r="O33"/>
  <c r="C35"/>
  <c r="E35"/>
  <c r="G35"/>
  <c r="I35"/>
  <c r="K35"/>
  <c r="M35"/>
  <c r="O35"/>
  <c r="G101" i="14"/>
  <c r="G97"/>
  <c r="G81"/>
  <c r="G100" i="1"/>
  <c r="G98" i="14"/>
  <c r="G79" i="1"/>
  <c r="G72"/>
  <c r="G96"/>
  <c r="G7"/>
  <c r="D7"/>
  <c r="E7" s="1"/>
  <c r="G10"/>
  <c r="D10"/>
  <c r="E10" s="1"/>
  <c r="G13"/>
  <c r="D13"/>
  <c r="E13" s="1"/>
  <c r="G15"/>
  <c r="D15"/>
  <c r="E15" s="1"/>
  <c r="G19"/>
  <c r="D19"/>
  <c r="E19" s="1"/>
  <c r="G21"/>
  <c r="D21"/>
  <c r="E21" s="1"/>
  <c r="G24"/>
  <c r="D24"/>
  <c r="E24" s="1"/>
  <c r="G26"/>
  <c r="D26"/>
  <c r="E26" s="1"/>
  <c r="G30"/>
  <c r="D30"/>
  <c r="E30" s="1"/>
  <c r="G32"/>
  <c r="D32"/>
  <c r="E32" s="1"/>
  <c r="G35"/>
  <c r="D35"/>
  <c r="E35" s="1"/>
  <c r="G37"/>
  <c r="D37"/>
  <c r="E37" s="1"/>
  <c r="D74"/>
  <c r="E74" s="1"/>
  <c r="D77"/>
  <c r="E77" s="1"/>
  <c r="D90"/>
  <c r="E90" s="1"/>
  <c r="F76" i="14"/>
  <c r="D7"/>
  <c r="G7"/>
  <c r="G76" s="1"/>
  <c r="H76"/>
  <c r="I7"/>
  <c r="I76" s="1"/>
  <c r="J76"/>
  <c r="K7"/>
  <c r="K76" s="1"/>
  <c r="L76"/>
  <c r="M7"/>
  <c r="M76" s="1"/>
  <c r="N76"/>
  <c r="O7"/>
  <c r="O76" s="1"/>
  <c r="G12"/>
  <c r="D12"/>
  <c r="E12" s="1"/>
  <c r="G14"/>
  <c r="D14"/>
  <c r="E14" s="1"/>
  <c r="G17"/>
  <c r="D17"/>
  <c r="E17" s="1"/>
  <c r="G19"/>
  <c r="D19"/>
  <c r="E19" s="1"/>
  <c r="G21"/>
  <c r="D21"/>
  <c r="E21" s="1"/>
  <c r="G24"/>
  <c r="D24"/>
  <c r="E24" s="1"/>
  <c r="G26"/>
  <c r="D26"/>
  <c r="E26" s="1"/>
  <c r="G31"/>
  <c r="D31"/>
  <c r="E31" s="1"/>
  <c r="C35"/>
  <c r="B34"/>
  <c r="C34" s="1"/>
  <c r="G35"/>
  <c r="D35"/>
  <c r="F34"/>
  <c r="H34"/>
  <c r="I34" s="1"/>
  <c r="I35"/>
  <c r="J34"/>
  <c r="K34" s="1"/>
  <c r="K35"/>
  <c r="M35"/>
  <c r="L34"/>
  <c r="N34"/>
  <c r="O34" s="1"/>
  <c r="O35"/>
  <c r="G37"/>
  <c r="D37"/>
  <c r="E37" s="1"/>
  <c r="G39"/>
  <c r="D39"/>
  <c r="E39" s="1"/>
  <c r="G41"/>
  <c r="D41"/>
  <c r="E41" s="1"/>
  <c r="D79"/>
  <c r="E79" s="1"/>
  <c r="D91"/>
  <c r="E91" s="1"/>
  <c r="D99"/>
  <c r="E99" s="1"/>
  <c r="G10" i="15"/>
  <c r="D10"/>
  <c r="E10" s="1"/>
  <c r="G12"/>
  <c r="D12"/>
  <c r="E12" s="1"/>
  <c r="G14"/>
  <c r="D14"/>
  <c r="E14" s="1"/>
  <c r="G17"/>
  <c r="D17"/>
  <c r="E17" s="1"/>
  <c r="G19"/>
  <c r="D19"/>
  <c r="E19" s="1"/>
  <c r="G21"/>
  <c r="D21"/>
  <c r="E21" s="1"/>
  <c r="G24"/>
  <c r="D24"/>
  <c r="E24" s="1"/>
  <c r="G29"/>
  <c r="D29"/>
  <c r="E29" s="1"/>
  <c r="G34"/>
  <c r="D34"/>
  <c r="E34" s="1"/>
  <c r="G40"/>
  <c r="D40"/>
  <c r="E40" s="1"/>
  <c r="G42"/>
  <c r="D42"/>
  <c r="E42" s="1"/>
  <c r="G44"/>
  <c r="D44"/>
  <c r="E44" s="1"/>
  <c r="G47"/>
  <c r="D47"/>
  <c r="E47" s="1"/>
  <c r="G49"/>
  <c r="D49"/>
  <c r="E49" s="1"/>
  <c r="I7" i="1"/>
  <c r="K7"/>
  <c r="M7"/>
  <c r="I10"/>
  <c r="K10"/>
  <c r="M10"/>
  <c r="I13"/>
  <c r="K13"/>
  <c r="M13"/>
  <c r="I15"/>
  <c r="K15"/>
  <c r="M15"/>
  <c r="I19"/>
  <c r="K19"/>
  <c r="M19"/>
  <c r="I21"/>
  <c r="K21"/>
  <c r="M21"/>
  <c r="I24"/>
  <c r="K24"/>
  <c r="M24"/>
  <c r="I26"/>
  <c r="K26"/>
  <c r="M26"/>
  <c r="I30"/>
  <c r="K30"/>
  <c r="M30"/>
  <c r="I32"/>
  <c r="K32"/>
  <c r="M32"/>
  <c r="I35"/>
  <c r="K35"/>
  <c r="M35"/>
  <c r="I37"/>
  <c r="K37"/>
  <c r="M37"/>
  <c r="K72"/>
  <c r="M72"/>
  <c r="K74"/>
  <c r="M74"/>
  <c r="K77"/>
  <c r="M77"/>
  <c r="E79"/>
  <c r="K79"/>
  <c r="M79"/>
  <c r="K83"/>
  <c r="M83"/>
  <c r="K85"/>
  <c r="M85"/>
  <c r="K88"/>
  <c r="M88"/>
  <c r="K90"/>
  <c r="M90"/>
  <c r="K94"/>
  <c r="M94"/>
  <c r="K96"/>
  <c r="M96"/>
  <c r="K99"/>
  <c r="M99"/>
  <c r="K101"/>
  <c r="M101"/>
  <c r="C12" i="14"/>
  <c r="I12"/>
  <c r="K12"/>
  <c r="M12"/>
  <c r="O12"/>
  <c r="C14"/>
  <c r="I14"/>
  <c r="K14"/>
  <c r="M14"/>
  <c r="O14"/>
  <c r="C17"/>
  <c r="I17"/>
  <c r="K17"/>
  <c r="M17"/>
  <c r="O17"/>
  <c r="C19"/>
  <c r="I19"/>
  <c r="K19"/>
  <c r="M19"/>
  <c r="O19"/>
  <c r="C21"/>
  <c r="I21"/>
  <c r="K21"/>
  <c r="M21"/>
  <c r="O21"/>
  <c r="C24"/>
  <c r="I24"/>
  <c r="K24"/>
  <c r="M24"/>
  <c r="O24"/>
  <c r="C26"/>
  <c r="I26"/>
  <c r="K26"/>
  <c r="M26"/>
  <c r="O26"/>
  <c r="C31"/>
  <c r="I31"/>
  <c r="K31"/>
  <c r="M31"/>
  <c r="O31"/>
  <c r="C37"/>
  <c r="I37"/>
  <c r="K37"/>
  <c r="M37"/>
  <c r="O37"/>
  <c r="C39"/>
  <c r="I39"/>
  <c r="K39"/>
  <c r="M39"/>
  <c r="O39"/>
  <c r="C41"/>
  <c r="I41"/>
  <c r="K41"/>
  <c r="M41"/>
  <c r="O41"/>
  <c r="C79"/>
  <c r="C81"/>
  <c r="C83"/>
  <c r="C85"/>
  <c r="C87"/>
  <c r="C91"/>
  <c r="C93"/>
  <c r="C95"/>
  <c r="E95"/>
  <c r="C97"/>
  <c r="C99"/>
  <c r="C101"/>
  <c r="I10" i="15"/>
  <c r="K10"/>
  <c r="M10"/>
  <c r="O10"/>
  <c r="C12"/>
  <c r="I12"/>
  <c r="K12"/>
  <c r="M12"/>
  <c r="O12"/>
  <c r="C14"/>
  <c r="I14"/>
  <c r="K14"/>
  <c r="M14"/>
  <c r="O14"/>
  <c r="C17"/>
  <c r="I17"/>
  <c r="K17"/>
  <c r="M17"/>
  <c r="O17"/>
  <c r="C19"/>
  <c r="I19"/>
  <c r="K19"/>
  <c r="M19"/>
  <c r="O19"/>
  <c r="C21"/>
  <c r="I21"/>
  <c r="K21"/>
  <c r="M21"/>
  <c r="O21"/>
  <c r="C24"/>
  <c r="I24"/>
  <c r="K24"/>
  <c r="M24"/>
  <c r="O24"/>
  <c r="C29"/>
  <c r="I29"/>
  <c r="K29"/>
  <c r="M29"/>
  <c r="O29"/>
  <c r="C34"/>
  <c r="I34"/>
  <c r="K34"/>
  <c r="M34"/>
  <c r="O34"/>
  <c r="C40"/>
  <c r="I40"/>
  <c r="K40"/>
  <c r="M40"/>
  <c r="O40"/>
  <c r="C42"/>
  <c r="I42"/>
  <c r="K42"/>
  <c r="M42"/>
  <c r="O42"/>
  <c r="C44"/>
  <c r="I44"/>
  <c r="K44"/>
  <c r="M44"/>
  <c r="O44"/>
  <c r="C47"/>
  <c r="I47"/>
  <c r="K47"/>
  <c r="M47"/>
  <c r="O47"/>
  <c r="C49"/>
  <c r="I49"/>
  <c r="K49"/>
  <c r="M49"/>
  <c r="O49"/>
  <c r="C34" i="17"/>
  <c r="E34"/>
  <c r="G34"/>
  <c r="I34"/>
  <c r="K34"/>
  <c r="M34"/>
  <c r="O34"/>
  <c r="G84" i="14"/>
  <c r="G91" i="1"/>
  <c r="G73"/>
  <c r="G88" l="1"/>
  <c r="G83" i="14"/>
  <c r="E88" i="1"/>
  <c r="G88" i="14"/>
  <c r="G36" i="15"/>
  <c r="I100" i="14"/>
  <c r="K97"/>
  <c r="I96" i="1"/>
  <c r="I79" i="14"/>
  <c r="I80"/>
  <c r="G102" i="1"/>
  <c r="E101" i="14"/>
  <c r="I95"/>
  <c r="I91"/>
  <c r="E87"/>
  <c r="E81"/>
  <c r="E83" i="1"/>
  <c r="G83"/>
  <c r="G87" i="14"/>
  <c r="G95"/>
  <c r="G92"/>
  <c r="K98"/>
  <c r="E102" i="1"/>
  <c r="E73"/>
  <c r="I87" i="14"/>
  <c r="I81"/>
  <c r="K92"/>
  <c r="I86"/>
  <c r="K80"/>
  <c r="E100" i="1"/>
  <c r="E84"/>
  <c r="I101" i="14"/>
  <c r="G85"/>
  <c r="G85" i="1"/>
  <c r="G100" i="14"/>
  <c r="E97"/>
  <c r="E85"/>
  <c r="E83"/>
  <c r="E85" i="1"/>
  <c r="E100" i="14"/>
  <c r="E88"/>
  <c r="K86"/>
  <c r="E78" i="1"/>
  <c r="I88" i="14"/>
  <c r="I85"/>
  <c r="G99" i="1"/>
  <c r="K99" i="14"/>
  <c r="E101" i="1"/>
  <c r="E72"/>
  <c r="G89"/>
  <c r="G80"/>
  <c r="E96" i="14"/>
  <c r="I93"/>
  <c r="K96"/>
  <c r="K93"/>
  <c r="G78" i="1"/>
  <c r="G84"/>
  <c r="G96" i="14"/>
  <c r="G93"/>
  <c r="K91"/>
  <c r="E99" i="1"/>
  <c r="E94"/>
  <c r="G94"/>
  <c r="G101"/>
  <c r="K82" i="14"/>
  <c r="E89" i="1"/>
  <c r="E80"/>
  <c r="M10" i="14"/>
  <c r="I99"/>
  <c r="G80"/>
  <c r="G91"/>
  <c r="G94"/>
  <c r="G86"/>
  <c r="G82"/>
  <c r="E35"/>
  <c r="D34"/>
  <c r="E34" s="1"/>
  <c r="E7" i="15"/>
  <c r="D36"/>
  <c r="E36" s="1"/>
  <c r="I10" i="14"/>
  <c r="G10"/>
  <c r="C10"/>
  <c r="G95" i="1"/>
  <c r="K94" i="14"/>
  <c r="I82"/>
  <c r="K79"/>
  <c r="I90" i="1"/>
  <c r="I74"/>
  <c r="E7" i="14"/>
  <c r="E76" s="1"/>
  <c r="D76"/>
  <c r="E11"/>
  <c r="D10"/>
  <c r="E10" s="1"/>
  <c r="G99"/>
  <c r="G79"/>
  <c r="M34"/>
  <c r="G34"/>
  <c r="G90" i="1"/>
  <c r="G77"/>
  <c r="G74"/>
  <c r="I94" i="14"/>
  <c r="I95" i="1"/>
  <c r="I77"/>
</calcChain>
</file>

<file path=xl/sharedStrings.xml><?xml version="1.0" encoding="utf-8"?>
<sst xmlns="http://schemas.openxmlformats.org/spreadsheetml/2006/main" count="529" uniqueCount="142">
  <si>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</si>
  <si>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</si>
  <si>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</si>
  <si>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</si>
  <si>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</si>
  <si>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</si>
  <si>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</si>
  <si>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</si>
  <si>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</si>
  <si>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</si>
  <si>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</si>
  <si>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</si>
  <si>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</si>
  <si>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</si>
  <si>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</si>
  <si>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</si>
  <si>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</si>
  <si>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</si>
  <si>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</si>
  <si>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</si>
  <si>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</si>
  <si>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</si>
  <si>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Solo estudia</t>
  </si>
  <si>
    <t>Sin Nivel</t>
  </si>
  <si>
    <t>Primaria</t>
  </si>
  <si>
    <t>Secundaria</t>
  </si>
  <si>
    <t>Superior</t>
  </si>
  <si>
    <t>No sabe, no responde</t>
  </si>
  <si>
    <t>Ni trabaja, Ni estudia</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</si>
  <si>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</si>
  <si>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</si>
  <si>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</si>
  <si>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</si>
  <si>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</si>
  <si>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</si>
  <si>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</si>
  <si>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</si>
  <si>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</si>
  <si>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</si>
  <si>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</si>
  <si>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</si>
  <si>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</si>
  <si>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</si>
  <si>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</si>
  <si>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</si>
  <si>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Numero de salarios mínimos /3</t>
  </si>
  <si>
    <t>Menos de un salario</t>
  </si>
  <si>
    <t>De 1 a 2 salarios</t>
  </si>
  <si>
    <t>De 2 a 3 salarios</t>
  </si>
  <si>
    <t>De 3 a 4 salarios</t>
  </si>
  <si>
    <t>De 4 salarios y más</t>
  </si>
  <si>
    <t>Rama de actividad (1 Dig.)</t>
  </si>
  <si>
    <t>Agricultura, Silvicultura, Caza y Pesca</t>
  </si>
  <si>
    <t>Explotación de minas y canteras</t>
  </si>
  <si>
    <t>Industria manufacturera</t>
  </si>
  <si>
    <t>Electricidad, gas y agua</t>
  </si>
  <si>
    <t>Construcción</t>
  </si>
  <si>
    <t>Comercio por Mayor / menor, Hoteles / restaurantes</t>
  </si>
  <si>
    <t>Transp. almac. y comunicaciones</t>
  </si>
  <si>
    <t>Estab. finac. seguros, Bienes inmuebles y servicios</t>
  </si>
  <si>
    <t>Servicios Comunales, Sociales y Personales</t>
  </si>
  <si>
    <t xml:space="preserve">No sabe, No responde </t>
  </si>
  <si>
    <t>Ocupación (1 Dig.)</t>
  </si>
  <si>
    <t>Profesionales, Técnicos y PEOA</t>
  </si>
  <si>
    <t>Directores Gerentes y Administ. Grales.</t>
  </si>
  <si>
    <t xml:space="preserve"> Empleados de Oficina</t>
  </si>
  <si>
    <t>Comerciantes y Vendedores</t>
  </si>
  <si>
    <t>Agricultores, Ganaderos y Trab. Agrop.</t>
  </si>
  <si>
    <t>Conductores de Transporte</t>
  </si>
  <si>
    <t>Trab. Ind. Textil, Albañilería, Mecánica, etc.</t>
  </si>
  <si>
    <t>Trab. Area Grafica, Quím., Alimentos, etc.</t>
  </si>
  <si>
    <t>Operador de Carga y Almacenaje</t>
  </si>
  <si>
    <t>Ocupación de los Servicios</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</si>
  <si>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</si>
  <si>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</si>
  <si>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</si>
  <si>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</si>
  <si>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</si>
  <si>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</si>
  <si>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</si>
  <si>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</si>
  <si>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</si>
  <si>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</si>
  <si>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</si>
  <si>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</si>
  <si>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</si>
  <si>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</si>
  <si>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</si>
  <si>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</si>
  <si>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</si>
  <si>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</si>
  <si>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</si>
  <si>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</si>
  <si>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</si>
  <si>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</si>
  <si>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</si>
  <si>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</si>
  <si>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</si>
  <si>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</si>
  <si>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</si>
  <si>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</si>
  <si>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</si>
  <si>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</si>
  <si>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</si>
  <si>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</si>
  <si>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</si>
  <si>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De 12 a 14 Años</t>
  </si>
  <si>
    <t>De 15 a 19 Años</t>
  </si>
  <si>
    <t>De 20 a 24 Años</t>
  </si>
  <si>
    <t>De 25 a 30 Años</t>
  </si>
  <si>
    <t>Cuadro No. 2. años de estudio promedio de la población de 12 a 30 años por condición de trabajo, según dominio, sexo y rango de edad</t>
  </si>
  <si>
    <t>Cuadro No. 1. Población de 12 a 30 años por condición de trabajo, según dominio , sexo y rango de edad</t>
  </si>
  <si>
    <t>1/ Porcentaje por columnas</t>
  </si>
  <si>
    <t>2/ Porcentaje por  filas</t>
  </si>
  <si>
    <t>....Continuación</t>
  </si>
  <si>
    <t>.....Continuación</t>
  </si>
  <si>
    <t>AEP = Años de Estudio Promedio</t>
  </si>
  <si>
    <t>Total Nacional</t>
  </si>
  <si>
    <t>Hombres</t>
  </si>
  <si>
    <t>Mujeres</t>
  </si>
  <si>
    <t>De 12 a 14 años</t>
  </si>
  <si>
    <t>De 15 a 19 años</t>
  </si>
  <si>
    <t>De 20 a 24 años</t>
  </si>
  <si>
    <t>De 25 a 30 años</t>
  </si>
  <si>
    <t>Resto Urbano</t>
  </si>
  <si>
    <t>Cuadro No. 3. Ingreso promedio de la población de 12 a 30 años por condición de trabajo, según dominio,  sexo y rango de edad</t>
  </si>
  <si>
    <t xml:space="preserve">  Sexo</t>
  </si>
  <si>
    <t xml:space="preserve">   Rango de Edad</t>
  </si>
  <si>
    <t xml:space="preserve">   Sexo</t>
  </si>
  <si>
    <t xml:space="preserve">  Rango de Edad</t>
  </si>
  <si>
    <t>Hombre</t>
  </si>
  <si>
    <t>Mujer</t>
  </si>
  <si>
    <t xml:space="preserve">Cuadro No. 4. Población de 12 a 30 años por condición de trabajo y años de estudio, según dominio, nivel educativo, rango de edad, sexo,  número de salarios mínimos, rama de actividad y ocupación </t>
  </si>
  <si>
    <t>Quintil 1</t>
  </si>
  <si>
    <t>Quintil 2</t>
  </si>
  <si>
    <t>Quintil 3</t>
  </si>
  <si>
    <t>Quintil 4</t>
  </si>
  <si>
    <t>Quintil 5</t>
  </si>
  <si>
    <t>No Declaran Ingresos</t>
  </si>
  <si>
    <t>Cuadro No. 5. Población de 12 a 30 años por condición de trabajo, según nivel educativo del jefe, rango de edad del jefe, sexo del jefe de hogar, condición de actividad del jefe de hogar,condición de pobreza del jefe de hogar,Quintil de Ingreso del hogar  y conformación del hogar</t>
  </si>
  <si>
    <t>Cuadro No. 7. Población de 12 a 30 años por condición de actual según nivel educativo del jefe, rango de edad del jefe, sexo del jefe de hogar, condición de actividad del jefe de hogar,condición de pobreza del jefe de hogar,Quintil de Ingreso del hogar  y conformación del hogar</t>
  </si>
  <si>
    <t>Cuadro No. 6. Población de 12 a 30 años por condición de actual, según dominio, nivel educativo, rango de edad  y sexo</t>
  </si>
</sst>
</file>

<file path=xl/styles.xml><?xml version="1.0" encoding="utf-8"?>
<styleSheet xmlns="http://schemas.openxmlformats.org/spreadsheetml/2006/main">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9">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2">
    <xf numFmtId="0" fontId="0" fillId="0" borderId="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 fillId="0" borderId="0" applyFont="0" applyFill="0" applyBorder="0" applyAlignment="0" applyProtection="0"/>
  </cellStyleXfs>
  <cellXfs count="224">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2"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8" fontId="2" fillId="0" borderId="0" xfId="0" applyNumberFormat="1" applyFont="1" applyBorder="1"/>
    <xf numFmtId="164" fontId="3" fillId="0" borderId="0" xfId="0" applyNumberFormat="1" applyFont="1" applyBorder="1"/>
    <xf numFmtId="164" fontId="0" fillId="0" borderId="0" xfId="0" applyNumberFormat="1"/>
    <xf numFmtId="164" fontId="3" fillId="0" borderId="0" xfId="1" applyNumberFormat="1" applyFont="1" applyBorder="1"/>
    <xf numFmtId="164" fontId="0" fillId="0" borderId="0" xfId="0" applyNumberFormat="1" applyBorder="1"/>
    <xf numFmtId="164" fontId="2" fillId="0" borderId="0" xfId="0" applyNumberFormat="1" applyFon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6" fontId="3"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11"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2" fillId="0" borderId="0" xfId="1" applyNumberFormat="1" applyFont="1"/>
    <xf numFmtId="166" fontId="2" fillId="2" borderId="0" xfId="1" applyNumberFormat="1" applyFont="1" applyFill="1"/>
    <xf numFmtId="166" fontId="3" fillId="0" borderId="0" xfId="1" applyNumberFormat="1" applyFont="1" applyBorder="1" applyAlignment="1">
      <alignment horizontal="left" indent="2"/>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7" fillId="0" borderId="0" xfId="1" applyNumberFormat="1" applyFont="1" applyFill="1" applyBorder="1" applyAlignment="1"/>
    <xf numFmtId="0" fontId="2" fillId="0" borderId="0" xfId="0" applyFont="1" applyBorder="1"/>
    <xf numFmtId="167" fontId="3" fillId="0" borderId="0" xfId="1" applyNumberFormat="1" applyFont="1"/>
    <xf numFmtId="168" fontId="3"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8" fontId="3"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2" fillId="0" borderId="0" xfId="3" applyNumberFormat="1" applyFont="1" applyBorder="1"/>
    <xf numFmtId="166" fontId="0" fillId="0" borderId="0" xfId="3" applyNumberFormat="1" applyFont="1" applyBorder="1"/>
    <xf numFmtId="166" fontId="3" fillId="0" borderId="0" xfId="3" applyNumberFormat="1" applyFont="1" applyBorder="1"/>
    <xf numFmtId="166" fontId="2" fillId="0" borderId="0" xfId="3" applyNumberFormat="1" applyFont="1" applyBorder="1" applyAlignment="1">
      <alignment horizontal="left" indent="1"/>
    </xf>
    <xf numFmtId="167" fontId="0" fillId="0" borderId="0" xfId="3" applyNumberFormat="1" applyFont="1" applyBorder="1" applyAlignment="1">
      <alignment horizontal="left" indent="2"/>
    </xf>
    <xf numFmtId="166" fontId="3" fillId="0" borderId="0" xfId="3" applyNumberFormat="1" applyFont="1" applyBorder="1" applyAlignment="1">
      <alignment horizontal="left" indent="2"/>
    </xf>
    <xf numFmtId="166" fontId="2" fillId="0" borderId="0" xfId="3" applyNumberFormat="1" applyFont="1" applyBorder="1" applyAlignment="1">
      <alignment horizontal="left"/>
    </xf>
    <xf numFmtId="167" fontId="3" fillId="0" borderId="1" xfId="1" applyNumberFormat="1" applyFont="1" applyBorder="1"/>
    <xf numFmtId="166" fontId="0" fillId="0" borderId="1" xfId="1" applyNumberFormat="1" applyFont="1" applyBorder="1"/>
    <xf numFmtId="167" fontId="0" fillId="0" borderId="0" xfId="6" applyNumberFormat="1" applyFont="1" applyBorder="1"/>
    <xf numFmtId="167" fontId="2" fillId="0" borderId="0" xfId="6" applyNumberFormat="1" applyFont="1" applyBorder="1"/>
    <xf numFmtId="167" fontId="3" fillId="0" borderId="0" xfId="6" applyNumberFormat="1" applyFont="1" applyBorder="1"/>
    <xf numFmtId="167" fontId="2" fillId="0" borderId="0" xfId="6" applyNumberFormat="1" applyFont="1" applyBorder="1" applyAlignment="1">
      <alignment horizontal="left"/>
    </xf>
    <xf numFmtId="167" fontId="0" fillId="0" borderId="0" xfId="6" applyNumberFormat="1" applyFont="1" applyBorder="1" applyAlignment="1">
      <alignment horizontal="left" indent="2"/>
    </xf>
    <xf numFmtId="0" fontId="0" fillId="0" borderId="1" xfId="0" applyBorder="1"/>
    <xf numFmtId="164" fontId="3" fillId="0" borderId="1" xfId="1" applyNumberFormat="1" applyFont="1" applyBorder="1"/>
    <xf numFmtId="166" fontId="3" fillId="0" borderId="1" xfId="1" applyNumberFormat="1" applyFont="1" applyBorder="1"/>
    <xf numFmtId="167" fontId="2" fillId="0" borderId="0" xfId="7" applyNumberFormat="1" applyFont="1" applyBorder="1"/>
    <xf numFmtId="167" fontId="3" fillId="0" borderId="0" xfId="7" applyNumberFormat="1" applyFont="1" applyBorder="1"/>
    <xf numFmtId="167" fontId="2" fillId="0" borderId="0" xfId="7" applyNumberFormat="1" applyFont="1" applyBorder="1" applyAlignment="1">
      <alignment horizontal="left" indent="1"/>
    </xf>
    <xf numFmtId="167" fontId="0" fillId="0" borderId="0" xfId="7" applyNumberFormat="1" applyFont="1" applyBorder="1" applyAlignment="1">
      <alignment horizontal="left" indent="2"/>
    </xf>
    <xf numFmtId="167" fontId="3" fillId="0" borderId="0" xfId="7" applyNumberFormat="1" applyFont="1" applyBorder="1" applyAlignment="1">
      <alignment horizontal="left" indent="2"/>
    </xf>
    <xf numFmtId="167" fontId="3" fillId="0" borderId="0" xfId="7" applyNumberFormat="1" applyFont="1" applyBorder="1" applyAlignment="1">
      <alignment horizontal="left" indent="1"/>
    </xf>
    <xf numFmtId="3" fontId="3" fillId="0" borderId="1" xfId="0" applyNumberFormat="1" applyFont="1" applyBorder="1" applyAlignment="1">
      <alignment horizontal="left" indent="2"/>
    </xf>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8" applyNumberFormat="1" applyFont="1" applyBorder="1"/>
    <xf numFmtId="166" fontId="2" fillId="0" borderId="0" xfId="8" applyNumberFormat="1" applyFont="1" applyBorder="1" applyAlignment="1">
      <alignment horizontal="left" indent="1"/>
    </xf>
    <xf numFmtId="1" fontId="5" fillId="0" borderId="0" xfId="8" applyNumberFormat="1" applyBorder="1" applyAlignment="1">
      <alignment horizontal="left" indent="1"/>
    </xf>
    <xf numFmtId="167" fontId="3" fillId="0" borderId="0" xfId="8" applyNumberFormat="1" applyFont="1" applyBorder="1" applyAlignment="1">
      <alignment horizontal="left" indent="2"/>
    </xf>
    <xf numFmtId="166" fontId="2" fillId="0" borderId="0" xfId="9" applyNumberFormat="1" applyFont="1" applyBorder="1"/>
    <xf numFmtId="166" fontId="2" fillId="0" borderId="0" xfId="9" applyNumberFormat="1" applyFont="1" applyBorder="1" applyAlignment="1">
      <alignment horizontal="left" indent="1"/>
    </xf>
    <xf numFmtId="167" fontId="0" fillId="0" borderId="0" xfId="9" applyNumberFormat="1" applyFont="1" applyBorder="1" applyAlignment="1">
      <alignment horizontal="left" indent="2"/>
    </xf>
    <xf numFmtId="167" fontId="3" fillId="0" borderId="0" xfId="9" applyNumberFormat="1" applyFont="1" applyBorder="1" applyAlignment="1">
      <alignment horizontal="left" indent="2"/>
    </xf>
    <xf numFmtId="167" fontId="3" fillId="0" borderId="0" xfId="9" applyNumberFormat="1" applyFont="1" applyBorder="1" applyAlignment="1">
      <alignment horizontal="left" indent="3"/>
    </xf>
    <xf numFmtId="166" fontId="2" fillId="0" borderId="0" xfId="10" applyNumberFormat="1" applyFont="1" applyBorder="1"/>
    <xf numFmtId="166" fontId="2" fillId="0" borderId="0" xfId="10" applyNumberFormat="1" applyFont="1" applyBorder="1" applyAlignment="1">
      <alignment horizontal="left" indent="1"/>
    </xf>
    <xf numFmtId="1" fontId="5" fillId="0" borderId="0" xfId="10" applyNumberFormat="1" applyBorder="1" applyAlignment="1">
      <alignment horizontal="left" indent="1"/>
    </xf>
    <xf numFmtId="167" fontId="3" fillId="0" borderId="0" xfId="10" applyNumberFormat="1" applyFont="1" applyBorder="1" applyAlignment="1">
      <alignment horizontal="left" indent="2"/>
    </xf>
    <xf numFmtId="166" fontId="2" fillId="0" borderId="0" xfId="2" applyNumberFormat="1" applyFont="1" applyBorder="1"/>
    <xf numFmtId="166" fontId="5"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11" applyNumberFormat="1" applyFont="1" applyFill="1" applyBorder="1" applyAlignment="1">
      <alignment horizontal="left" indent="2"/>
    </xf>
    <xf numFmtId="166" fontId="1" fillId="0" borderId="0" xfId="1" applyNumberFormat="1" applyFont="1" applyFill="1" applyBorder="1"/>
    <xf numFmtId="167" fontId="0" fillId="0" borderId="0" xfId="0" applyNumberFormat="1" applyFill="1" applyBorder="1"/>
    <xf numFmtId="167" fontId="0" fillId="0" borderId="0" xfId="1" applyNumberFormat="1" applyFont="1" applyFill="1" applyBorder="1"/>
    <xf numFmtId="166" fontId="0" fillId="0" borderId="0" xfId="1" applyNumberFormat="1" applyFont="1" applyFill="1" applyBorder="1"/>
    <xf numFmtId="166" fontId="2" fillId="0" borderId="0" xfId="1" applyNumberFormat="1" applyFont="1" applyFill="1"/>
    <xf numFmtId="168" fontId="0" fillId="0" borderId="0" xfId="1" applyNumberFormat="1" applyFont="1" applyFill="1"/>
    <xf numFmtId="168" fontId="0" fillId="0" borderId="0" xfId="0" applyNumberFormat="1" applyFill="1"/>
    <xf numFmtId="166" fontId="0" fillId="0" borderId="0" xfId="1" applyNumberFormat="1" applyFont="1" applyFill="1"/>
    <xf numFmtId="168" fontId="0" fillId="0" borderId="0" xfId="1" applyNumberFormat="1" applyFont="1" applyFill="1" applyBorder="1"/>
    <xf numFmtId="168" fontId="0" fillId="0" borderId="0" xfId="0" applyNumberFormat="1" applyFill="1" applyBorder="1"/>
    <xf numFmtId="168" fontId="2" fillId="0" borderId="0" xfId="1" applyNumberFormat="1" applyFont="1" applyFill="1" applyBorder="1" applyAlignment="1">
      <alignment horizontal="center"/>
    </xf>
    <xf numFmtId="168" fontId="2" fillId="0" borderId="1" xfId="1" applyNumberFormat="1" applyFont="1" applyFill="1" applyBorder="1" applyAlignment="1">
      <alignment horizontal="center"/>
    </xf>
    <xf numFmtId="166" fontId="2" fillId="0" borderId="0" xfId="1" applyNumberFormat="1" applyFont="1" applyFill="1" applyBorder="1" applyAlignment="1">
      <alignment horizontal="center" vertical="center"/>
    </xf>
    <xf numFmtId="168" fontId="2" fillId="0" borderId="0" xfId="1" applyNumberFormat="1" applyFont="1" applyFill="1" applyBorder="1" applyAlignment="1">
      <alignment horizontal="center" wrapText="1"/>
    </xf>
    <xf numFmtId="168" fontId="2" fillId="0" borderId="0" xfId="0" applyNumberFormat="1" applyFont="1" applyFill="1" applyBorder="1" applyAlignment="1">
      <alignment horizontal="center" wrapText="1"/>
    </xf>
    <xf numFmtId="166" fontId="2" fillId="0" borderId="0" xfId="4" applyNumberFormat="1" applyFont="1" applyFill="1" applyBorder="1"/>
    <xf numFmtId="166" fontId="2" fillId="0" borderId="0" xfId="4" applyNumberFormat="1" applyFont="1" applyFill="1" applyBorder="1" applyAlignment="1">
      <alignment horizontal="left" indent="1"/>
    </xf>
    <xf numFmtId="167" fontId="3" fillId="0" borderId="0" xfId="4" applyNumberFormat="1" applyFont="1" applyFill="1" applyBorder="1" applyAlignment="1">
      <alignment horizontal="left" indent="2"/>
    </xf>
    <xf numFmtId="167" fontId="0" fillId="0" borderId="0" xfId="4" applyNumberFormat="1" applyFont="1" applyFill="1" applyBorder="1" applyAlignment="1">
      <alignment horizontal="left" indent="2"/>
    </xf>
    <xf numFmtId="166" fontId="0" fillId="0" borderId="0" xfId="4" applyNumberFormat="1" applyFont="1" applyFill="1" applyBorder="1"/>
    <xf numFmtId="166" fontId="0" fillId="0" borderId="1" xfId="1" applyNumberFormat="1" applyFont="1" applyFill="1" applyBorder="1" applyAlignment="1">
      <alignment horizontal="left" indent="2"/>
    </xf>
    <xf numFmtId="168" fontId="0" fillId="0" borderId="1" xfId="1" applyNumberFormat="1" applyFont="1" applyFill="1" applyBorder="1" applyAlignment="1">
      <alignment horizontal="center"/>
    </xf>
    <xf numFmtId="168" fontId="0" fillId="0" borderId="0" xfId="1" applyNumberFormat="1" applyFont="1" applyFill="1" applyBorder="1" applyAlignment="1">
      <alignment horizontal="center"/>
    </xf>
    <xf numFmtId="170" fontId="2" fillId="0" borderId="0" xfId="1" applyNumberFormat="1" applyFont="1" applyFill="1" applyBorder="1" applyAlignment="1">
      <alignment horizontal="center"/>
    </xf>
    <xf numFmtId="167" fontId="2" fillId="0" borderId="0" xfId="1" applyNumberFormat="1" applyFont="1" applyFill="1"/>
    <xf numFmtId="167" fontId="0" fillId="0" borderId="0" xfId="1" applyNumberFormat="1" applyFont="1" applyFill="1"/>
    <xf numFmtId="167" fontId="5" fillId="0" borderId="0" xfId="1" applyNumberFormat="1" applyFont="1" applyFill="1" applyBorder="1" applyAlignment="1">
      <alignment horizontal="right"/>
    </xf>
    <xf numFmtId="171" fontId="3" fillId="0" borderId="0" xfId="1" applyNumberFormat="1" applyFont="1" applyBorder="1"/>
    <xf numFmtId="164" fontId="3" fillId="0" borderId="0" xfId="1" applyNumberFormat="1" applyFont="1" applyFill="1" applyBorder="1"/>
    <xf numFmtId="168" fontId="3" fillId="0" borderId="0" xfId="1" applyNumberFormat="1" applyFont="1" applyFill="1" applyBorder="1"/>
    <xf numFmtId="164" fontId="0" fillId="0" borderId="0" xfId="0" applyNumberFormat="1" applyFill="1"/>
    <xf numFmtId="164" fontId="3" fillId="0" borderId="0" xfId="0" applyNumberFormat="1" applyFont="1" applyFill="1" applyBorder="1"/>
    <xf numFmtId="0" fontId="2" fillId="0" borderId="0" xfId="0" applyFont="1" applyFill="1"/>
    <xf numFmtId="165" fontId="3" fillId="0" borderId="0" xfId="1" applyFont="1" applyFill="1" applyBorder="1"/>
    <xf numFmtId="164" fontId="2" fillId="0" borderId="0" xfId="0" applyNumberFormat="1" applyFont="1" applyFill="1" applyBorder="1"/>
    <xf numFmtId="168" fontId="2" fillId="0" borderId="0" xfId="0" applyNumberFormat="1" applyFont="1" applyFill="1" applyBorder="1"/>
    <xf numFmtId="168" fontId="1" fillId="0" borderId="0" xfId="1" applyNumberFormat="1" applyFont="1" applyBorder="1"/>
    <xf numFmtId="3" fontId="1" fillId="0" borderId="0" xfId="0" applyNumberFormat="1" applyFont="1" applyAlignment="1">
      <alignment horizontal="left" indent="2"/>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2" fillId="0" borderId="1" xfId="1" applyNumberFormat="1" applyFont="1" applyBorder="1" applyAlignment="1">
      <alignment horizontal="center" vertical="center" wrapText="1"/>
    </xf>
    <xf numFmtId="167" fontId="2" fillId="0" borderId="0" xfId="1" applyNumberFormat="1" applyFont="1" applyAlignment="1">
      <alignment horizontal="center"/>
    </xf>
    <xf numFmtId="167" fontId="2" fillId="0" borderId="2" xfId="1" applyNumberFormat="1" applyFont="1" applyBorder="1" applyAlignment="1">
      <alignment horizontal="center"/>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0" xfId="1" applyNumberFormat="1" applyFont="1" applyFill="1" applyAlignment="1">
      <alignment horizontal="center" vertical="center" wrapText="1"/>
    </xf>
    <xf numFmtId="168" fontId="2" fillId="0" borderId="3" xfId="1" applyNumberFormat="1" applyFont="1" applyFill="1" applyBorder="1" applyAlignment="1">
      <alignment horizontal="center" wrapText="1"/>
    </xf>
    <xf numFmtId="168" fontId="2" fillId="0" borderId="1" xfId="0" applyNumberFormat="1" applyFont="1" applyFill="1" applyBorder="1" applyAlignment="1">
      <alignment horizontal="center" wrapText="1"/>
    </xf>
    <xf numFmtId="166" fontId="2" fillId="0" borderId="3" xfId="1"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8" fontId="2" fillId="0" borderId="3" xfId="1" applyNumberFormat="1" applyFont="1" applyFill="1" applyBorder="1" applyAlignment="1">
      <alignment horizontal="center"/>
    </xf>
    <xf numFmtId="168" fontId="0" fillId="0" borderId="1" xfId="0" applyNumberFormat="1" applyFill="1" applyBorder="1" applyAlignment="1"/>
    <xf numFmtId="168" fontId="2" fillId="0" borderId="2" xfId="1" applyNumberFormat="1" applyFont="1" applyFill="1" applyBorder="1" applyAlignment="1">
      <alignment horizontal="center"/>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166" fontId="2" fillId="0" borderId="2"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166" fontId="2" fillId="0" borderId="0" xfId="5" applyNumberFormat="1" applyFont="1" applyAlignment="1">
      <alignment horizontal="center" vertical="center" wrapText="1"/>
    </xf>
    <xf numFmtId="0" fontId="2" fillId="0" borderId="0" xfId="0" applyFont="1" applyBorder="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167" fontId="2" fillId="0" borderId="2" xfId="1" applyNumberFormat="1" applyFont="1" applyBorder="1" applyAlignment="1">
      <alignment horizontal="center" vertical="center"/>
    </xf>
    <xf numFmtId="0" fontId="2" fillId="0" borderId="3" xfId="0" applyFont="1" applyBorder="1" applyAlignment="1">
      <alignment horizontal="center"/>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0" fontId="2" fillId="0" borderId="2" xfId="0" applyFont="1" applyBorder="1" applyAlignment="1">
      <alignment horizontal="center"/>
    </xf>
    <xf numFmtId="167" fontId="2" fillId="0" borderId="2" xfId="1" applyNumberFormat="1" applyFont="1" applyBorder="1" applyAlignment="1">
      <alignment horizontal="center" vertical="center" wrapText="1"/>
    </xf>
  </cellXfs>
  <cellStyles count="12">
    <cellStyle name="Millares" xfId="1" builtinId="3"/>
    <cellStyle name="Millares 11" xfId="2"/>
    <cellStyle name="Millares 2" xfId="3"/>
    <cellStyle name="Millares 3" xfId="4"/>
    <cellStyle name="Millares 4" xfId="5"/>
    <cellStyle name="Millares 5" xfId="6"/>
    <cellStyle name="Millares 6" xfId="7"/>
    <cellStyle name="Millares 7" xfId="8"/>
    <cellStyle name="Millares 8" xfId="9"/>
    <cellStyle name="Millares 9" xfId="10"/>
    <cellStyle name="Millares_05. Mercado Laboral" xfId="1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JUVENIL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fJuv"/>
    </sheetNames>
    <sheetDataSet>
      <sheetData sheetId="0">
        <row r="7">
          <cell r="O7">
            <v>3283691.2303999006</v>
          </cell>
          <cell r="P7">
            <v>100</v>
          </cell>
          <cell r="Q7">
            <v>229699.47140162953</v>
          </cell>
          <cell r="S7">
            <v>1190946.8405727246</v>
          </cell>
          <cell r="U7">
            <v>1003384.2276735437</v>
          </cell>
          <cell r="W7">
            <v>859660.69075250218</v>
          </cell>
        </row>
        <row r="8">
          <cell r="O8">
            <v>1648385.8412262776</v>
          </cell>
          <cell r="P8">
            <v>50.199172990620404</v>
          </cell>
          <cell r="Q8">
            <v>138836.32028425508</v>
          </cell>
          <cell r="S8">
            <v>863480.50129930105</v>
          </cell>
          <cell r="U8">
            <v>459140.6950322481</v>
          </cell>
          <cell r="W8">
            <v>186928.32461033828</v>
          </cell>
        </row>
        <row r="9">
          <cell r="O9">
            <v>1635305.3891744211</v>
          </cell>
          <cell r="P9">
            <v>49.800827009403903</v>
          </cell>
          <cell r="Q9">
            <v>90863.151117373971</v>
          </cell>
          <cell r="S9">
            <v>327466.33927340707</v>
          </cell>
          <cell r="U9">
            <v>544243.53264136519</v>
          </cell>
          <cell r="W9">
            <v>672732.36614218063</v>
          </cell>
        </row>
        <row r="15">
          <cell r="O15">
            <v>686015.07150740793</v>
          </cell>
          <cell r="P15">
            <v>20.891582776004867</v>
          </cell>
          <cell r="Q15">
            <v>47187.203928430572</v>
          </cell>
          <cell r="S15">
            <v>60733.752292092024</v>
          </cell>
          <cell r="U15">
            <v>479790.69060974166</v>
          </cell>
          <cell r="W15">
            <v>98303.424677158517</v>
          </cell>
        </row>
        <row r="16">
          <cell r="O16">
            <v>1062661.6628813189</v>
          </cell>
          <cell r="P16">
            <v>32.361802262142163</v>
          </cell>
          <cell r="Q16">
            <v>77413.953246520396</v>
          </cell>
          <cell r="S16">
            <v>309996.78373942146</v>
          </cell>
          <cell r="U16">
            <v>398940.59204630024</v>
          </cell>
          <cell r="W16">
            <v>276310.33384912205</v>
          </cell>
        </row>
        <row r="17">
          <cell r="O17">
            <v>814388.61974628316</v>
          </cell>
          <cell r="P17">
            <v>24.801010893070593</v>
          </cell>
          <cell r="Q17">
            <v>67904.284629266971</v>
          </cell>
          <cell r="S17">
            <v>384925.6059694133</v>
          </cell>
          <cell r="U17">
            <v>99755.831606254666</v>
          </cell>
          <cell r="W17">
            <v>261802.89754136498</v>
          </cell>
        </row>
        <row r="18">
          <cell r="O18">
            <v>720625.87626539031</v>
          </cell>
          <cell r="P18">
            <v>21.945604068797593</v>
          </cell>
          <cell r="Q18">
            <v>37194.02959741361</v>
          </cell>
          <cell r="S18">
            <v>435290.69857181795</v>
          </cell>
          <cell r="U18">
            <v>24897.113411308594</v>
          </cell>
          <cell r="W18">
            <v>223244.03468486332</v>
          </cell>
        </row>
        <row r="19">
          <cell r="O19">
            <v>1520770.2425092298</v>
          </cell>
          <cell r="P19">
            <v>100</v>
          </cell>
          <cell r="Q19">
            <v>136644.04320430008</v>
          </cell>
          <cell r="S19">
            <v>467821.5676356625</v>
          </cell>
          <cell r="U19">
            <v>588300.6206842867</v>
          </cell>
          <cell r="W19">
            <v>328004.01098510751</v>
          </cell>
        </row>
        <row r="20">
          <cell r="O20">
            <v>733002.41391045484</v>
          </cell>
          <cell r="P20">
            <v>48.199418519724624</v>
          </cell>
          <cell r="Q20">
            <v>70031.700647441772</v>
          </cell>
          <cell r="S20">
            <v>285972.87418376398</v>
          </cell>
          <cell r="U20">
            <v>276977.64468230557</v>
          </cell>
          <cell r="W20">
            <v>100020.19439695361</v>
          </cell>
        </row>
        <row r="21">
          <cell r="O21">
            <v>787767.82859883178</v>
          </cell>
          <cell r="P21">
            <v>51.800581480279106</v>
          </cell>
          <cell r="Q21">
            <v>66612.34255685781</v>
          </cell>
          <cell r="S21">
            <v>181848.69345188234</v>
          </cell>
          <cell r="U21">
            <v>311322.97600196907</v>
          </cell>
          <cell r="W21">
            <v>227983.81658814457</v>
          </cell>
        </row>
        <row r="27">
          <cell r="O27">
            <v>272059.40910230851</v>
          </cell>
          <cell r="P27">
            <v>17.889579996871706</v>
          </cell>
          <cell r="Q27">
            <v>10810.991087655395</v>
          </cell>
          <cell r="S27">
            <v>8848.3014184282019</v>
          </cell>
          <cell r="U27">
            <v>231078.90979140229</v>
          </cell>
          <cell r="W27">
            <v>21321.20680482118</v>
          </cell>
        </row>
        <row r="28">
          <cell r="O28">
            <v>471167.52292161057</v>
          </cell>
          <cell r="P28">
            <v>30.982163495269141</v>
          </cell>
          <cell r="Q28">
            <v>42729.657282060645</v>
          </cell>
          <cell r="S28">
            <v>80629.252540302026</v>
          </cell>
          <cell r="U28">
            <v>258793.47745818691</v>
          </cell>
          <cell r="W28">
            <v>89015.135641041066</v>
          </cell>
        </row>
        <row r="29">
          <cell r="O29">
            <v>409569.30847331299</v>
          </cell>
          <cell r="P29">
            <v>26.931701911627012</v>
          </cell>
          <cell r="Q29">
            <v>53241.005034535956</v>
          </cell>
          <cell r="S29">
            <v>166273.54832028164</v>
          </cell>
          <cell r="U29">
            <v>75787.009191791018</v>
          </cell>
          <cell r="W29">
            <v>114267.74592668989</v>
          </cell>
        </row>
        <row r="30">
          <cell r="O30">
            <v>367974.0020121212</v>
          </cell>
          <cell r="P30">
            <v>24.196554596240262</v>
          </cell>
          <cell r="Q30">
            <v>29862.389800048073</v>
          </cell>
          <cell r="S30">
            <v>212070.46535663036</v>
          </cell>
          <cell r="U30">
            <v>22641.224242888427</v>
          </cell>
          <cell r="W30">
            <v>103399.92261254508</v>
          </cell>
        </row>
        <row r="31">
          <cell r="O31">
            <v>1762920.987891299</v>
          </cell>
          <cell r="P31">
            <v>100</v>
          </cell>
          <cell r="Q31">
            <v>93055.42819733113</v>
          </cell>
          <cell r="S31">
            <v>723125.27293707384</v>
          </cell>
          <cell r="U31">
            <v>415083.60698931734</v>
          </cell>
          <cell r="W31">
            <v>531656.67976743681</v>
          </cell>
        </row>
        <row r="32">
          <cell r="O32">
            <v>915383.42731565784</v>
          </cell>
          <cell r="P32">
            <v>51.924245817198248</v>
          </cell>
          <cell r="Q32">
            <v>68804.619636814969</v>
          </cell>
          <cell r="S32">
            <v>577507.62711557094</v>
          </cell>
          <cell r="U32">
            <v>182163.05034992538</v>
          </cell>
          <cell r="W32">
            <v>86908.130213386321</v>
          </cell>
        </row>
        <row r="33">
          <cell r="O33">
            <v>847537.56057543005</v>
          </cell>
          <cell r="P33">
            <v>48.07575418278978</v>
          </cell>
          <cell r="Q33">
            <v>24250.808560516762</v>
          </cell>
          <cell r="S33">
            <v>145617.64582151963</v>
          </cell>
          <cell r="U33">
            <v>232920.55663937781</v>
          </cell>
          <cell r="W33">
            <v>444748.54955404479</v>
          </cell>
        </row>
        <row r="39">
          <cell r="O39">
            <v>413955.66240510705</v>
          </cell>
          <cell r="P39">
            <v>23.481237403626135</v>
          </cell>
          <cell r="Q39">
            <v>36376.212840775152</v>
          </cell>
          <cell r="S39">
            <v>51885.450873663794</v>
          </cell>
          <cell r="U39">
            <v>248711.78081831857</v>
          </cell>
          <cell r="W39">
            <v>76982.21787233786</v>
          </cell>
        </row>
        <row r="40">
          <cell r="O40">
            <v>591494.1399597741</v>
          </cell>
          <cell r="P40">
            <v>33.551937042129389</v>
          </cell>
          <cell r="Q40">
            <v>34684.295964460027</v>
          </cell>
          <cell r="S40">
            <v>229367.53119911614</v>
          </cell>
          <cell r="U40">
            <v>140147.11458810087</v>
          </cell>
          <cell r="W40">
            <v>187295.19820808113</v>
          </cell>
        </row>
        <row r="41">
          <cell r="O41">
            <v>404819.3112730048</v>
          </cell>
          <cell r="P41">
            <v>22.962986659840357</v>
          </cell>
          <cell r="Q41">
            <v>14663.279594731055</v>
          </cell>
          <cell r="S41">
            <v>218652.05764912063</v>
          </cell>
          <cell r="U41">
            <v>23968.822414464241</v>
          </cell>
          <cell r="W41">
            <v>147535.15161467672</v>
          </cell>
        </row>
        <row r="42">
          <cell r="O42">
            <v>352651.87425328442</v>
          </cell>
          <cell r="P42">
            <v>20.003838894396825</v>
          </cell>
          <cell r="Q42">
            <v>7331.6397973655185</v>
          </cell>
          <cell r="S42">
            <v>223220.23321517135</v>
          </cell>
          <cell r="U42">
            <v>2255.8891684201603</v>
          </cell>
          <cell r="W42">
            <v>119844.1120723199</v>
          </cell>
        </row>
        <row r="43">
          <cell r="O43">
            <v>417838.44507397729</v>
          </cell>
          <cell r="P43">
            <v>100</v>
          </cell>
          <cell r="Q43">
            <v>45987.009522855391</v>
          </cell>
          <cell r="S43">
            <v>106318.15362226922</v>
          </cell>
          <cell r="U43">
            <v>192335.30614947746</v>
          </cell>
          <cell r="W43">
            <v>73197.975779384389</v>
          </cell>
        </row>
        <row r="44">
          <cell r="O44">
            <v>198101.55293939015</v>
          </cell>
          <cell r="P44">
            <v>47.411040145986746</v>
          </cell>
          <cell r="Q44">
            <v>21682.994127356593</v>
          </cell>
          <cell r="S44">
            <v>61474.862470967477</v>
          </cell>
          <cell r="U44">
            <v>91306.849995637967</v>
          </cell>
          <cell r="W44">
            <v>23636.846345426089</v>
          </cell>
        </row>
        <row r="45">
          <cell r="O45">
            <v>219736.89213459968</v>
          </cell>
          <cell r="P45">
            <v>52.588959854016252</v>
          </cell>
          <cell r="Q45">
            <v>24304.015395498598</v>
          </cell>
          <cell r="S45">
            <v>44843.291151302496</v>
          </cell>
          <cell r="U45">
            <v>101028.45615383727</v>
          </cell>
          <cell r="W45">
            <v>49561.12943395818</v>
          </cell>
        </row>
        <row r="51">
          <cell r="O51">
            <v>66049.735957179029</v>
          </cell>
          <cell r="P51">
            <v>15.807481751825177</v>
          </cell>
          <cell r="Q51">
            <v>2859.2959288821894</v>
          </cell>
          <cell r="S51">
            <v>953.09864296072999</v>
          </cell>
          <cell r="U51">
            <v>58663.22147423328</v>
          </cell>
          <cell r="W51">
            <v>3574.1199111027363</v>
          </cell>
        </row>
        <row r="52">
          <cell r="O52">
            <v>124951.23209215119</v>
          </cell>
          <cell r="P52">
            <v>29.904197080292331</v>
          </cell>
          <cell r="Q52">
            <v>12152.007697749299</v>
          </cell>
          <cell r="S52">
            <v>13581.655662190393</v>
          </cell>
          <cell r="U52">
            <v>84206.265105580635</v>
          </cell>
          <cell r="W52">
            <v>15011.303626631487</v>
          </cell>
        </row>
        <row r="53">
          <cell r="O53">
            <v>120614.63326667994</v>
          </cell>
          <cell r="P53">
            <v>28.866332116788683</v>
          </cell>
          <cell r="Q53">
            <v>20015.071502175317</v>
          </cell>
          <cell r="S53">
            <v>36694.297753988139</v>
          </cell>
          <cell r="U53">
            <v>37695.051329096917</v>
          </cell>
          <cell r="W53">
            <v>26210.212681420056</v>
          </cell>
        </row>
        <row r="54">
          <cell r="O54">
            <v>106222.84375797315</v>
          </cell>
          <cell r="P54">
            <v>25.421989051095252</v>
          </cell>
          <cell r="Q54">
            <v>10960.634394048388</v>
          </cell>
          <cell r="S54">
            <v>55089.101563130491</v>
          </cell>
          <cell r="U54">
            <v>11770.768240565008</v>
          </cell>
          <cell r="W54">
            <v>28402.339560229735</v>
          </cell>
        </row>
        <row r="55">
          <cell r="O55">
            <v>250496.52255984393</v>
          </cell>
          <cell r="P55">
            <v>100</v>
          </cell>
          <cell r="Q55">
            <v>26666.86881646718</v>
          </cell>
          <cell r="S55">
            <v>88430.777881704955</v>
          </cell>
          <cell r="U55">
            <v>82581.271173576431</v>
          </cell>
          <cell r="W55">
            <v>52817.604688099476</v>
          </cell>
        </row>
        <row r="56">
          <cell r="O56">
            <v>115441.73532806314</v>
          </cell>
          <cell r="P56">
            <v>46.085164835166111</v>
          </cell>
          <cell r="Q56">
            <v>14795.811085265679</v>
          </cell>
          <cell r="S56">
            <v>51269.205853594933</v>
          </cell>
          <cell r="U56">
            <v>35785.217508549496</v>
          </cell>
          <cell r="W56">
            <v>13591.500880651034</v>
          </cell>
        </row>
        <row r="57">
          <cell r="O57">
            <v>135054.78723178784</v>
          </cell>
          <cell r="P57">
            <v>53.914835164836703</v>
          </cell>
          <cell r="Q57">
            <v>11871.057731201541</v>
          </cell>
          <cell r="S57">
            <v>37161.572028109091</v>
          </cell>
          <cell r="U57">
            <v>46796.053665026251</v>
          </cell>
          <cell r="W57">
            <v>39226.103807448482</v>
          </cell>
        </row>
        <row r="63">
          <cell r="O63">
            <v>40258.369697118178</v>
          </cell>
          <cell r="P63">
            <v>16.071428571428733</v>
          </cell>
          <cell r="Q63">
            <v>1720.4431494494997</v>
          </cell>
          <cell r="S63">
            <v>1376.3545195595998</v>
          </cell>
          <cell r="U63">
            <v>34752.951618879801</v>
          </cell>
          <cell r="W63">
            <v>2408.6204092293001</v>
          </cell>
        </row>
        <row r="64">
          <cell r="O64">
            <v>71226.346387209298</v>
          </cell>
          <cell r="P64">
            <v>28.434065934066304</v>
          </cell>
          <cell r="Q64">
            <v>7569.9498575778061</v>
          </cell>
          <cell r="S64">
            <v>13075.367935816186</v>
          </cell>
          <cell r="U64">
            <v>36301.350453384344</v>
          </cell>
          <cell r="W64">
            <v>14279.678140430831</v>
          </cell>
        </row>
        <row r="65">
          <cell r="O65">
            <v>65204.795364135825</v>
          </cell>
          <cell r="P65">
            <v>26.03021978022003</v>
          </cell>
          <cell r="Q65">
            <v>9978.570266807099</v>
          </cell>
          <cell r="S65">
            <v>29591.622170531318</v>
          </cell>
          <cell r="U65">
            <v>8086.0828024126567</v>
          </cell>
          <cell r="W65">
            <v>17548.520124384868</v>
          </cell>
        </row>
        <row r="66">
          <cell r="O66">
            <v>73807.011111383646</v>
          </cell>
          <cell r="P66">
            <v>29.464285714286138</v>
          </cell>
          <cell r="Q66">
            <v>7397.9055426328559</v>
          </cell>
          <cell r="S66">
            <v>44387.433255796961</v>
          </cell>
          <cell r="U66">
            <v>3440.8862988990013</v>
          </cell>
          <cell r="W66">
            <v>18580.786014054564</v>
          </cell>
        </row>
        <row r="67">
          <cell r="O67">
            <v>852435.27487546357</v>
          </cell>
          <cell r="P67">
            <v>100</v>
          </cell>
          <cell r="Q67">
            <v>63990.164864977676</v>
          </cell>
          <cell r="S67">
            <v>273072.6361316687</v>
          </cell>
          <cell r="U67">
            <v>313384.04336122057</v>
          </cell>
          <cell r="W67">
            <v>201988.43051761398</v>
          </cell>
        </row>
        <row r="68">
          <cell r="O68">
            <v>419459.12564302719</v>
          </cell>
          <cell r="P68">
            <v>49.207152496628908</v>
          </cell>
          <cell r="Q68">
            <v>33552.895434819977</v>
          </cell>
          <cell r="S68">
            <v>173228.80585919725</v>
          </cell>
          <cell r="U68">
            <v>149885.57717811569</v>
          </cell>
          <cell r="W68">
            <v>62791.847170876987</v>
          </cell>
        </row>
        <row r="69">
          <cell r="O69">
            <v>432976.14923248498</v>
          </cell>
          <cell r="P69">
            <v>50.792847503376791</v>
          </cell>
          <cell r="Q69">
            <v>30437.269430158136</v>
          </cell>
          <cell r="S69">
            <v>99843.830272470572</v>
          </cell>
          <cell r="U69">
            <v>163498.46618309958</v>
          </cell>
          <cell r="W69">
            <v>139196.58334673746</v>
          </cell>
        </row>
        <row r="75">
          <cell r="O75">
            <v>165751.3034480089</v>
          </cell>
          <cell r="P75">
            <v>19.444444444444692</v>
          </cell>
          <cell r="Q75">
            <v>6231.2520093237017</v>
          </cell>
          <cell r="S75">
            <v>6518.848255907872</v>
          </cell>
          <cell r="U75">
            <v>137662.73669828856</v>
          </cell>
          <cell r="W75">
            <v>15338.466484489129</v>
          </cell>
        </row>
        <row r="76">
          <cell r="O76">
            <v>274989.94444222999</v>
          </cell>
          <cell r="P76">
            <v>32.259334233018997</v>
          </cell>
          <cell r="Q76">
            <v>23007.699726733703</v>
          </cell>
          <cell r="S76">
            <v>53972.228942295857</v>
          </cell>
          <cell r="U76">
            <v>138285.86189922094</v>
          </cell>
          <cell r="W76">
            <v>59724.153873979209</v>
          </cell>
        </row>
        <row r="77">
          <cell r="O77">
            <v>223749.87984248268</v>
          </cell>
          <cell r="P77">
            <v>26.248313090418669</v>
          </cell>
          <cell r="Q77">
            <v>23247.363265553842</v>
          </cell>
          <cell r="S77">
            <v>99987.628395762673</v>
          </cell>
          <cell r="U77">
            <v>30005.875060281873</v>
          </cell>
          <cell r="W77">
            <v>70509.013120885487</v>
          </cell>
        </row>
        <row r="78">
          <cell r="O78">
            <v>187944.14714275382</v>
          </cell>
          <cell r="P78">
            <v>22.047908232119031</v>
          </cell>
          <cell r="Q78">
            <v>11503.849863366841</v>
          </cell>
          <cell r="S78">
            <v>112593.93053770196</v>
          </cell>
          <cell r="U78">
            <v>7429.5697034244122</v>
          </cell>
          <cell r="W78">
            <v>56416.797038261291</v>
          </cell>
        </row>
        <row r="88">
          <cell r="J88">
            <v>7.6426557826560835</v>
          </cell>
          <cell r="K88">
            <v>9.3199372379657941</v>
          </cell>
          <cell r="L88">
            <v>7.3844415534897792</v>
          </cell>
          <cell r="M88">
            <v>7.8168143936469097</v>
          </cell>
          <cell r="N88">
            <v>7.2969825381797442</v>
          </cell>
        </row>
        <row r="89">
          <cell r="J89">
            <v>7.2758174347671769</v>
          </cell>
          <cell r="K89">
            <v>8.6115775445069147</v>
          </cell>
          <cell r="L89">
            <v>6.8060508931134001</v>
          </cell>
          <cell r="M89">
            <v>7.5638677990646164</v>
          </cell>
          <cell r="N89">
            <v>7.6398266192212976</v>
          </cell>
        </row>
        <row r="90">
          <cell r="J90">
            <v>8.0075272232748969</v>
          </cell>
          <cell r="K90">
            <v>10.399730909817453</v>
          </cell>
          <cell r="L90">
            <v>8.8774624625399632</v>
          </cell>
          <cell r="M90">
            <v>8.0302998871968079</v>
          </cell>
          <cell r="N90">
            <v>7.2076938138878068</v>
          </cell>
        </row>
        <row r="96">
          <cell r="J96">
            <v>5.5601084834241199</v>
          </cell>
          <cell r="K96">
            <v>5.3903601590501182</v>
          </cell>
          <cell r="L96">
            <v>5.1987939009446045</v>
          </cell>
          <cell r="M96">
            <v>5.6391024941961776</v>
          </cell>
          <cell r="N96">
            <v>5.4455834292267165</v>
          </cell>
        </row>
        <row r="97">
          <cell r="J97">
            <v>7.7628567746256163</v>
          </cell>
          <cell r="K97">
            <v>8.4359020718552973</v>
          </cell>
          <cell r="L97">
            <v>6.437678148325892</v>
          </cell>
          <cell r="M97">
            <v>9.0715331958553307</v>
          </cell>
          <cell r="N97">
            <v>7.0319868427636196</v>
          </cell>
        </row>
        <row r="98">
          <cell r="J98">
            <v>8.8363197616913158</v>
          </cell>
          <cell r="K98">
            <v>11.37720584890489</v>
          </cell>
          <cell r="L98">
            <v>7.9439572257736648</v>
          </cell>
          <cell r="M98">
            <v>12.166060197803054</v>
          </cell>
          <cell r="N98">
            <v>8.1023271835025206</v>
          </cell>
        </row>
        <row r="99">
          <cell r="J99">
            <v>8.1656130259017523</v>
          </cell>
          <cell r="K99">
            <v>12.427403476538348</v>
          </cell>
          <cell r="L99">
            <v>7.8663306522225565</v>
          </cell>
          <cell r="M99">
            <v>12.350222870388887</v>
          </cell>
          <cell r="N99">
            <v>7.4540628616770519</v>
          </cell>
        </row>
        <row r="100">
          <cell r="J100">
            <v>8.9111013027751831</v>
          </cell>
          <cell r="K100">
            <v>10.608142902548362</v>
          </cell>
          <cell r="L100">
            <v>8.9991433848655191</v>
          </cell>
          <cell r="M100">
            <v>8.5979698621248808</v>
          </cell>
          <cell r="N100">
            <v>8.6308547599870202</v>
          </cell>
        </row>
        <row r="101">
          <cell r="J101">
            <v>8.5839396347629737</v>
          </cell>
          <cell r="K101">
            <v>10.34356621390296</v>
          </cell>
          <cell r="L101">
            <v>8.3813910858278522</v>
          </cell>
          <cell r="M101">
            <v>8.3534935734442097</v>
          </cell>
          <cell r="N101">
            <v>8.5561633416097465</v>
          </cell>
        </row>
        <row r="102">
          <cell r="J102">
            <v>9.2148963698378701</v>
          </cell>
          <cell r="K102">
            <v>10.885664127085061</v>
          </cell>
          <cell r="L102">
            <v>9.9826470989147449</v>
          </cell>
          <cell r="M102">
            <v>8.8152652875282946</v>
          </cell>
          <cell r="N102">
            <v>8.6620517446414826</v>
          </cell>
        </row>
        <row r="108">
          <cell r="J108">
            <v>5.9471164453981578</v>
          </cell>
          <cell r="K108">
            <v>6.234322893571191</v>
          </cell>
          <cell r="L108">
            <v>5.564842863867681</v>
          </cell>
          <cell r="M108">
            <v>5.9990848088061943</v>
          </cell>
          <cell r="N108">
            <v>5.2618869183400943</v>
          </cell>
        </row>
        <row r="109">
          <cell r="J109">
            <v>8.7850908794871607</v>
          </cell>
          <cell r="K109">
            <v>8.7447787341704402</v>
          </cell>
          <cell r="L109">
            <v>7.4314854337774783</v>
          </cell>
          <cell r="M109">
            <v>9.4254189225603877</v>
          </cell>
          <cell r="N109">
            <v>8.0976857978337247</v>
          </cell>
        </row>
        <row r="110">
          <cell r="J110">
            <v>10.303011496248116</v>
          </cell>
          <cell r="K110">
            <v>11.784659121073672</v>
          </cell>
          <cell r="L110">
            <v>9.4638831794979907</v>
          </cell>
          <cell r="M110">
            <v>12.485857000583703</v>
          </cell>
          <cell r="N110">
            <v>9.3148256787357973</v>
          </cell>
        </row>
        <row r="111">
          <cell r="J111">
            <v>9.7401966748429327</v>
          </cell>
          <cell r="K111">
            <v>12.76840840138256</v>
          </cell>
          <cell r="L111">
            <v>9.3548256116343378</v>
          </cell>
          <cell r="M111">
            <v>12.675010300834749</v>
          </cell>
          <cell r="N111">
            <v>8.9475489424421344</v>
          </cell>
        </row>
        <row r="112">
          <cell r="J112">
            <v>6.4954311233253224</v>
          </cell>
          <cell r="K112">
            <v>7.4316109422492396</v>
          </cell>
          <cell r="L112">
            <v>6.2739514538125043</v>
          </cell>
          <cell r="M112">
            <v>6.7095238095238114</v>
          </cell>
          <cell r="N112">
            <v>6.432592242194902</v>
          </cell>
        </row>
        <row r="113">
          <cell r="J113">
            <v>6.1679583110636083</v>
          </cell>
          <cell r="K113">
            <v>6.851851851851853</v>
          </cell>
          <cell r="L113">
            <v>5.9680276517606368</v>
          </cell>
          <cell r="M113">
            <v>6.3653250773993957</v>
          </cell>
          <cell r="N113">
            <v>6.4703557312252968</v>
          </cell>
        </row>
        <row r="114">
          <cell r="J114">
            <v>6.8420308301513302</v>
          </cell>
          <cell r="K114">
            <v>9.0697674418604652</v>
          </cell>
          <cell r="L114">
            <v>7.4535610162432349</v>
          </cell>
          <cell r="M114">
            <v>6.9793689320388337</v>
          </cell>
          <cell r="N114">
            <v>6.4259491030454674</v>
          </cell>
        </row>
        <row r="120">
          <cell r="J120">
            <v>5.3023909985935331</v>
          </cell>
          <cell r="K120">
            <v>5.1395348837209287</v>
          </cell>
          <cell r="L120">
            <v>5.1411764705882339</v>
          </cell>
          <cell r="M120">
            <v>5.3049886621315219</v>
          </cell>
          <cell r="N120">
            <v>5.4937759336099594</v>
          </cell>
        </row>
        <row r="121">
          <cell r="J121">
            <v>6.9162303664921367</v>
          </cell>
          <cell r="K121">
            <v>8.056910569105689</v>
          </cell>
          <cell r="L121">
            <v>6.0730023891691047</v>
          </cell>
          <cell r="M121">
            <v>8.4173387096774128</v>
          </cell>
          <cell r="N121">
            <v>6.5097719869706872</v>
          </cell>
        </row>
        <row r="122">
          <cell r="J122">
            <v>7.2636597548055093</v>
          </cell>
          <cell r="K122">
            <v>9.8823529411764728</v>
          </cell>
          <cell r="L122">
            <v>6.7109419063733773</v>
          </cell>
          <cell r="M122">
            <v>11.142857142857142</v>
          </cell>
          <cell r="N122">
            <v>7.122380553227158</v>
          </cell>
        </row>
        <row r="123">
          <cell r="J123">
            <v>6.3539644753708107</v>
          </cell>
          <cell r="K123">
            <v>11.038461538461538</v>
          </cell>
          <cell r="L123">
            <v>6.3226544622425598</v>
          </cell>
          <cell r="M123">
            <v>9.125</v>
          </cell>
          <cell r="N123">
            <v>6.0139275766016702</v>
          </cell>
        </row>
        <row r="124">
          <cell r="J124">
            <v>9.6512517385257386</v>
          </cell>
          <cell r="K124">
            <v>10.81347150259068</v>
          </cell>
          <cell r="L124">
            <v>9.6324274527867288</v>
          </cell>
          <cell r="M124">
            <v>9.4800297692880129</v>
          </cell>
          <cell r="N124">
            <v>9.3839835728952892</v>
          </cell>
        </row>
        <row r="125">
          <cell r="J125">
            <v>9.2691370063383598</v>
          </cell>
          <cell r="K125">
            <v>10.604395604395604</v>
          </cell>
          <cell r="L125">
            <v>8.7312252964426875</v>
          </cell>
          <cell r="M125">
            <v>9.3147181628392577</v>
          </cell>
          <cell r="N125">
            <v>9.2381974248927055</v>
          </cell>
        </row>
        <row r="126">
          <cell r="J126">
            <v>9.997569597878913</v>
          </cell>
          <cell r="K126">
            <v>11</v>
          </cell>
          <cell r="L126">
            <v>10.890728476821193</v>
          </cell>
          <cell r="M126">
            <v>9.6297872340425616</v>
          </cell>
          <cell r="N126">
            <v>9.4522613065326606</v>
          </cell>
        </row>
        <row r="132">
          <cell r="J132">
            <v>6.0379285193289585</v>
          </cell>
          <cell r="K132">
            <v>5.9166666666666661</v>
          </cell>
          <cell r="L132">
            <v>5.25</v>
          </cell>
          <cell r="M132">
            <v>6.1397238017871638</v>
          </cell>
          <cell r="N132">
            <v>4.333333333333333</v>
          </cell>
        </row>
        <row r="133">
          <cell r="J133">
            <v>9.3314043209876498</v>
          </cell>
          <cell r="K133">
            <v>8.7058823529411722</v>
          </cell>
          <cell r="L133">
            <v>8.0357142857142847</v>
          </cell>
          <cell r="M133">
            <v>9.7173666288308791</v>
          </cell>
          <cell r="N133">
            <v>8.7966101694915224</v>
          </cell>
        </row>
        <row r="134">
          <cell r="J134">
            <v>10.999599358974349</v>
          </cell>
          <cell r="K134">
            <v>11.464285714285714</v>
          </cell>
          <cell r="L134">
            <v>9.5430463576158946</v>
          </cell>
          <cell r="M134">
            <v>12.989886219974721</v>
          </cell>
          <cell r="N134">
            <v>9.7358490566037705</v>
          </cell>
        </row>
        <row r="135">
          <cell r="J135">
            <v>10.765790686952506</v>
          </cell>
          <cell r="K135">
            <v>13.239130434782608</v>
          </cell>
          <cell r="L135">
            <v>10.172043010752693</v>
          </cell>
          <cell r="M135">
            <v>13.194331983805666</v>
          </cell>
          <cell r="N135">
            <v>9.8871527777777786</v>
          </cell>
        </row>
        <row r="136">
          <cell r="J136">
            <v>8.9662209711470915</v>
          </cell>
          <cell r="K136">
            <v>10.759740259740264</v>
          </cell>
          <cell r="L136">
            <v>9.0985915492957599</v>
          </cell>
          <cell r="M136">
            <v>8.3916666666666675</v>
          </cell>
          <cell r="N136">
            <v>8.7379310344827523</v>
          </cell>
        </row>
        <row r="137">
          <cell r="J137">
            <v>8.824074074074078</v>
          </cell>
          <cell r="K137">
            <v>10.870588235294118</v>
          </cell>
          <cell r="L137">
            <v>8.6631578947368464</v>
          </cell>
          <cell r="M137">
            <v>8.3076923076923048</v>
          </cell>
          <cell r="N137">
            <v>8.5285714285714249</v>
          </cell>
        </row>
        <row r="138">
          <cell r="J138">
            <v>9.0853816300129289</v>
          </cell>
          <cell r="K138">
            <v>10.623188405797096</v>
          </cell>
          <cell r="L138">
            <v>9.6839622641509404</v>
          </cell>
          <cell r="M138">
            <v>8.4558823529411793</v>
          </cell>
          <cell r="N138">
            <v>8.8045454545454565</v>
          </cell>
        </row>
        <row r="144">
          <cell r="J144">
            <v>5.9603524229074853</v>
          </cell>
          <cell r="K144">
            <v>5.8000000000000007</v>
          </cell>
          <cell r="L144">
            <v>5.833333333333333</v>
          </cell>
          <cell r="M144">
            <v>6.0049504950495054</v>
          </cell>
          <cell r="N144">
            <v>5.2222222222222223</v>
          </cell>
        </row>
        <row r="145">
          <cell r="J145">
            <v>8.7254901960784323</v>
          </cell>
          <cell r="K145">
            <v>8.2093023255813939</v>
          </cell>
          <cell r="L145">
            <v>7.4520547945205458</v>
          </cell>
          <cell r="M145">
            <v>9.4028436018957375</v>
          </cell>
          <cell r="N145">
            <v>8.3827160493827151</v>
          </cell>
        </row>
        <row r="146">
          <cell r="J146">
            <v>10.309782608695647</v>
          </cell>
          <cell r="K146">
            <v>12.224137931034484</v>
          </cell>
          <cell r="L146">
            <v>9.5297619047619033</v>
          </cell>
          <cell r="M146">
            <v>12.531914893617023</v>
          </cell>
          <cell r="N146">
            <v>9.4210526315789487</v>
          </cell>
        </row>
        <row r="147">
          <cell r="J147">
            <v>9.6507177033492901</v>
          </cell>
          <cell r="K147">
            <v>12.488372093023255</v>
          </cell>
          <cell r="L147">
            <v>9.3680000000000021</v>
          </cell>
          <cell r="M147">
            <v>12.1</v>
          </cell>
          <cell r="N147">
            <v>8.6952380952380963</v>
          </cell>
        </row>
        <row r="148">
          <cell r="J148">
            <v>8.5278339788427147</v>
          </cell>
          <cell r="K148">
            <v>10.396226415094338</v>
          </cell>
          <cell r="L148">
            <v>8.717953386744373</v>
          </cell>
          <cell r="M148">
            <v>8.1109068627450931</v>
          </cell>
          <cell r="N148">
            <v>8.3259989883662122</v>
          </cell>
        </row>
        <row r="149">
          <cell r="J149">
            <v>8.1899894254494381</v>
          </cell>
          <cell r="K149">
            <v>9.9424460431654751</v>
          </cell>
          <cell r="L149">
            <v>8.1741605008537341</v>
          </cell>
          <cell r="M149">
            <v>7.7770291947385379</v>
          </cell>
          <cell r="N149">
            <v>8.2953586497890299</v>
          </cell>
        </row>
        <row r="150">
          <cell r="J150">
            <v>8.8550295857988139</v>
          </cell>
          <cell r="K150">
            <v>10.896825396825394</v>
          </cell>
          <cell r="L150">
            <v>9.6840242669362873</v>
          </cell>
          <cell r="M150">
            <v>8.4160070360598027</v>
          </cell>
          <cell r="N150">
            <v>8.3391115926327206</v>
          </cell>
        </row>
        <row r="156">
          <cell r="J156">
            <v>5.9074565281461862</v>
          </cell>
          <cell r="K156">
            <v>6.5</v>
          </cell>
          <cell r="L156">
            <v>5.5689655172413799</v>
          </cell>
          <cell r="M156">
            <v>5.9375653993721613</v>
          </cell>
          <cell r="N156">
            <v>5.4642857142857126</v>
          </cell>
        </row>
        <row r="157">
          <cell r="J157">
            <v>8.5508249068653548</v>
          </cell>
          <cell r="K157">
            <v>8.9375</v>
          </cell>
          <cell r="L157">
            <v>7.2716390423572808</v>
          </cell>
          <cell r="M157">
            <v>9.2540727902946198</v>
          </cell>
          <cell r="N157">
            <v>7.8549747048903873</v>
          </cell>
        </row>
        <row r="158">
          <cell r="J158">
            <v>9.9196999779395476</v>
          </cell>
          <cell r="K158">
            <v>11.873684210526314</v>
          </cell>
          <cell r="L158">
            <v>9.4150664697193545</v>
          </cell>
          <cell r="M158">
            <v>11.84025559105431</v>
          </cell>
          <cell r="N158">
            <v>9.1306209850107045</v>
          </cell>
        </row>
        <row r="159">
          <cell r="J159">
            <v>9.1841541755888585</v>
          </cell>
          <cell r="K159">
            <v>12.5</v>
          </cell>
          <cell r="L159">
            <v>8.948207171314742</v>
          </cell>
          <cell r="M159">
            <v>12.100000000000001</v>
          </cell>
          <cell r="N159">
            <v>8.5400183992640226</v>
          </cell>
        </row>
        <row r="169">
          <cell r="J169">
            <v>4080.5715804135448</v>
          </cell>
          <cell r="K169">
            <v>4896.7357973647449</v>
          </cell>
          <cell r="L169">
            <v>3992.810099238759</v>
          </cell>
          <cell r="M169">
            <v>3576.7047852698943</v>
          </cell>
          <cell r="N169">
            <v>2620.0016561532229</v>
          </cell>
        </row>
        <row r="170">
          <cell r="J170">
            <v>3921.2256463821432</v>
          </cell>
          <cell r="K170">
            <v>4585.5866843412196</v>
          </cell>
          <cell r="L170">
            <v>3866.393997681711</v>
          </cell>
          <cell r="M170">
            <v>1948.6923097242343</v>
          </cell>
          <cell r="N170">
            <v>2768.09386075062</v>
          </cell>
        </row>
        <row r="171">
          <cell r="J171">
            <v>4424.8300010820185</v>
          </cell>
          <cell r="K171">
            <v>5287.684800470588</v>
          </cell>
          <cell r="L171">
            <v>4296.4892751105281</v>
          </cell>
          <cell r="M171">
            <v>5200</v>
          </cell>
          <cell r="N171">
            <v>2412.9230766933488</v>
          </cell>
        </row>
        <row r="176">
          <cell r="J176">
            <v>4080.5715804135448</v>
          </cell>
          <cell r="M176">
            <v>3576.7047852698943</v>
          </cell>
          <cell r="N176">
            <v>2620.0016561532229</v>
          </cell>
        </row>
        <row r="177">
          <cell r="J177">
            <v>1433.0750771103214</v>
          </cell>
          <cell r="K177">
            <v>1227.4159072680791</v>
          </cell>
          <cell r="L177">
            <v>1542.8545826326215</v>
          </cell>
          <cell r="M177">
            <v>0</v>
          </cell>
          <cell r="N177">
            <v>850</v>
          </cell>
        </row>
        <row r="178">
          <cell r="J178">
            <v>2444.9404826180485</v>
          </cell>
          <cell r="K178">
            <v>2541.5119772616213</v>
          </cell>
          <cell r="L178">
            <v>2462.0384116114137</v>
          </cell>
          <cell r="M178">
            <v>5200</v>
          </cell>
          <cell r="N178">
            <v>1390.1263502375025</v>
          </cell>
        </row>
        <row r="179">
          <cell r="J179">
            <v>4274.0446869741118</v>
          </cell>
          <cell r="K179">
            <v>5621.2408839690725</v>
          </cell>
          <cell r="L179">
            <v>4050.8035933112792</v>
          </cell>
          <cell r="M179">
            <v>0</v>
          </cell>
          <cell r="N179">
            <v>3358.5920911508233</v>
          </cell>
        </row>
        <row r="180">
          <cell r="J180">
            <v>5015.4630933509934</v>
          </cell>
          <cell r="K180">
            <v>7320.7406799363762</v>
          </cell>
          <cell r="L180">
            <v>4838.4442251538667</v>
          </cell>
          <cell r="M180">
            <v>1948.6923097242343</v>
          </cell>
          <cell r="N180">
            <v>3278.2739488617235</v>
          </cell>
        </row>
        <row r="181">
          <cell r="J181">
            <v>5424.1566247356395</v>
          </cell>
          <cell r="K181">
            <v>5647.3386030701331</v>
          </cell>
          <cell r="L181">
            <v>5470.4787546826374</v>
          </cell>
          <cell r="M181">
            <v>3576.7047852698943</v>
          </cell>
          <cell r="N181">
            <v>2553.8084071939002</v>
          </cell>
        </row>
        <row r="182">
          <cell r="J182">
            <v>5480.8052242339363</v>
          </cell>
          <cell r="K182">
            <v>5569.5424548818064</v>
          </cell>
          <cell r="L182">
            <v>5555.2246802767295</v>
          </cell>
          <cell r="M182">
            <v>1948.6923097242343</v>
          </cell>
          <cell r="N182">
            <v>2613.9875418074071</v>
          </cell>
        </row>
        <row r="183">
          <cell r="J183">
            <v>5338.9250339560986</v>
          </cell>
          <cell r="K183">
            <v>5731.3560750180932</v>
          </cell>
          <cell r="L183">
            <v>5330.4485241947341</v>
          </cell>
          <cell r="M183">
            <v>5200</v>
          </cell>
          <cell r="N183">
            <v>2479.9509222001911</v>
          </cell>
        </row>
        <row r="188">
          <cell r="J188">
            <v>5424.1566247356395</v>
          </cell>
        </row>
        <row r="189">
          <cell r="J189">
            <v>2110.2360479750978</v>
          </cell>
          <cell r="K189">
            <v>2058.7181264186665</v>
          </cell>
          <cell r="L189">
            <v>2258.1198678504388</v>
          </cell>
          <cell r="M189">
            <v>0</v>
          </cell>
          <cell r="N189">
            <v>850</v>
          </cell>
        </row>
        <row r="190">
          <cell r="J190">
            <v>3213.6050243843638</v>
          </cell>
          <cell r="K190">
            <v>3120.7282671461362</v>
          </cell>
          <cell r="L190">
            <v>3362.8721141106184</v>
          </cell>
          <cell r="M190">
            <v>5200</v>
          </cell>
          <cell r="N190">
            <v>1109.838618704983</v>
          </cell>
        </row>
        <row r="191">
          <cell r="J191">
            <v>5358.5164857474474</v>
          </cell>
          <cell r="K191">
            <v>5906.6575379491278</v>
          </cell>
          <cell r="L191">
            <v>5265.8691831508731</v>
          </cell>
          <cell r="M191">
            <v>0</v>
          </cell>
          <cell r="N191">
            <v>3024.2811041538093</v>
          </cell>
        </row>
        <row r="192">
          <cell r="J192">
            <v>6459.5007044407193</v>
          </cell>
          <cell r="K192">
            <v>7586.3742807788267</v>
          </cell>
          <cell r="L192">
            <v>6371.3406540285432</v>
          </cell>
          <cell r="M192">
            <v>1948.6923097242343</v>
          </cell>
          <cell r="N192">
            <v>3450.168419438502</v>
          </cell>
        </row>
        <row r="193">
          <cell r="J193">
            <v>2781.0436052565105</v>
          </cell>
          <cell r="K193">
            <v>2898.6722074265031</v>
          </cell>
          <cell r="L193">
            <v>2773.2724518411806</v>
          </cell>
          <cell r="M193">
            <v>0</v>
          </cell>
          <cell r="N193">
            <v>2714.1428571428569</v>
          </cell>
        </row>
        <row r="194">
          <cell r="J194">
            <v>2734.7304002694727</v>
          </cell>
          <cell r="K194">
            <v>2515.4105733174706</v>
          </cell>
          <cell r="L194">
            <v>2745.493585434514</v>
          </cell>
          <cell r="M194">
            <v>0</v>
          </cell>
          <cell r="N194">
            <v>2960.2272727272725</v>
          </cell>
        </row>
        <row r="195">
          <cell r="J195">
            <v>2930.7499818471306</v>
          </cell>
          <cell r="K195">
            <v>3632.5774642310321</v>
          </cell>
          <cell r="L195">
            <v>2868.7666520824064</v>
          </cell>
          <cell r="M195">
            <v>0</v>
          </cell>
          <cell r="N195">
            <v>2297.6923076923076</v>
          </cell>
        </row>
        <row r="200">
          <cell r="J200">
            <v>2781.0436052565105</v>
          </cell>
          <cell r="M200">
            <v>0</v>
          </cell>
          <cell r="N200">
            <v>2714.1428571428569</v>
          </cell>
        </row>
        <row r="201">
          <cell r="J201">
            <v>1213.0566105192354</v>
          </cell>
          <cell r="K201">
            <v>1017.5999999999997</v>
          </cell>
          <cell r="L201">
            <v>1308.8686744992515</v>
          </cell>
          <cell r="M201">
            <v>0</v>
          </cell>
          <cell r="N201">
            <v>0</v>
          </cell>
        </row>
        <row r="202">
          <cell r="J202">
            <v>1977.5809297053875</v>
          </cell>
          <cell r="K202">
            <v>1621.8947286664272</v>
          </cell>
          <cell r="L202">
            <v>2029.8315794768491</v>
          </cell>
          <cell r="M202">
            <v>0</v>
          </cell>
          <cell r="N202">
            <v>1646.6666666666667</v>
          </cell>
        </row>
        <row r="203">
          <cell r="J203">
            <v>3053.1418658034613</v>
          </cell>
          <cell r="K203">
            <v>4250.6823525936434</v>
          </cell>
          <cell r="L203">
            <v>2962.7053005415796</v>
          </cell>
          <cell r="M203">
            <v>0</v>
          </cell>
          <cell r="N203">
            <v>3845.7692307692309</v>
          </cell>
        </row>
        <row r="204">
          <cell r="J204">
            <v>3324.5122332357892</v>
          </cell>
          <cell r="K204">
            <v>6077.2727272727279</v>
          </cell>
          <cell r="L204">
            <v>3239.1443926841125</v>
          </cell>
          <cell r="M204">
            <v>0</v>
          </cell>
          <cell r="N204">
            <v>2900</v>
          </cell>
        </row>
        <row r="205">
          <cell r="J205">
            <v>6474.5215146299506</v>
          </cell>
          <cell r="K205">
            <v>5986.4250000000002</v>
          </cell>
          <cell r="L205">
            <v>6731.1140776698985</v>
          </cell>
          <cell r="M205">
            <v>2400</v>
          </cell>
          <cell r="N205">
            <v>3531.25</v>
          </cell>
        </row>
        <row r="206">
          <cell r="J206">
            <v>6530.3462686567182</v>
          </cell>
          <cell r="K206">
            <v>6011.0379746835442</v>
          </cell>
          <cell r="L206">
            <v>6773.469879518072</v>
          </cell>
          <cell r="M206">
            <v>2400</v>
          </cell>
          <cell r="N206">
            <v>3966.6666666666665</v>
          </cell>
        </row>
        <row r="207">
          <cell r="J207">
            <v>6398.5000000000027</v>
          </cell>
          <cell r="K207">
            <v>5962.4197530864176</v>
          </cell>
          <cell r="L207">
            <v>6666.4110429447901</v>
          </cell>
          <cell r="M207">
            <v>0</v>
          </cell>
          <cell r="N207">
            <v>2225</v>
          </cell>
        </row>
        <row r="212">
          <cell r="J212">
            <v>6474.5215146299506</v>
          </cell>
        </row>
        <row r="213">
          <cell r="J213">
            <v>3133.3333333333335</v>
          </cell>
          <cell r="K213">
            <v>4200</v>
          </cell>
          <cell r="L213">
            <v>1000</v>
          </cell>
          <cell r="M213">
            <v>0</v>
          </cell>
          <cell r="N213">
            <v>0</v>
          </cell>
        </row>
        <row r="214">
          <cell r="J214">
            <v>3954.4470588235281</v>
          </cell>
          <cell r="K214">
            <v>3819.7714285714296</v>
          </cell>
          <cell r="L214">
            <v>4048.7199999999984</v>
          </cell>
          <cell r="M214">
            <v>0</v>
          </cell>
          <cell r="N214">
            <v>0</v>
          </cell>
        </row>
        <row r="215">
          <cell r="J215">
            <v>5902.5520361990948</v>
          </cell>
          <cell r="K215">
            <v>5864.9102564102559</v>
          </cell>
          <cell r="L215">
            <v>5976.4357142857152</v>
          </cell>
          <cell r="M215">
            <v>0</v>
          </cell>
          <cell r="N215">
            <v>3433.3333333333335</v>
          </cell>
        </row>
        <row r="216">
          <cell r="J216">
            <v>7763.621323529409</v>
          </cell>
          <cell r="K216">
            <v>7961.6222222222241</v>
          </cell>
          <cell r="L216">
            <v>7841.9999999999991</v>
          </cell>
          <cell r="M216">
            <v>2400</v>
          </cell>
          <cell r="N216">
            <v>3590</v>
          </cell>
        </row>
        <row r="217">
          <cell r="J217">
            <v>6217.2465181335801</v>
          </cell>
          <cell r="K217">
            <v>6692.2258064516109</v>
          </cell>
          <cell r="L217">
            <v>6159.7454975865257</v>
          </cell>
          <cell r="M217">
            <v>0</v>
          </cell>
          <cell r="N217">
            <v>3532.5</v>
          </cell>
        </row>
        <row r="218">
          <cell r="J218">
            <v>6509.6909656661383</v>
          </cell>
          <cell r="K218">
            <v>7038.2285714285726</v>
          </cell>
          <cell r="L218">
            <v>6443.8444436106383</v>
          </cell>
          <cell r="M218">
            <v>0</v>
          </cell>
          <cell r="N218">
            <v>3383.3333333333335</v>
          </cell>
        </row>
        <row r="219">
          <cell r="J219">
            <v>5799.299595141706</v>
          </cell>
          <cell r="K219">
            <v>6243.7037037037044</v>
          </cell>
          <cell r="L219">
            <v>5738.9144385026721</v>
          </cell>
          <cell r="M219">
            <v>0</v>
          </cell>
          <cell r="N219">
            <v>3681.6666666666665</v>
          </cell>
        </row>
        <row r="224">
          <cell r="J224">
            <v>6217.2465181335801</v>
          </cell>
          <cell r="M224">
            <v>0</v>
          </cell>
          <cell r="N224">
            <v>3532.5</v>
          </cell>
        </row>
        <row r="225">
          <cell r="J225">
            <v>4975</v>
          </cell>
          <cell r="K225">
            <v>2600</v>
          </cell>
          <cell r="L225">
            <v>7350</v>
          </cell>
          <cell r="M225">
            <v>0</v>
          </cell>
          <cell r="N225">
            <v>0</v>
          </cell>
        </row>
        <row r="226">
          <cell r="J226">
            <v>4264.6590909090901</v>
          </cell>
          <cell r="K226">
            <v>3382.8</v>
          </cell>
          <cell r="L226">
            <v>4781.9999999999991</v>
          </cell>
          <cell r="M226">
            <v>0</v>
          </cell>
          <cell r="N226">
            <v>1266.6666666666667</v>
          </cell>
        </row>
        <row r="227">
          <cell r="J227">
            <v>6136.298165137614</v>
          </cell>
          <cell r="K227">
            <v>7434.9285714285725</v>
          </cell>
          <cell r="L227">
            <v>5748.1217948717931</v>
          </cell>
          <cell r="M227">
            <v>0</v>
          </cell>
          <cell r="N227">
            <v>4108.333333333333</v>
          </cell>
        </row>
        <row r="228">
          <cell r="J228">
            <v>6887.7410720005073</v>
          </cell>
          <cell r="K228">
            <v>7895.3658536585372</v>
          </cell>
          <cell r="L228">
            <v>6747.1337840656388</v>
          </cell>
          <cell r="M228">
            <v>0</v>
          </cell>
          <cell r="N228">
            <v>4646.666666666667</v>
          </cell>
        </row>
        <row r="229">
          <cell r="J229">
            <v>4636.776294086073</v>
          </cell>
          <cell r="K229">
            <v>4835.4635999587817</v>
          </cell>
          <cell r="L229">
            <v>4708.0534106753075</v>
          </cell>
          <cell r="M229">
            <v>3966.6666666666665</v>
          </cell>
          <cell r="N229">
            <v>2167.9761904761904</v>
          </cell>
        </row>
        <row r="230">
          <cell r="J230">
            <v>4659.20825356976</v>
          </cell>
          <cell r="K230">
            <v>4415.5258909244521</v>
          </cell>
          <cell r="L230">
            <v>4790.948317361328</v>
          </cell>
          <cell r="M230">
            <v>1500</v>
          </cell>
          <cell r="N230">
            <v>2096.590909090909</v>
          </cell>
        </row>
        <row r="231">
          <cell r="J231">
            <v>4600.6791114506923</v>
          </cell>
          <cell r="K231">
            <v>5289.1894005246077</v>
          </cell>
          <cell r="L231">
            <v>4560.9302325581384</v>
          </cell>
          <cell r="M231">
            <v>5200</v>
          </cell>
          <cell r="N231">
            <v>2246.4999999999995</v>
          </cell>
        </row>
        <row r="236">
          <cell r="J236">
            <v>4636.776294086073</v>
          </cell>
          <cell r="M236">
            <v>3966.6666666666665</v>
          </cell>
          <cell r="N236">
            <v>2167.9761904761904</v>
          </cell>
        </row>
        <row r="237">
          <cell r="J237">
            <v>1624.1379310344826</v>
          </cell>
          <cell r="K237">
            <v>800</v>
          </cell>
          <cell r="L237">
            <v>1905.8139534883724</v>
          </cell>
          <cell r="M237">
            <v>0</v>
          </cell>
          <cell r="N237">
            <v>850</v>
          </cell>
        </row>
        <row r="238">
          <cell r="J238">
            <v>2672.0295287443246</v>
          </cell>
          <cell r="K238">
            <v>2540.1686749379655</v>
          </cell>
          <cell r="L238">
            <v>2809.9245063879212</v>
          </cell>
          <cell r="M238">
            <v>5200</v>
          </cell>
          <cell r="N238">
            <v>1085.7142857142858</v>
          </cell>
        </row>
        <row r="239">
          <cell r="J239">
            <v>4825.0081498604877</v>
          </cell>
          <cell r="K239">
            <v>5179.1684730705101</v>
          </cell>
          <cell r="L239">
            <v>4837.7945339341286</v>
          </cell>
          <cell r="M239">
            <v>0</v>
          </cell>
          <cell r="N239">
            <v>2631.6666666666665</v>
          </cell>
        </row>
        <row r="240">
          <cell r="J240">
            <v>5559.3057242939194</v>
          </cell>
          <cell r="K240">
            <v>7035.6808510638293</v>
          </cell>
          <cell r="L240">
            <v>5469.3150752280098</v>
          </cell>
          <cell r="M240">
            <v>1500</v>
          </cell>
          <cell r="N240">
            <v>3152.7272727272725</v>
          </cell>
        </row>
        <row r="250">
          <cell r="O250">
            <v>1420646.3119744209</v>
          </cell>
          <cell r="P250">
            <v>100</v>
          </cell>
          <cell r="Q250">
            <v>64879.969693213861</v>
          </cell>
          <cell r="S250">
            <v>625865.56741110678</v>
          </cell>
          <cell r="U250">
            <v>36193.546293014784</v>
          </cell>
          <cell r="W250">
            <v>343884.43161063618</v>
          </cell>
          <cell r="Y250">
            <v>349822.79696639994</v>
          </cell>
        </row>
        <row r="251">
          <cell r="O251">
            <v>152305.163145125</v>
          </cell>
          <cell r="Q251">
            <v>13343.381001450211</v>
          </cell>
          <cell r="S251">
            <v>90830.30067415761</v>
          </cell>
          <cell r="U251">
            <v>5480.3171970241947</v>
          </cell>
          <cell r="W251">
            <v>27401.585985120968</v>
          </cell>
          <cell r="Y251">
            <v>15249.578287371669</v>
          </cell>
        </row>
        <row r="252">
          <cell r="O252">
            <v>115097.64669817322</v>
          </cell>
          <cell r="Q252">
            <v>3784.9749287889017</v>
          </cell>
          <cell r="S252">
            <v>77936.074670062604</v>
          </cell>
          <cell r="U252">
            <v>2924.7533540641507</v>
          </cell>
          <cell r="W252">
            <v>17548.520124384868</v>
          </cell>
          <cell r="Y252">
            <v>12903.323620871237</v>
          </cell>
        </row>
        <row r="253">
          <cell r="O253">
            <v>337062.80099665356</v>
          </cell>
          <cell r="Q253">
            <v>26602.652809035848</v>
          </cell>
          <cell r="S253">
            <v>167668.61175857001</v>
          </cell>
          <cell r="U253">
            <v>12222.84047982727</v>
          </cell>
          <cell r="W253">
            <v>74247.764326479679</v>
          </cell>
          <cell r="Y253">
            <v>56320.931622733216</v>
          </cell>
        </row>
        <row r="254">
          <cell r="O254">
            <v>816180.70113439381</v>
          </cell>
          <cell r="Q254">
            <v>21148.960953939033</v>
          </cell>
          <cell r="S254">
            <v>289430.58030830434</v>
          </cell>
          <cell r="U254">
            <v>15565.635262099122</v>
          </cell>
          <cell r="W254">
            <v>224686.56117464442</v>
          </cell>
          <cell r="Y254">
            <v>265348.96343541722</v>
          </cell>
        </row>
        <row r="256">
          <cell r="O256">
            <v>80441.696478855258</v>
          </cell>
          <cell r="Q256">
            <v>479.32707764028498</v>
          </cell>
          <cell r="S256">
            <v>27375.231962717033</v>
          </cell>
          <cell r="U256">
            <v>2128.9213467230279</v>
          </cell>
          <cell r="W256">
            <v>31236.740529165028</v>
          </cell>
          <cell r="Y256">
            <v>19221.475562610205</v>
          </cell>
        </row>
        <row r="257">
          <cell r="O257">
            <v>727122.29324525991</v>
          </cell>
          <cell r="Q257">
            <v>4820.4022373266544</v>
          </cell>
          <cell r="S257">
            <v>285500.82844025997</v>
          </cell>
          <cell r="U257">
            <v>20323.845469141099</v>
          </cell>
          <cell r="W257">
            <v>207142.95919023285</v>
          </cell>
          <cell r="Y257">
            <v>209334.25790829782</v>
          </cell>
        </row>
        <row r="258">
          <cell r="O258">
            <v>485720.18072746153</v>
          </cell>
          <cell r="Q258">
            <v>33156.276768409749</v>
          </cell>
          <cell r="S258">
            <v>238236.1824812174</v>
          </cell>
          <cell r="U258">
            <v>13090.796962645349</v>
          </cell>
          <cell r="W258">
            <v>92218.904950689524</v>
          </cell>
          <cell r="Y258">
            <v>109018.01956447569</v>
          </cell>
        </row>
        <row r="259">
          <cell r="O259">
            <v>125670.24851662166</v>
          </cell>
          <cell r="Q259">
            <v>26185.688949097159</v>
          </cell>
          <cell r="S259">
            <v>73471.750496412598</v>
          </cell>
          <cell r="U259">
            <v>649.98251450527505</v>
          </cell>
          <cell r="W259">
            <v>13113.782625597441</v>
          </cell>
          <cell r="Y259">
            <v>12249.043931009699</v>
          </cell>
        </row>
        <row r="260">
          <cell r="O260">
            <v>1691.8930061706403</v>
          </cell>
          <cell r="Q260">
            <v>238.2746607401825</v>
          </cell>
          <cell r="S260">
            <v>1281.5740304855076</v>
          </cell>
          <cell r="U260">
            <v>0</v>
          </cell>
          <cell r="W260">
            <v>172.04431494494997</v>
          </cell>
          <cell r="Y260">
            <v>0</v>
          </cell>
        </row>
        <row r="266">
          <cell r="O266">
            <v>107920.95622052155</v>
          </cell>
          <cell r="Q266">
            <v>0</v>
          </cell>
          <cell r="S266">
            <v>18383.904981144213</v>
          </cell>
          <cell r="U266">
            <v>999.58788443298749</v>
          </cell>
          <cell r="W266">
            <v>8813.3086454542317</v>
          </cell>
          <cell r="Y266">
            <v>79724.154709490787</v>
          </cell>
        </row>
        <row r="267">
          <cell r="O267">
            <v>387410.73698594898</v>
          </cell>
          <cell r="Q267">
            <v>4752.8068835959421</v>
          </cell>
          <cell r="S267">
            <v>155021.73806634135</v>
          </cell>
          <cell r="U267">
            <v>13729.605222774899</v>
          </cell>
          <cell r="W267">
            <v>65364.674030071939</v>
          </cell>
          <cell r="Y267">
            <v>148541.91278315496</v>
          </cell>
        </row>
        <row r="268">
          <cell r="O268">
            <v>452829.89059868845</v>
          </cell>
          <cell r="Q268">
            <v>22061.806208036993</v>
          </cell>
          <cell r="S268">
            <v>236073.86917064557</v>
          </cell>
          <cell r="U268">
            <v>13303.813779024746</v>
          </cell>
          <cell r="W268">
            <v>101021.44213433101</v>
          </cell>
          <cell r="Y268">
            <v>80368.959306631688</v>
          </cell>
        </row>
        <row r="269">
          <cell r="O269">
            <v>472484.72816923581</v>
          </cell>
          <cell r="Q269">
            <v>38065.356601581079</v>
          </cell>
          <cell r="S269">
            <v>216386.05519295909</v>
          </cell>
          <cell r="U269">
            <v>8160.5394067821035</v>
          </cell>
          <cell r="W269">
            <v>168685.00680077341</v>
          </cell>
          <cell r="Y269">
            <v>41187.7701671182</v>
          </cell>
        </row>
        <row r="271">
          <cell r="O271">
            <v>1002316.8215835423</v>
          </cell>
          <cell r="Q271">
            <v>26955.757537326273</v>
          </cell>
          <cell r="S271">
            <v>462651.06007665599</v>
          </cell>
          <cell r="U271">
            <v>2367.1960074632102</v>
          </cell>
          <cell r="W271">
            <v>244869.13507246564</v>
          </cell>
          <cell r="Y271">
            <v>265473.67288967472</v>
          </cell>
        </row>
        <row r="272">
          <cell r="O272">
            <v>418329.49039079197</v>
          </cell>
          <cell r="Q272">
            <v>37924.212155887762</v>
          </cell>
          <cell r="S272">
            <v>163214.50733445559</v>
          </cell>
          <cell r="U272">
            <v>33826.350285551569</v>
          </cell>
          <cell r="W272">
            <v>99015.296538163006</v>
          </cell>
          <cell r="Y272">
            <v>84349.124076718217</v>
          </cell>
        </row>
        <row r="273">
          <cell r="O273">
            <v>1054027.4034577806</v>
          </cell>
          <cell r="P273">
            <v>100</v>
          </cell>
          <cell r="Q273">
            <v>64535.88106332397</v>
          </cell>
          <cell r="S273">
            <v>623935.58415931847</v>
          </cell>
          <cell r="U273">
            <v>36193.546293014784</v>
          </cell>
          <cell r="W273">
            <v>329362.39194217522</v>
          </cell>
          <cell r="Y273">
            <v>0</v>
          </cell>
        </row>
        <row r="274">
          <cell r="O274">
            <v>308503.14047906955</v>
          </cell>
          <cell r="Q274">
            <v>10427.438185133413</v>
          </cell>
          <cell r="S274">
            <v>136202.95800145349</v>
          </cell>
          <cell r="U274">
            <v>7679.5871961838338</v>
          </cell>
          <cell r="W274">
            <v>154193.15709629568</v>
          </cell>
          <cell r="Y274">
            <v>0</v>
          </cell>
        </row>
        <row r="275">
          <cell r="O275">
            <v>548275.71501127374</v>
          </cell>
          <cell r="Q275">
            <v>15376.12551180373</v>
          </cell>
          <cell r="S275">
            <v>364378.32534302352</v>
          </cell>
          <cell r="U275">
            <v>27759.551491255897</v>
          </cell>
          <cell r="W275">
            <v>140761.7126651768</v>
          </cell>
          <cell r="Y275">
            <v>0</v>
          </cell>
        </row>
        <row r="276">
          <cell r="O276">
            <v>239.66353882014249</v>
          </cell>
          <cell r="Q276">
            <v>0</v>
          </cell>
          <cell r="S276">
            <v>239.66353882014249</v>
          </cell>
          <cell r="U276">
            <v>0</v>
          </cell>
          <cell r="W276">
            <v>0</v>
          </cell>
          <cell r="Y276">
            <v>0</v>
          </cell>
        </row>
        <row r="277">
          <cell r="O277">
            <v>165007.82423132335</v>
          </cell>
          <cell r="Q277">
            <v>33496.127153626308</v>
          </cell>
          <cell r="S277">
            <v>107957.59304047242</v>
          </cell>
          <cell r="U277">
            <v>754.40760557503245</v>
          </cell>
          <cell r="W277">
            <v>22799.696431650005</v>
          </cell>
          <cell r="Y277">
            <v>0</v>
          </cell>
        </row>
        <row r="278">
          <cell r="O278">
            <v>22310.614369298568</v>
          </cell>
          <cell r="Q278">
            <v>4519.9773524601324</v>
          </cell>
          <cell r="S278">
            <v>12105.861472684692</v>
          </cell>
          <cell r="U278">
            <v>0</v>
          </cell>
          <cell r="W278">
            <v>5684.7755441537365</v>
          </cell>
          <cell r="Y278">
            <v>0</v>
          </cell>
        </row>
        <row r="279">
          <cell r="O279">
            <v>2972.078158576187</v>
          </cell>
          <cell r="Q279">
            <v>0</v>
          </cell>
          <cell r="S279">
            <v>520.26080679270251</v>
          </cell>
          <cell r="U279">
            <v>0</v>
          </cell>
          <cell r="W279">
            <v>2451.8173517834848</v>
          </cell>
          <cell r="Y279">
            <v>0</v>
          </cell>
        </row>
        <row r="280">
          <cell r="O280">
            <v>6718.3676694768901</v>
          </cell>
          <cell r="Q280">
            <v>716.21286030050749</v>
          </cell>
          <cell r="S280">
            <v>2530.9219560659476</v>
          </cell>
          <cell r="U280">
            <v>0</v>
          </cell>
          <cell r="W280">
            <v>3471.2328531104345</v>
          </cell>
          <cell r="Y280">
            <v>0</v>
          </cell>
        </row>
        <row r="282">
          <cell r="O282">
            <v>578593.21547117922</v>
          </cell>
          <cell r="Q282">
            <v>0</v>
          </cell>
          <cell r="S282">
            <v>179458.52238100421</v>
          </cell>
          <cell r="U282">
            <v>0</v>
          </cell>
          <cell r="W282">
            <v>164137.28945681176</v>
          </cell>
          <cell r="X282">
            <v>28.368339805565476</v>
          </cell>
          <cell r="Y282">
            <v>234997.40363334521</v>
          </cell>
          <cell r="Z282">
            <v>40.615305770907518</v>
          </cell>
        </row>
        <row r="283">
          <cell r="O283">
            <v>8669.4135744655359</v>
          </cell>
          <cell r="Q283">
            <v>0</v>
          </cell>
          <cell r="S283">
            <v>4651.2344198396222</v>
          </cell>
          <cell r="U283">
            <v>0</v>
          </cell>
          <cell r="W283">
            <v>2692.8936388280677</v>
          </cell>
          <cell r="X283">
            <v>31.062004548491998</v>
          </cell>
          <cell r="Y283">
            <v>1325.2855157978452</v>
          </cell>
          <cell r="Z283">
            <v>15.286910751394718</v>
          </cell>
        </row>
        <row r="284">
          <cell r="O284">
            <v>187605.44913027558</v>
          </cell>
          <cell r="Q284">
            <v>0</v>
          </cell>
          <cell r="S284">
            <v>119779.25810452628</v>
          </cell>
          <cell r="U284">
            <v>0</v>
          </cell>
          <cell r="W284">
            <v>31084.082266269081</v>
          </cell>
          <cell r="X284">
            <v>16.568858959253312</v>
          </cell>
          <cell r="Y284">
            <v>36742.108759481314</v>
          </cell>
          <cell r="Z284">
            <v>19.584776950677554</v>
          </cell>
        </row>
        <row r="285">
          <cell r="O285">
            <v>4683.7510413518294</v>
          </cell>
          <cell r="Q285">
            <v>2143.1457110081901</v>
          </cell>
          <cell r="S285">
            <v>2540.6053303436402</v>
          </cell>
          <cell r="U285">
            <v>0</v>
          </cell>
          <cell r="W285">
            <v>0</v>
          </cell>
          <cell r="X285">
            <v>0</v>
          </cell>
          <cell r="Y285">
            <v>0</v>
          </cell>
          <cell r="Z285">
            <v>0</v>
          </cell>
        </row>
        <row r="286">
          <cell r="O286">
            <v>86083.196469254181</v>
          </cell>
          <cell r="Q286">
            <v>0</v>
          </cell>
          <cell r="S286">
            <v>62860.672191193175</v>
          </cell>
          <cell r="U286">
            <v>0</v>
          </cell>
          <cell r="W286">
            <v>20752.292057608694</v>
          </cell>
          <cell r="X286">
            <v>24.107250786186437</v>
          </cell>
          <cell r="Y286">
            <v>2470.2322204530078</v>
          </cell>
          <cell r="Z286">
            <v>2.8695870062577029</v>
          </cell>
        </row>
        <row r="287">
          <cell r="O287">
            <v>291202.3987692981</v>
          </cell>
          <cell r="Q287">
            <v>0</v>
          </cell>
          <cell r="S287">
            <v>145996.69785619277</v>
          </cell>
          <cell r="U287">
            <v>0</v>
          </cell>
          <cell r="W287">
            <v>76250.317525844803</v>
          </cell>
          <cell r="X287">
            <v>26.184646090863172</v>
          </cell>
          <cell r="Y287">
            <v>68955.383387257374</v>
          </cell>
          <cell r="Z287">
            <v>23.679538245111271</v>
          </cell>
        </row>
        <row r="288">
          <cell r="O288">
            <v>44200.406066665644</v>
          </cell>
          <cell r="Q288">
            <v>1866.7150772755103</v>
          </cell>
          <cell r="S288">
            <v>29832.171903499617</v>
          </cell>
          <cell r="U288">
            <v>0</v>
          </cell>
          <cell r="W288">
            <v>11370.820615665038</v>
          </cell>
          <cell r="X288">
            <v>25.725602155136084</v>
          </cell>
          <cell r="Y288">
            <v>1130.6984702255199</v>
          </cell>
          <cell r="Z288">
            <v>2.5581178338500652</v>
          </cell>
        </row>
        <row r="289">
          <cell r="O289">
            <v>43208.948282361685</v>
          </cell>
          <cell r="Q289">
            <v>238.2746607401825</v>
          </cell>
          <cell r="S289">
            <v>38574.425466360066</v>
          </cell>
          <cell r="U289">
            <v>0</v>
          </cell>
          <cell r="W289">
            <v>3813.884864631415</v>
          </cell>
          <cell r="X289">
            <v>8.8266088767272315</v>
          </cell>
          <cell r="Y289">
            <v>582.36329063008247</v>
          </cell>
          <cell r="Z289">
            <v>1.3477839979451869</v>
          </cell>
        </row>
        <row r="290">
          <cell r="O290">
            <v>174397.57964448605</v>
          </cell>
          <cell r="Q290">
            <v>60631.834244190017</v>
          </cell>
          <cell r="S290">
            <v>40452.012379159882</v>
          </cell>
          <cell r="U290">
            <v>36193.546293014784</v>
          </cell>
          <cell r="W290">
            <v>33500.865038920252</v>
          </cell>
          <cell r="X290">
            <v>19.209478197583149</v>
          </cell>
          <cell r="Y290">
            <v>3619.3216892035693</v>
          </cell>
          <cell r="Z290">
            <v>2.0753279355032621</v>
          </cell>
        </row>
        <row r="291">
          <cell r="O291">
            <v>2001.953525025895</v>
          </cell>
          <cell r="Q291">
            <v>0</v>
          </cell>
          <cell r="S291">
            <v>1719.9673789733749</v>
          </cell>
          <cell r="U291">
            <v>0</v>
          </cell>
          <cell r="W291">
            <v>281.98614605252004</v>
          </cell>
          <cell r="X291">
            <v>14.085549066323734</v>
          </cell>
          <cell r="Y291">
            <v>0</v>
          </cell>
          <cell r="Z291">
            <v>0</v>
          </cell>
        </row>
        <row r="294">
          <cell r="O294">
            <v>100324.60882512566</v>
          </cell>
          <cell r="Q294">
            <v>40153.406861578216</v>
          </cell>
          <cell r="S294">
            <v>53495.180771448475</v>
          </cell>
          <cell r="U294">
            <v>0</v>
          </cell>
          <cell r="W294">
            <v>5357.6412944199592</v>
          </cell>
          <cell r="X294">
            <v>5.3403061892409509</v>
          </cell>
          <cell r="Y294">
            <v>1318.3798976800726</v>
          </cell>
          <cell r="Z294">
            <v>1.3141141671213701</v>
          </cell>
        </row>
        <row r="295">
          <cell r="O295">
            <v>38795.356489039012</v>
          </cell>
          <cell r="Q295">
            <v>5776.2786364473041</v>
          </cell>
          <cell r="S295">
            <v>24281.754537643836</v>
          </cell>
          <cell r="U295">
            <v>0</v>
          </cell>
          <cell r="W295">
            <v>8283.2928539503955</v>
          </cell>
          <cell r="X295">
            <v>21.351248199744482</v>
          </cell>
          <cell r="Y295">
            <v>454.03046099747002</v>
          </cell>
          <cell r="Z295">
            <v>1.1703216624024291</v>
          </cell>
        </row>
        <row r="296">
          <cell r="O296">
            <v>48751.071152019656</v>
          </cell>
          <cell r="Q296">
            <v>5797.3847487057583</v>
          </cell>
          <cell r="S296">
            <v>39044.107942004666</v>
          </cell>
          <cell r="U296">
            <v>0</v>
          </cell>
          <cell r="W296">
            <v>1343.6765143228877</v>
          </cell>
          <cell r="X296">
            <v>2.7561989563940523</v>
          </cell>
          <cell r="Y296">
            <v>2565.9019469864552</v>
          </cell>
          <cell r="Z296">
            <v>5.2632729627319277</v>
          </cell>
        </row>
        <row r="297">
          <cell r="O297">
            <v>187804.80482564316</v>
          </cell>
          <cell r="Q297">
            <v>0</v>
          </cell>
          <cell r="S297">
            <v>64353.775306590018</v>
          </cell>
          <cell r="U297">
            <v>0</v>
          </cell>
          <cell r="W297">
            <v>54473.079531026116</v>
          </cell>
          <cell r="X297">
            <v>29.005157552597545</v>
          </cell>
          <cell r="Y297">
            <v>68977.949988029271</v>
          </cell>
          <cell r="Z297">
            <v>36.72853314486175</v>
          </cell>
        </row>
        <row r="298">
          <cell r="O298">
            <v>570300.16763251869</v>
          </cell>
          <cell r="Q298">
            <v>0</v>
          </cell>
          <cell r="S298">
            <v>172533.08266537305</v>
          </cell>
          <cell r="U298">
            <v>0</v>
          </cell>
          <cell r="W298">
            <v>162487.69518772906</v>
          </cell>
          <cell r="X298">
            <v>28.491609227867244</v>
          </cell>
          <cell r="Y298">
            <v>235279.38977939772</v>
          </cell>
          <cell r="Z298">
            <v>41.255360445729949</v>
          </cell>
        </row>
        <row r="299">
          <cell r="O299">
            <v>23266.116412651649</v>
          </cell>
          <cell r="Q299">
            <v>520.26080679270251</v>
          </cell>
          <cell r="S299">
            <v>14021.415517405214</v>
          </cell>
          <cell r="U299">
            <v>0</v>
          </cell>
          <cell r="W299">
            <v>8484.7765496335596</v>
          </cell>
          <cell r="X299">
            <v>36.468383460076339</v>
          </cell>
          <cell r="Y299">
            <v>239.66353882014249</v>
          </cell>
          <cell r="Z299">
            <v>1.0300968780927195</v>
          </cell>
        </row>
        <row r="300">
          <cell r="O300">
            <v>203078.40393937612</v>
          </cell>
          <cell r="Q300">
            <v>2557.6313209332025</v>
          </cell>
          <cell r="S300">
            <v>142504.64365812496</v>
          </cell>
          <cell r="U300">
            <v>0</v>
          </cell>
          <cell r="W300">
            <v>44351.137918388238</v>
          </cell>
          <cell r="X300">
            <v>21.839416234346682</v>
          </cell>
          <cell r="Y300">
            <v>13664.991041930718</v>
          </cell>
          <cell r="Z300">
            <v>6.7289237933985602</v>
          </cell>
        </row>
        <row r="301">
          <cell r="O301">
            <v>52771.282711629523</v>
          </cell>
          <cell r="Q301">
            <v>0</v>
          </cell>
          <cell r="S301">
            <v>17175.493718953567</v>
          </cell>
          <cell r="U301">
            <v>0</v>
          </cell>
          <cell r="W301">
            <v>15346.779491559353</v>
          </cell>
          <cell r="X301">
            <v>29.081687431064267</v>
          </cell>
          <cell r="Y301">
            <v>20249.009501116594</v>
          </cell>
          <cell r="Z301">
            <v>38.37126645521959</v>
          </cell>
        </row>
        <row r="302">
          <cell r="O302">
            <v>42181.647316481191</v>
          </cell>
          <cell r="Q302">
            <v>1889.2339377584053</v>
          </cell>
          <cell r="S302">
            <v>29766.114582846392</v>
          </cell>
          <cell r="U302">
            <v>0</v>
          </cell>
          <cell r="W302">
            <v>8532.6397670482293</v>
          </cell>
          <cell r="X302">
            <v>20.228322765655388</v>
          </cell>
          <cell r="Y302">
            <v>1993.6590288281627</v>
          </cell>
          <cell r="Z302">
            <v>4.726365980612619</v>
          </cell>
        </row>
        <row r="303">
          <cell r="O303">
            <v>138044.25537931122</v>
          </cell>
          <cell r="Q303">
            <v>8185.7733809984093</v>
          </cell>
          <cell r="S303">
            <v>55466.391158153972</v>
          </cell>
          <cell r="U303">
            <v>36193.546293014784</v>
          </cell>
          <cell r="W303">
            <v>33118.72276453863</v>
          </cell>
          <cell r="X303">
            <v>23.991380643502065</v>
          </cell>
          <cell r="Y303">
            <v>5079.8217826073196</v>
          </cell>
          <cell r="Z303">
            <v>3.6798501818487375</v>
          </cell>
        </row>
        <row r="304">
          <cell r="O304">
            <v>15328.597290565081</v>
          </cell>
          <cell r="Q304">
            <v>0</v>
          </cell>
          <cell r="S304">
            <v>13223.607552549385</v>
          </cell>
          <cell r="U304">
            <v>0</v>
          </cell>
          <cell r="W304">
            <v>2104.9897380156926</v>
          </cell>
          <cell r="X304">
            <v>13.732435513269937</v>
          </cell>
          <cell r="Y304">
            <v>0</v>
          </cell>
          <cell r="Z304">
            <v>0</v>
          </cell>
        </row>
        <row r="314">
          <cell r="O314">
            <v>1420646.3119744209</v>
          </cell>
          <cell r="P314">
            <v>100</v>
          </cell>
          <cell r="Q314">
            <v>64879.969693213861</v>
          </cell>
          <cell r="S314">
            <v>625865.56741110678</v>
          </cell>
          <cell r="U314">
            <v>36193.546293014784</v>
          </cell>
          <cell r="W314">
            <v>343884.43161063618</v>
          </cell>
          <cell r="Y314">
            <v>349822.79696639994</v>
          </cell>
        </row>
        <row r="315">
          <cell r="O315">
            <v>302915.82247161085</v>
          </cell>
          <cell r="Q315">
            <v>3779.8806237412496</v>
          </cell>
          <cell r="S315">
            <v>122772.56709177264</v>
          </cell>
          <cell r="U315">
            <v>5937.1486970165251</v>
          </cell>
          <cell r="W315">
            <v>81594.306459638101</v>
          </cell>
          <cell r="Y315">
            <v>88831.919599441855</v>
          </cell>
        </row>
        <row r="316">
          <cell r="O316">
            <v>827641.06006018992</v>
          </cell>
          <cell r="Q316">
            <v>30430.854279342453</v>
          </cell>
          <cell r="S316">
            <v>345678.39791091939</v>
          </cell>
          <cell r="U316">
            <v>17221.78221710975</v>
          </cell>
          <cell r="W316">
            <v>204627.10690966892</v>
          </cell>
          <cell r="Y316">
            <v>229682.91874316172</v>
          </cell>
        </row>
        <row r="317">
          <cell r="O317">
            <v>232901.59411329791</v>
          </cell>
          <cell r="Q317">
            <v>20338.998430477186</v>
          </cell>
          <cell r="S317">
            <v>127501.64917934863</v>
          </cell>
          <cell r="U317">
            <v>6878.8788637256084</v>
          </cell>
          <cell r="W317">
            <v>51082.675743763633</v>
          </cell>
          <cell r="Y317">
            <v>27099.391895982928</v>
          </cell>
        </row>
        <row r="318">
          <cell r="O318">
            <v>53909.863286049316</v>
          </cell>
          <cell r="Q318">
            <v>9615.4123774325726</v>
          </cell>
          <cell r="S318">
            <v>28308.45932336817</v>
          </cell>
          <cell r="U318">
            <v>5916.0729763427062</v>
          </cell>
          <cell r="W318">
            <v>6580.3424975596517</v>
          </cell>
          <cell r="Y318">
            <v>3489.5761113465178</v>
          </cell>
        </row>
        <row r="319">
          <cell r="O319">
            <v>3277.9720431915621</v>
          </cell>
          <cell r="Q319">
            <v>714.82398222054746</v>
          </cell>
          <cell r="S319">
            <v>1604.4939056904452</v>
          </cell>
          <cell r="U319">
            <v>239.66353882014249</v>
          </cell>
          <cell r="W319">
            <v>0</v>
          </cell>
          <cell r="Y319">
            <v>718.99061646042742</v>
          </cell>
        </row>
        <row r="321">
          <cell r="O321">
            <v>135512.06959072346</v>
          </cell>
          <cell r="Q321">
            <v>5447.803248922527</v>
          </cell>
          <cell r="S321">
            <v>74106.009004885011</v>
          </cell>
          <cell r="U321">
            <v>2343.2643987558749</v>
          </cell>
          <cell r="W321">
            <v>48974.929511977862</v>
          </cell>
          <cell r="Y321">
            <v>4640.0634261839714</v>
          </cell>
        </row>
        <row r="322">
          <cell r="O322">
            <v>187094.80386135646</v>
          </cell>
          <cell r="Q322">
            <v>8876.7283969381297</v>
          </cell>
          <cell r="S322">
            <v>90151.425557900264</v>
          </cell>
          <cell r="U322">
            <v>2038.7593922204603</v>
          </cell>
          <cell r="W322">
            <v>78529.770882315745</v>
          </cell>
          <cell r="Y322">
            <v>7498.1196319836954</v>
          </cell>
        </row>
        <row r="323">
          <cell r="O323">
            <v>178470.9072847646</v>
          </cell>
          <cell r="Q323">
            <v>5925.7414484828523</v>
          </cell>
          <cell r="S323">
            <v>63266.60202681111</v>
          </cell>
          <cell r="U323">
            <v>6402.290769963216</v>
          </cell>
          <cell r="W323">
            <v>40595.699632065945</v>
          </cell>
          <cell r="Y323">
            <v>62280.573407444863</v>
          </cell>
        </row>
        <row r="324">
          <cell r="O324">
            <v>318468.94290321576</v>
          </cell>
          <cell r="Q324">
            <v>10350.049074409537</v>
          </cell>
          <cell r="S324">
            <v>138185.79038884028</v>
          </cell>
          <cell r="U324">
            <v>6161.3397677716493</v>
          </cell>
          <cell r="W324">
            <v>54313.585892966112</v>
          </cell>
          <cell r="Y324">
            <v>109458.1777792249</v>
          </cell>
        </row>
        <row r="325">
          <cell r="O325">
            <v>601099.58833430149</v>
          </cell>
          <cell r="Q325">
            <v>34279.647524460946</v>
          </cell>
          <cell r="S325">
            <v>260155.74043265454</v>
          </cell>
          <cell r="U325">
            <v>19247.891964303537</v>
          </cell>
          <cell r="W325">
            <v>121470.44569130708</v>
          </cell>
          <cell r="Y325">
            <v>165945.86272155732</v>
          </cell>
        </row>
        <row r="327">
          <cell r="O327">
            <v>985251.9388358068</v>
          </cell>
          <cell r="Q327">
            <v>41728.389776096992</v>
          </cell>
          <cell r="S327">
            <v>412496.6360398148</v>
          </cell>
          <cell r="U327">
            <v>23208.524527237099</v>
          </cell>
          <cell r="W327">
            <v>233742.73518440852</v>
          </cell>
          <cell r="Y327">
            <v>274075.65330828779</v>
          </cell>
        </row>
        <row r="328">
          <cell r="O328">
            <v>435394.37313852971</v>
          </cell>
          <cell r="Q328">
            <v>23151.579917117029</v>
          </cell>
          <cell r="S328">
            <v>213368.93137129166</v>
          </cell>
          <cell r="U328">
            <v>12985.021765777659</v>
          </cell>
          <cell r="W328">
            <v>110141.69642622009</v>
          </cell>
          <cell r="Y328">
            <v>75747.143658105968</v>
          </cell>
        </row>
        <row r="330">
          <cell r="O330">
            <v>1150966.4557278368</v>
          </cell>
          <cell r="Q330">
            <v>48009.315976971891</v>
          </cell>
          <cell r="S330">
            <v>484901.27804909978</v>
          </cell>
          <cell r="U330">
            <v>28832.538725344471</v>
          </cell>
          <cell r="W330">
            <v>270167.75464214792</v>
          </cell>
          <cell r="Y330">
            <v>319055.56833430182</v>
          </cell>
        </row>
        <row r="331">
          <cell r="O331">
            <v>11837.773075438701</v>
          </cell>
          <cell r="Q331">
            <v>692.3051217376526</v>
          </cell>
          <cell r="S331">
            <v>6071.1390409870537</v>
          </cell>
          <cell r="U331">
            <v>239.66353882014249</v>
          </cell>
          <cell r="W331">
            <v>3734.7802603489517</v>
          </cell>
          <cell r="Y331">
            <v>1099.8851135448924</v>
          </cell>
        </row>
        <row r="332">
          <cell r="O332">
            <v>257842.08317106424</v>
          </cell>
          <cell r="Q332">
            <v>16178.348594504474</v>
          </cell>
          <cell r="S332">
            <v>134893.15032102811</v>
          </cell>
          <cell r="U332">
            <v>7121.3440288501506</v>
          </cell>
          <cell r="W332">
            <v>69981.896708133048</v>
          </cell>
          <cell r="Y332">
            <v>29667.343518550708</v>
          </cell>
        </row>
        <row r="334">
          <cell r="O334">
            <v>620714.61943721096</v>
          </cell>
          <cell r="Q334">
            <v>4610.2019493892067</v>
          </cell>
          <cell r="S334">
            <v>204618.31420598607</v>
          </cell>
          <cell r="U334">
            <v>11100.002202548094</v>
          </cell>
          <cell r="W334">
            <v>183041.40943771615</v>
          </cell>
          <cell r="Y334">
            <v>217344.69164155671</v>
          </cell>
        </row>
        <row r="335">
          <cell r="O335">
            <v>295344.33611832303</v>
          </cell>
          <cell r="Q335">
            <v>10430.144330859888</v>
          </cell>
          <cell r="S335">
            <v>159526.83712005333</v>
          </cell>
          <cell r="U335">
            <v>6362.8085613172661</v>
          </cell>
          <cell r="W335">
            <v>58661.983612866366</v>
          </cell>
          <cell r="Y335">
            <v>60362.562493223973</v>
          </cell>
        </row>
        <row r="336">
          <cell r="O336">
            <v>502871.71621909301</v>
          </cell>
          <cell r="Q336">
            <v>49667.579098019953</v>
          </cell>
          <cell r="S336">
            <v>261022.77863839795</v>
          </cell>
          <cell r="U336">
            <v>18730.735529149388</v>
          </cell>
          <cell r="W336">
            <v>101335.08012189032</v>
          </cell>
          <cell r="Y336">
            <v>72115.542831613784</v>
          </cell>
        </row>
        <row r="338">
          <cell r="O338">
            <v>262651.2025915854</v>
          </cell>
          <cell r="Q338">
            <v>0</v>
          </cell>
          <cell r="S338">
            <v>56093.53971091054</v>
          </cell>
          <cell r="U338">
            <v>3865.9147162859645</v>
          </cell>
          <cell r="W338">
            <v>83001.85472541544</v>
          </cell>
          <cell r="Y338">
            <v>119689.89343897658</v>
          </cell>
        </row>
        <row r="339">
          <cell r="O339">
            <v>280177.41325614922</v>
          </cell>
          <cell r="Q339">
            <v>2890.2345704158324</v>
          </cell>
          <cell r="S339">
            <v>109392.05569606107</v>
          </cell>
          <cell r="U339">
            <v>3753.2189991629543</v>
          </cell>
          <cell r="W339">
            <v>82709.276250461538</v>
          </cell>
          <cell r="Y339">
            <v>81432.627740049909</v>
          </cell>
        </row>
        <row r="340">
          <cell r="O340">
            <v>310037.06517897506</v>
          </cell>
          <cell r="Q340">
            <v>8642.6293384447617</v>
          </cell>
          <cell r="S340">
            <v>148098.6620650283</v>
          </cell>
          <cell r="U340">
            <v>8598.9178531324251</v>
          </cell>
          <cell r="W340">
            <v>71671.402422340718</v>
          </cell>
          <cell r="Y340">
            <v>73025.453500027259</v>
          </cell>
        </row>
        <row r="341">
          <cell r="O341">
            <v>282737.03684920823</v>
          </cell>
          <cell r="Q341">
            <v>16530.779460881069</v>
          </cell>
          <cell r="S341">
            <v>158675.80826852476</v>
          </cell>
          <cell r="U341">
            <v>8201.299523483005</v>
          </cell>
          <cell r="W341">
            <v>56220.11931569955</v>
          </cell>
          <cell r="Y341">
            <v>43109.030280618899</v>
          </cell>
        </row>
        <row r="342">
          <cell r="O342">
            <v>283327.95389867714</v>
          </cell>
          <cell r="Q342">
            <v>36644.282008527371</v>
          </cell>
          <cell r="S342">
            <v>152907.86422391466</v>
          </cell>
          <cell r="U342">
            <v>11774.195200950373</v>
          </cell>
          <cell r="W342">
            <v>49435.820458558781</v>
          </cell>
          <cell r="Y342">
            <v>32565.792006723903</v>
          </cell>
        </row>
        <row r="343">
          <cell r="O343">
            <v>1715.6401997558216</v>
          </cell>
          <cell r="Q343">
            <v>172.04431494494997</v>
          </cell>
          <cell r="S343">
            <v>697.63744665331137</v>
          </cell>
          <cell r="U343">
            <v>0</v>
          </cell>
          <cell r="W343">
            <v>845.95843815756007</v>
          </cell>
          <cell r="Y343">
            <v>0</v>
          </cell>
        </row>
        <row r="345">
          <cell r="O345">
            <v>544474.02837707859</v>
          </cell>
          <cell r="Q345">
            <v>21606.473381530548</v>
          </cell>
          <cell r="S345">
            <v>209942.68309756668</v>
          </cell>
          <cell r="U345">
            <v>7716.4646738118399</v>
          </cell>
          <cell r="W345">
            <v>79761.192603846095</v>
          </cell>
          <cell r="Y345">
            <v>225447.21462030057</v>
          </cell>
        </row>
        <row r="346">
          <cell r="O346">
            <v>24430.971312641148</v>
          </cell>
          <cell r="Q346">
            <v>2103.6008599357328</v>
          </cell>
          <cell r="S346">
            <v>10695.589224805908</v>
          </cell>
          <cell r="U346">
            <v>479.32707764028498</v>
          </cell>
          <cell r="W346">
            <v>4556.8548300881366</v>
          </cell>
          <cell r="Y346">
            <v>6595.599320171048</v>
          </cell>
        </row>
        <row r="347">
          <cell r="O347">
            <v>245542.70189162352</v>
          </cell>
          <cell r="Q347">
            <v>13072.382093975826</v>
          </cell>
          <cell r="S347">
            <v>120652.45783836818</v>
          </cell>
          <cell r="U347">
            <v>3300.5535461009649</v>
          </cell>
          <cell r="W347">
            <v>62175.176719324896</v>
          </cell>
          <cell r="Y347">
            <v>46342.131693856049</v>
          </cell>
        </row>
        <row r="348">
          <cell r="O348">
            <v>606198.6103930393</v>
          </cell>
          <cell r="Q348">
            <v>28097.51335777191</v>
          </cell>
          <cell r="S348">
            <v>284574.8372503515</v>
          </cell>
          <cell r="U348">
            <v>24697.200995461666</v>
          </cell>
          <cell r="W348">
            <v>197391.20745737132</v>
          </cell>
          <cell r="Y348">
            <v>71437.851332066464</v>
          </cell>
        </row>
        <row r="357">
          <cell r="Q357">
            <v>3283691.2303999006</v>
          </cell>
          <cell r="R357">
            <v>100</v>
          </cell>
          <cell r="S357">
            <v>2050607.5313254844</v>
          </cell>
          <cell r="T357">
            <v>100</v>
          </cell>
          <cell r="U357">
            <v>1190946.8405727246</v>
          </cell>
          <cell r="V357">
            <v>100</v>
          </cell>
          <cell r="W357">
            <v>645427.21537128626</v>
          </cell>
          <cell r="X357">
            <v>100</v>
          </cell>
          <cell r="Y357">
            <v>32931.253168491159</v>
          </cell>
          <cell r="Z357">
            <v>100</v>
          </cell>
          <cell r="AA357">
            <v>18203.425069218731</v>
          </cell>
          <cell r="AB357">
            <v>100</v>
          </cell>
          <cell r="AC357">
            <v>163098.79714352553</v>
          </cell>
          <cell r="AD357">
            <v>100</v>
          </cell>
        </row>
        <row r="358">
          <cell r="Q358">
            <v>417838.44507397729</v>
          </cell>
          <cell r="R358">
            <v>12.724656971571937</v>
          </cell>
          <cell r="S358">
            <v>179516.12940165508</v>
          </cell>
          <cell r="T358">
            <v>8.7542899681841284</v>
          </cell>
          <cell r="U358">
            <v>106318.15362226922</v>
          </cell>
          <cell r="V358">
            <v>8.9271955724859211</v>
          </cell>
          <cell r="W358">
            <v>36694.297753988139</v>
          </cell>
          <cell r="X358">
            <v>5.6852727743870393</v>
          </cell>
          <cell r="Y358">
            <v>4050.6692325831009</v>
          </cell>
          <cell r="Z358">
            <v>12.300379860608547</v>
          </cell>
          <cell r="AA358">
            <v>1667.9226251812775</v>
          </cell>
          <cell r="AB358">
            <v>9.1626856969992332</v>
          </cell>
          <cell r="AC358">
            <v>30785.086167631558</v>
          </cell>
          <cell r="AD358">
            <v>18.875115394346501</v>
          </cell>
        </row>
        <row r="359">
          <cell r="Q359">
            <v>250496.52255984393</v>
          </cell>
          <cell r="R359">
            <v>7.6285041736198043</v>
          </cell>
          <cell r="S359">
            <v>141248.38256980575</v>
          </cell>
          <cell r="T359">
            <v>6.8881236615036103</v>
          </cell>
          <cell r="U359">
            <v>88430.777881704955</v>
          </cell>
          <cell r="V359">
            <v>7.4252497986542139</v>
          </cell>
          <cell r="W359">
            <v>33204.552784375257</v>
          </cell>
          <cell r="X359">
            <v>5.1445851667835418</v>
          </cell>
          <cell r="Y359">
            <v>1204.3102046146498</v>
          </cell>
          <cell r="Z359">
            <v>3.6570433516539897</v>
          </cell>
          <cell r="AA359">
            <v>688.1772597797999</v>
          </cell>
          <cell r="AB359">
            <v>3.7804822837625229</v>
          </cell>
          <cell r="AC359">
            <v>17720.564439329817</v>
          </cell>
          <cell r="AD359">
            <v>10.864926504476838</v>
          </cell>
        </row>
        <row r="360">
          <cell r="Q360">
            <v>852435.27487546357</v>
          </cell>
          <cell r="R360">
            <v>25.959665969313768</v>
          </cell>
          <cell r="S360">
            <v>475061.06664930604</v>
          </cell>
          <cell r="T360">
            <v>23.166844917527108</v>
          </cell>
          <cell r="U360">
            <v>273072.6361316687</v>
          </cell>
          <cell r="V360">
            <v>22.929036530324769</v>
          </cell>
          <cell r="W360">
            <v>134163.64903151453</v>
          </cell>
          <cell r="X360">
            <v>20.786797618122751</v>
          </cell>
          <cell r="Y360">
            <v>6470.9155481438438</v>
          </cell>
          <cell r="Z360">
            <v>19.649770128806573</v>
          </cell>
          <cell r="AA360">
            <v>2875.9624658417101</v>
          </cell>
          <cell r="AB360">
            <v>15.799018343558041</v>
          </cell>
          <cell r="AC360">
            <v>58477.903472114478</v>
          </cell>
          <cell r="AD360">
            <v>35.854282493974758</v>
          </cell>
        </row>
        <row r="361">
          <cell r="Q361">
            <v>1762920.987891299</v>
          </cell>
          <cell r="R361">
            <v>53.687172885515295</v>
          </cell>
          <cell r="S361">
            <v>1254781.9527045127</v>
          </cell>
          <cell r="T361">
            <v>61.190741452775171</v>
          </cell>
          <cell r="U361">
            <v>723125.27293707384</v>
          </cell>
          <cell r="V361">
            <v>60.718518098534439</v>
          </cell>
          <cell r="W361">
            <v>441364.71580141434</v>
          </cell>
          <cell r="X361">
            <v>68.383344440707603</v>
          </cell>
          <cell r="Y361">
            <v>21205.358183149539</v>
          </cell>
          <cell r="Z361">
            <v>64.392806658930809</v>
          </cell>
          <cell r="AA361">
            <v>12971.362718415929</v>
          </cell>
          <cell r="AB361">
            <v>71.257813675680126</v>
          </cell>
          <cell r="AC361">
            <v>56115.243064451606</v>
          </cell>
          <cell r="AD361">
            <v>34.405675607203086</v>
          </cell>
        </row>
        <row r="363">
          <cell r="Q363">
            <v>154642.72152562751</v>
          </cell>
          <cell r="R363">
            <v>4.7094172586621221</v>
          </cell>
          <cell r="S363">
            <v>152667.45349532444</v>
          </cell>
          <cell r="T363">
            <v>7.4449864814766533</v>
          </cell>
          <cell r="U363">
            <v>79508.338940217523</v>
          </cell>
          <cell r="V363">
            <v>6.6760611163788033</v>
          </cell>
          <cell r="W363">
            <v>42545.814266593137</v>
          </cell>
          <cell r="X363">
            <v>6.5918841432985404</v>
          </cell>
          <cell r="Y363">
            <v>23209.946243468472</v>
          </cell>
          <cell r="Z363">
            <v>70.479996994696521</v>
          </cell>
          <cell r="AA363">
            <v>1323.8966377178851</v>
          </cell>
          <cell r="AB363">
            <v>7.2727886795136252</v>
          </cell>
          <cell r="AC363">
            <v>6079.457407329267</v>
          </cell>
          <cell r="AD363">
            <v>3.7274691866546368</v>
          </cell>
        </row>
        <row r="364">
          <cell r="Q364">
            <v>1456934.6751676772</v>
          </cell>
          <cell r="R364">
            <v>44.368808543251674</v>
          </cell>
          <cell r="S364">
            <v>1165676.0460432135</v>
          </cell>
          <cell r="T364">
            <v>56.845399630895557</v>
          </cell>
          <cell r="U364">
            <v>688497.21620490926</v>
          </cell>
          <cell r="V364">
            <v>57.810910844165974</v>
          </cell>
          <cell r="W364">
            <v>395366.07284726936</v>
          </cell>
          <cell r="X364">
            <v>61.25649235597114</v>
          </cell>
          <cell r="Y364">
            <v>7792.5281361918005</v>
          </cell>
          <cell r="Z364">
            <v>23.663017305541665</v>
          </cell>
          <cell r="AA364">
            <v>14839.418933482444</v>
          </cell>
          <cell r="AB364">
            <v>81.519927579866888</v>
          </cell>
          <cell r="AC364">
            <v>59180.809921374253</v>
          </cell>
          <cell r="AD364">
            <v>36.285252226167955</v>
          </cell>
        </row>
        <row r="365">
          <cell r="Q365">
            <v>1407638.127979174</v>
          </cell>
          <cell r="R365">
            <v>42.867554505353006</v>
          </cell>
          <cell r="S365">
            <v>661901.49746636266</v>
          </cell>
          <cell r="T365">
            <v>32.278312029729001</v>
          </cell>
          <cell r="U365">
            <v>371667.25634914631</v>
          </cell>
          <cell r="V365">
            <v>31.207711686813163</v>
          </cell>
          <cell r="W365">
            <v>199883.39189392116</v>
          </cell>
          <cell r="X365">
            <v>30.969160756404875</v>
          </cell>
          <cell r="Y365">
            <v>1928.7787888308626</v>
          </cell>
          <cell r="Z365">
            <v>5.8569856997617418</v>
          </cell>
          <cell r="AA365">
            <v>1758.1233519658726</v>
          </cell>
          <cell r="AB365">
            <v>9.6582008346263883</v>
          </cell>
          <cell r="AC365">
            <v>86663.947082496787</v>
          </cell>
          <cell r="AD365">
            <v>53.135859123616505</v>
          </cell>
        </row>
        <row r="366">
          <cell r="Q366">
            <v>261980.17689100513</v>
          </cell>
          <cell r="R366">
            <v>7.9782220223885112</v>
          </cell>
          <cell r="S366">
            <v>68106.669022063274</v>
          </cell>
          <cell r="T366">
            <v>3.3212922503039897</v>
          </cell>
          <cell r="U366">
            <v>49582.136072286819</v>
          </cell>
          <cell r="V366">
            <v>4.1632535041146621</v>
          </cell>
          <cell r="W366">
            <v>7067.9640713976669</v>
          </cell>
          <cell r="X366">
            <v>1.0950830555435711</v>
          </cell>
          <cell r="Y366">
            <v>0</v>
          </cell>
          <cell r="Z366">
            <v>0</v>
          </cell>
          <cell r="AA366">
            <v>281.98614605252004</v>
          </cell>
          <cell r="AB366">
            <v>1.5490829059930453</v>
          </cell>
          <cell r="AC366">
            <v>11174.582732326544</v>
          </cell>
          <cell r="AD366">
            <v>6.8514194635617134</v>
          </cell>
        </row>
        <row r="367">
          <cell r="Q367">
            <v>2495.5288370958228</v>
          </cell>
          <cell r="R367">
            <v>7.5997670365368294E-2</v>
          </cell>
          <cell r="S367">
            <v>2255.8652982756803</v>
          </cell>
          <cell r="T367">
            <v>0.11000960758285717</v>
          </cell>
          <cell r="U367">
            <v>1691.8930061706403</v>
          </cell>
          <cell r="V367">
            <v>0.14206284852789999</v>
          </cell>
          <cell r="W367">
            <v>563.97229210504008</v>
          </cell>
          <cell r="X367">
            <v>8.7379688781888648E-2</v>
          </cell>
          <cell r="Y367">
            <v>0</v>
          </cell>
          <cell r="Z367">
            <v>0</v>
          </cell>
          <cell r="AA367">
            <v>0</v>
          </cell>
          <cell r="AB367">
            <v>0</v>
          </cell>
          <cell r="AC367">
            <v>0</v>
          </cell>
          <cell r="AD367">
            <v>0</v>
          </cell>
        </row>
        <row r="373">
          <cell r="Q373">
            <v>686015.07150740793</v>
          </cell>
          <cell r="R373">
            <v>20.891582776004867</v>
          </cell>
          <cell r="S373">
            <v>159037.17696924901</v>
          </cell>
          <cell r="T373">
            <v>7.7556126435588366</v>
          </cell>
          <cell r="U373">
            <v>60733.752292092024</v>
          </cell>
          <cell r="V373">
            <v>5.0996190781181507</v>
          </cell>
          <cell r="W373">
            <v>72046.639178243495</v>
          </cell>
          <cell r="X373">
            <v>11.162628017908757</v>
          </cell>
          <cell r="Y373">
            <v>7358.2775517993332</v>
          </cell>
          <cell r="Z373">
            <v>22.344359366317047</v>
          </cell>
          <cell r="AA373">
            <v>12060.491202109653</v>
          </cell>
          <cell r="AB373">
            <v>66.253966801574421</v>
          </cell>
          <cell r="AC373">
            <v>6838.016745006631</v>
          </cell>
          <cell r="AD373">
            <v>4.1925611131204334</v>
          </cell>
        </row>
        <row r="374">
          <cell r="Q374">
            <v>1062661.6628813189</v>
          </cell>
          <cell r="R374">
            <v>32.361802262142163</v>
          </cell>
          <cell r="S374">
            <v>586307.11758855754</v>
          </cell>
          <cell r="T374">
            <v>28.591873804812213</v>
          </cell>
          <cell r="U374">
            <v>309996.78373942146</v>
          </cell>
          <cell r="V374">
            <v>26.029439197331801</v>
          </cell>
          <cell r="W374">
            <v>206096.9163356146</v>
          </cell>
          <cell r="X374">
            <v>31.931860235713177</v>
          </cell>
          <cell r="Y374">
            <v>8102.8371386520894</v>
          </cell>
          <cell r="Z374">
            <v>24.605310636659699</v>
          </cell>
          <cell r="AA374">
            <v>6142.9338671090582</v>
          </cell>
          <cell r="AB374">
            <v>33.746033198425472</v>
          </cell>
          <cell r="AC374">
            <v>55967.64650774654</v>
          </cell>
          <cell r="AD374">
            <v>34.315180423124453</v>
          </cell>
        </row>
        <row r="375">
          <cell r="Q375">
            <v>814388.61974628316</v>
          </cell>
          <cell r="R375">
            <v>24.801010893070593</v>
          </cell>
          <cell r="S375">
            <v>646728.50351078238</v>
          </cell>
          <cell r="T375">
            <v>31.538385265402102</v>
          </cell>
          <cell r="U375">
            <v>384925.6059694133</v>
          </cell>
          <cell r="V375">
            <v>32.320972931445297</v>
          </cell>
          <cell r="W375">
            <v>192573.98062725813</v>
          </cell>
          <cell r="X375">
            <v>29.836668804937002</v>
          </cell>
          <cell r="Y375">
            <v>7918.0981118020409</v>
          </cell>
          <cell r="Z375">
            <v>24.044326741194681</v>
          </cell>
          <cell r="AA375">
            <v>0</v>
          </cell>
          <cell r="AB375">
            <v>0</v>
          </cell>
          <cell r="AC375">
            <v>61310.818802305737</v>
          </cell>
          <cell r="AD375">
            <v>37.591214574288216</v>
          </cell>
        </row>
        <row r="376">
          <cell r="Q376">
            <v>720625.87626539031</v>
          </cell>
          <cell r="R376">
            <v>21.945604068797593</v>
          </cell>
          <cell r="S376">
            <v>658534.73325667717</v>
          </cell>
          <cell r="T376">
            <v>32.1141282862162</v>
          </cell>
          <cell r="U376">
            <v>435290.69857181795</v>
          </cell>
          <cell r="V376">
            <v>36.549968793106437</v>
          </cell>
          <cell r="W376">
            <v>174709.67923015758</v>
          </cell>
          <cell r="X376">
            <v>27.068842941439133</v>
          </cell>
          <cell r="Y376">
            <v>9552.0403662376375</v>
          </cell>
          <cell r="Z376">
            <v>29.006003255828396</v>
          </cell>
          <cell r="AA376">
            <v>0</v>
          </cell>
          <cell r="AB376">
            <v>0</v>
          </cell>
          <cell r="AC376">
            <v>38982.315088468786</v>
          </cell>
          <cell r="AD376">
            <v>23.901043889468227</v>
          </cell>
        </row>
        <row r="378">
          <cell r="Q378">
            <v>1648385.8412262776</v>
          </cell>
          <cell r="R378">
            <v>50.199172990620404</v>
          </cell>
          <cell r="S378">
            <v>1050408.8259096213</v>
          </cell>
          <cell r="T378">
            <v>51.224274263279014</v>
          </cell>
          <cell r="U378">
            <v>863480.50129930105</v>
          </cell>
          <cell r="V378">
            <v>72.503698056250315</v>
          </cell>
          <cell r="W378">
            <v>59988.193324359112</v>
          </cell>
          <cell r="X378">
            <v>9.29433898907571</v>
          </cell>
          <cell r="Y378">
            <v>19348.198161422377</v>
          </cell>
          <cell r="Z378">
            <v>58.753300587828406</v>
          </cell>
          <cell r="AA378">
            <v>11977.234865724862</v>
          </cell>
          <cell r="AB378">
            <v>65.796600475906544</v>
          </cell>
          <cell r="AC378">
            <v>95614.698258833829</v>
          </cell>
          <cell r="AD378">
            <v>58.62379118264969</v>
          </cell>
        </row>
        <row r="379">
          <cell r="Q379">
            <v>1635305.3891744211</v>
          </cell>
          <cell r="R379">
            <v>49.800827009403903</v>
          </cell>
          <cell r="S379">
            <v>1000198.7054155472</v>
          </cell>
          <cell r="T379">
            <v>48.775725736705581</v>
          </cell>
          <cell r="U379">
            <v>327466.33927340707</v>
          </cell>
          <cell r="V379">
            <v>27.496301943748303</v>
          </cell>
          <cell r="W379">
            <v>585439.02204693435</v>
          </cell>
          <cell r="X379">
            <v>90.705661010925411</v>
          </cell>
          <cell r="Y379">
            <v>13583.055007068762</v>
          </cell>
          <cell r="Z379">
            <v>41.24669941217153</v>
          </cell>
          <cell r="AA379">
            <v>6226.1902034938539</v>
          </cell>
          <cell r="AB379">
            <v>34.203399524093378</v>
          </cell>
          <cell r="AC379">
            <v>67484.098884692576</v>
          </cell>
          <cell r="AD379">
            <v>41.376208817350843</v>
          </cell>
        </row>
        <row r="388">
          <cell r="Q388">
            <v>3283691.2303999006</v>
          </cell>
          <cell r="R388">
            <v>100</v>
          </cell>
          <cell r="S388">
            <v>2050607.5313254844</v>
          </cell>
          <cell r="T388">
            <v>100</v>
          </cell>
          <cell r="U388">
            <v>1190946.8405727246</v>
          </cell>
          <cell r="V388">
            <v>100</v>
          </cell>
          <cell r="W388">
            <v>645427.21537128626</v>
          </cell>
          <cell r="X388">
            <v>100</v>
          </cell>
          <cell r="Y388">
            <v>32931.253168491159</v>
          </cell>
          <cell r="Z388">
            <v>100</v>
          </cell>
          <cell r="AA388">
            <v>18203.425069218731</v>
          </cell>
          <cell r="AB388">
            <v>100</v>
          </cell>
          <cell r="AC388">
            <v>163098.79714352553</v>
          </cell>
          <cell r="AD388">
            <v>100</v>
          </cell>
        </row>
        <row r="389">
          <cell r="Q389">
            <v>622244.77570956689</v>
          </cell>
          <cell r="R389">
            <v>18.949551953878061</v>
          </cell>
          <cell r="S389">
            <v>460610.40302552812</v>
          </cell>
          <cell r="T389">
            <v>22.462143339920143</v>
          </cell>
          <cell r="U389">
            <v>271763.67289517896</v>
          </cell>
          <cell r="V389">
            <v>22.819127070733753</v>
          </cell>
          <cell r="W389">
            <v>144296.57302630501</v>
          </cell>
          <cell r="X389">
            <v>22.356753726800541</v>
          </cell>
          <cell r="Y389">
            <v>8388.9899189444895</v>
          </cell>
          <cell r="Z389">
            <v>25.474250481822327</v>
          </cell>
          <cell r="AA389">
            <v>3882.9407068755277</v>
          </cell>
          <cell r="AB389">
            <v>21.330824787701225</v>
          </cell>
          <cell r="AC389">
            <v>32278.226478207067</v>
          </cell>
          <cell r="AD389">
            <v>19.790597505021761</v>
          </cell>
        </row>
        <row r="390">
          <cell r="Q390">
            <v>1886113.0964177041</v>
          </cell>
          <cell r="R390">
            <v>57.438807856121294</v>
          </cell>
          <cell r="S390">
            <v>1229267.4017753631</v>
          </cell>
          <cell r="T390">
            <v>59.946497952281568</v>
          </cell>
          <cell r="U390">
            <v>709728.98929699394</v>
          </cell>
          <cell r="V390">
            <v>59.593674975088419</v>
          </cell>
          <cell r="W390">
            <v>399073.26932024176</v>
          </cell>
          <cell r="X390">
            <v>61.830871059670493</v>
          </cell>
          <cell r="Y390">
            <v>21484.174868570222</v>
          </cell>
          <cell r="Z390">
            <v>65.239469505297848</v>
          </cell>
          <cell r="AA390">
            <v>11610.588603070039</v>
          </cell>
          <cell r="AB390">
            <v>63.782439617383233</v>
          </cell>
          <cell r="AC390">
            <v>87370.379686479035</v>
          </cell>
          <cell r="AD390">
            <v>53.568990830504937</v>
          </cell>
        </row>
        <row r="391">
          <cell r="Q391">
            <v>601122.40250492876</v>
          </cell>
          <cell r="R391">
            <v>18.306301059607293</v>
          </cell>
          <cell r="S391">
            <v>302637.0360594911</v>
          </cell>
          <cell r="T391">
            <v>14.758408492914814</v>
          </cell>
          <cell r="U391">
            <v>174109.04411293453</v>
          </cell>
          <cell r="V391">
            <v>14.619379990899153</v>
          </cell>
          <cell r="W391">
            <v>88789.913212578816</v>
          </cell>
          <cell r="X391">
            <v>13.756766231418029</v>
          </cell>
          <cell r="Y391">
            <v>1821.6147138832127</v>
          </cell>
          <cell r="Z391">
            <v>5.5315681567385528</v>
          </cell>
          <cell r="AA391">
            <v>2189.6349524804477</v>
          </cell>
          <cell r="AB391">
            <v>12.028697589351102</v>
          </cell>
          <cell r="AC391">
            <v>35726.829067608691</v>
          </cell>
          <cell r="AD391">
            <v>21.905023024890482</v>
          </cell>
        </row>
        <row r="392">
          <cell r="Q392">
            <v>168287.9682060036</v>
          </cell>
          <cell r="R392">
            <v>5.1249632318660137</v>
          </cell>
          <cell r="S392">
            <v>54448.08706117994</v>
          </cell>
          <cell r="T392">
            <v>2.6552173553164242</v>
          </cell>
          <cell r="U392">
            <v>32828.47544811033</v>
          </cell>
          <cell r="V392">
            <v>2.7565021653126989</v>
          </cell>
          <cell r="W392">
            <v>12421.501374004267</v>
          </cell>
          <cell r="X392">
            <v>1.9245394489382843</v>
          </cell>
          <cell r="Y392">
            <v>954.4875210406899</v>
          </cell>
          <cell r="Z392">
            <v>2.8984245335490297</v>
          </cell>
          <cell r="AA392">
            <v>520.26080679270251</v>
          </cell>
          <cell r="AB392">
            <v>2.8580380055643642</v>
          </cell>
          <cell r="AC392">
            <v>7723.3619112322167</v>
          </cell>
          <cell r="AD392">
            <v>4.7353886395837277</v>
          </cell>
        </row>
        <row r="393">
          <cell r="Q393">
            <v>5922.9875624674114</v>
          </cell>
          <cell r="R393">
            <v>0.180375898550793</v>
          </cell>
          <cell r="S393">
            <v>3644.603403708837</v>
          </cell>
          <cell r="T393">
            <v>0.17773285955665127</v>
          </cell>
          <cell r="U393">
            <v>2516.6588194987576</v>
          </cell>
          <cell r="V393">
            <v>0.21131579796529792</v>
          </cell>
          <cell r="W393">
            <v>845.95843815756007</v>
          </cell>
          <cell r="X393">
            <v>0.13106953317283296</v>
          </cell>
          <cell r="Y393">
            <v>281.98614605252004</v>
          </cell>
          <cell r="Z393">
            <v>0.85628732259216378</v>
          </cell>
          <cell r="AA393">
            <v>0</v>
          </cell>
          <cell r="AB393">
            <v>0</v>
          </cell>
          <cell r="AC393">
            <v>0</v>
          </cell>
          <cell r="AD393">
            <v>0</v>
          </cell>
        </row>
        <row r="395">
          <cell r="Q395">
            <v>252953.8564840226</v>
          </cell>
          <cell r="R395">
            <v>7.7033386739354572</v>
          </cell>
          <cell r="S395">
            <v>211369.86651798026</v>
          </cell>
          <cell r="T395">
            <v>10.307670448345311</v>
          </cell>
          <cell r="U395">
            <v>123716.74440737048</v>
          </cell>
          <cell r="V395">
            <v>10.388099635738174</v>
          </cell>
          <cell r="W395">
            <v>75458.861917271774</v>
          </cell>
          <cell r="X395">
            <v>11.691304630509508</v>
          </cell>
          <cell r="Y395">
            <v>0</v>
          </cell>
          <cell r="Z395">
            <v>0</v>
          </cell>
          <cell r="AA395">
            <v>477.93819956032496</v>
          </cell>
          <cell r="AB395">
            <v>2.6255399615344888</v>
          </cell>
          <cell r="AC395">
            <v>11716.321993779378</v>
          </cell>
          <cell r="AD395">
            <v>7.1835735143215782</v>
          </cell>
        </row>
        <row r="396">
          <cell r="Q396">
            <v>310832.70332757093</v>
          </cell>
          <cell r="R396">
            <v>9.4659540595635274</v>
          </cell>
          <cell r="S396">
            <v>273318.72397372749</v>
          </cell>
          <cell r="T396">
            <v>13.328670640210614</v>
          </cell>
          <cell r="U396">
            <v>176362.3699970741</v>
          </cell>
          <cell r="V396">
            <v>14.808584563880425</v>
          </cell>
          <cell r="W396">
            <v>86916.264006390789</v>
          </cell>
          <cell r="X396">
            <v>13.466470259763007</v>
          </cell>
          <cell r="Y396">
            <v>1043.2993697453251</v>
          </cell>
          <cell r="Z396">
            <v>3.1681131732440746</v>
          </cell>
          <cell r="AA396">
            <v>454.03046099747002</v>
          </cell>
          <cell r="AB396">
            <v>2.4942034769336763</v>
          </cell>
          <cell r="AC396">
            <v>8542.7601395200218</v>
          </cell>
          <cell r="AD396">
            <v>5.2377824295064954</v>
          </cell>
        </row>
        <row r="397">
          <cell r="Q397">
            <v>565682.5864998519</v>
          </cell>
          <cell r="R397">
            <v>17.22703344525365</v>
          </cell>
          <cell r="S397">
            <v>293453.041548585</v>
          </cell>
          <cell r="T397">
            <v>14.310541489082555</v>
          </cell>
          <cell r="U397">
            <v>137530.88788790946</v>
          </cell>
          <cell r="V397">
            <v>11.548029114529667</v>
          </cell>
          <cell r="W397">
            <v>123022.09658532898</v>
          </cell>
          <cell r="X397">
            <v>19.060568512680351</v>
          </cell>
          <cell r="Y397">
            <v>5776.3025065917836</v>
          </cell>
          <cell r="Z397">
            <v>17.540487988834229</v>
          </cell>
          <cell r="AA397">
            <v>5487.4346125659713</v>
          </cell>
          <cell r="AB397">
            <v>30.145066610816034</v>
          </cell>
          <cell r="AC397">
            <v>21636.319956187766</v>
          </cell>
          <cell r="AD397">
            <v>13.265775306207802</v>
          </cell>
        </row>
        <row r="398">
          <cell r="Q398">
            <v>810068.1780309754</v>
          </cell>
          <cell r="R398">
            <v>24.66943817772788</v>
          </cell>
          <cell r="S398">
            <v>422246.67886354751</v>
          </cell>
          <cell r="T398">
            <v>20.591296599335763</v>
          </cell>
          <cell r="U398">
            <v>247890.31515810784</v>
          </cell>
          <cell r="V398">
            <v>20.814557519536116</v>
          </cell>
          <cell r="W398">
            <v>123102.00903447725</v>
          </cell>
          <cell r="X398">
            <v>19.072949838915918</v>
          </cell>
          <cell r="Y398">
            <v>6898.7303507640509</v>
          </cell>
          <cell r="Z398">
            <v>20.948884986146844</v>
          </cell>
          <cell r="AA398">
            <v>5598.7653217535017</v>
          </cell>
          <cell r="AB398">
            <v>30.756658708260304</v>
          </cell>
          <cell r="AC398">
            <v>38756.858998430376</v>
          </cell>
          <cell r="AD398">
            <v>23.762811055145107</v>
          </cell>
        </row>
        <row r="399">
          <cell r="Q399">
            <v>1344153.90605808</v>
          </cell>
          <cell r="R399">
            <v>40.934235643537768</v>
          </cell>
          <cell r="S399">
            <v>850219.22042138898</v>
          </cell>
          <cell r="T399">
            <v>41.461820823013312</v>
          </cell>
          <cell r="U399">
            <v>505446.52312227048</v>
          </cell>
          <cell r="V399">
            <v>42.440729166316274</v>
          </cell>
          <cell r="W399">
            <v>236927.98382780745</v>
          </cell>
          <cell r="X399">
            <v>36.708706758129658</v>
          </cell>
          <cell r="Y399">
            <v>19212.920941389966</v>
          </cell>
          <cell r="Z399">
            <v>58.342513851774754</v>
          </cell>
          <cell r="AA399">
            <v>6185.2564743414359</v>
          </cell>
          <cell r="AB399">
            <v>33.978531242455354</v>
          </cell>
          <cell r="AC399">
            <v>82446.536055609526</v>
          </cell>
          <cell r="AD399">
            <v>50.550057694819962</v>
          </cell>
        </row>
        <row r="401">
          <cell r="Q401">
            <v>2255827.7899749167</v>
          </cell>
          <cell r="R401">
            <v>68.697926561755111</v>
          </cell>
          <cell r="S401">
            <v>1449478.7371588214</v>
          </cell>
          <cell r="T401">
            <v>70.685331786619273</v>
          </cell>
          <cell r="U401">
            <v>834605.10222190642</v>
          </cell>
          <cell r="V401">
            <v>70.079123079964347</v>
          </cell>
          <cell r="W401">
            <v>488083.24022116646</v>
          </cell>
          <cell r="X401">
            <v>75.621732179420633</v>
          </cell>
          <cell r="Y401">
            <v>20842.774106149736</v>
          </cell>
          <cell r="Z401">
            <v>63.291773317913815</v>
          </cell>
          <cell r="AA401">
            <v>12410.096572037368</v>
          </cell>
          <cell r="AB401">
            <v>68.174513998590015</v>
          </cell>
          <cell r="AC401">
            <v>93537.524037484822</v>
          </cell>
          <cell r="AD401">
            <v>57.35022310138352</v>
          </cell>
        </row>
        <row r="402">
          <cell r="Q402">
            <v>1027863.4404256594</v>
          </cell>
          <cell r="R402">
            <v>31.302073438265456</v>
          </cell>
          <cell r="S402">
            <v>601128.79416651116</v>
          </cell>
          <cell r="T402">
            <v>29.314668213373324</v>
          </cell>
          <cell r="U402">
            <v>356341.73835080786</v>
          </cell>
          <cell r="V402">
            <v>29.920876920034789</v>
          </cell>
          <cell r="W402">
            <v>157343.97515012865</v>
          </cell>
          <cell r="X402">
            <v>24.378267820580742</v>
          </cell>
          <cell r="Y402">
            <v>12088.479062341403</v>
          </cell>
          <cell r="Z402">
            <v>36.708226682086121</v>
          </cell>
          <cell r="AA402">
            <v>5793.3284971813464</v>
          </cell>
          <cell r="AB402">
            <v>31.825486001409892</v>
          </cell>
          <cell r="AC402">
            <v>69561.273106041583</v>
          </cell>
          <cell r="AD402">
            <v>42.64977689861702</v>
          </cell>
        </row>
        <row r="404">
          <cell r="Q404">
            <v>2566550.6381899542</v>
          </cell>
          <cell r="R404">
            <v>78.16053514499869</v>
          </cell>
          <cell r="S404">
            <v>1613878.9337310954</v>
          </cell>
          <cell r="T404">
            <v>78.702477635391617</v>
          </cell>
          <cell r="U404">
            <v>960588.18100448337</v>
          </cell>
          <cell r="V404">
            <v>80.657519570104228</v>
          </cell>
          <cell r="W404">
            <v>515918.90112149226</v>
          </cell>
          <cell r="X404">
            <v>79.934481973262706</v>
          </cell>
          <cell r="Y404">
            <v>22626.194074758427</v>
          </cell>
          <cell r="Z404">
            <v>68.70735820162264</v>
          </cell>
          <cell r="AA404">
            <v>14102.013448352493</v>
          </cell>
          <cell r="AB404">
            <v>77.469011434548307</v>
          </cell>
          <cell r="AC404">
            <v>100643.64408187472</v>
          </cell>
          <cell r="AD404">
            <v>61.707165132131038</v>
          </cell>
        </row>
        <row r="405">
          <cell r="Q405">
            <v>45688.162905846249</v>
          </cell>
          <cell r="R405">
            <v>1.3913659872424171</v>
          </cell>
          <cell r="S405">
            <v>26363.851059409073</v>
          </cell>
          <cell r="T405">
            <v>1.2856605009330013</v>
          </cell>
          <cell r="U405">
            <v>9108.0974395605408</v>
          </cell>
          <cell r="V405">
            <v>0.7647778330039039</v>
          </cell>
          <cell r="W405">
            <v>6164.078751649542</v>
          </cell>
          <cell r="X405">
            <v>0.95503855506056012</v>
          </cell>
          <cell r="Y405">
            <v>999.58788443298749</v>
          </cell>
          <cell r="Z405">
            <v>3.0353776071582961</v>
          </cell>
          <cell r="AA405">
            <v>651.37139258523496</v>
          </cell>
          <cell r="AB405">
            <v>3.5782902948669704</v>
          </cell>
          <cell r="AC405">
            <v>9440.7155911807185</v>
          </cell>
          <cell r="AD405">
            <v>5.7883416410931412</v>
          </cell>
        </row>
        <row r="406">
          <cell r="Q406">
            <v>671452.42930459755</v>
          </cell>
          <cell r="R406">
            <v>20.448098867774043</v>
          </cell>
          <cell r="S406">
            <v>410364.74653486907</v>
          </cell>
          <cell r="T406">
            <v>20.011861863669981</v>
          </cell>
          <cell r="U406">
            <v>221250.56212864682</v>
          </cell>
          <cell r="V406">
            <v>18.577702596889022</v>
          </cell>
          <cell r="W406">
            <v>123344.23549815678</v>
          </cell>
          <cell r="X406">
            <v>19.110479471678644</v>
          </cell>
          <cell r="Y406">
            <v>9305.4712092997215</v>
          </cell>
          <cell r="Z406">
            <v>28.25726419121899</v>
          </cell>
          <cell r="AA406">
            <v>3450.0402282809923</v>
          </cell>
          <cell r="AB406">
            <v>18.952698270584659</v>
          </cell>
          <cell r="AC406">
            <v>53014.437470470999</v>
          </cell>
          <cell r="AD406">
            <v>32.504493226776376</v>
          </cell>
        </row>
        <row r="408">
          <cell r="Q408">
            <v>1602398.616969269</v>
          </cell>
          <cell r="S408">
            <v>1071911.7355882358</v>
          </cell>
          <cell r="U408">
            <v>548894.03249072342</v>
          </cell>
          <cell r="W408">
            <v>403877.53399028524</v>
          </cell>
          <cell r="Y408">
            <v>25255.596351669163</v>
          </cell>
          <cell r="AA408">
            <v>12692.082718089889</v>
          </cell>
          <cell r="AC408">
            <v>81192.490037527779</v>
          </cell>
        </row>
        <row r="409">
          <cell r="Q409">
            <v>681076.77950305562</v>
          </cell>
          <cell r="S409">
            <v>403181.25272073224</v>
          </cell>
          <cell r="U409">
            <v>241902.91105216395</v>
          </cell>
          <cell r="W409">
            <v>112403.3056517654</v>
          </cell>
          <cell r="Y409">
            <v>3899.9189571761294</v>
          </cell>
          <cell r="AA409">
            <v>1973.8791522231604</v>
          </cell>
          <cell r="AC409">
            <v>43001.237907387615</v>
          </cell>
        </row>
        <row r="410">
          <cell r="Q410">
            <v>990746.5000954828</v>
          </cell>
          <cell r="S410">
            <v>570342.165255378</v>
          </cell>
          <cell r="U410">
            <v>398606.301145048</v>
          </cell>
          <cell r="W410">
            <v>126973.76676734582</v>
          </cell>
          <cell r="Y410">
            <v>3775.7378596458493</v>
          </cell>
          <cell r="AA410">
            <v>3299.1885381654847</v>
          </cell>
          <cell r="AC410">
            <v>37687.170945165781</v>
          </cell>
        </row>
        <row r="412">
          <cell r="Q412">
            <v>701877.4383801996</v>
          </cell>
          <cell r="R412">
            <v>21.374647892662011</v>
          </cell>
          <cell r="S412">
            <v>496149.92075476382</v>
          </cell>
          <cell r="T412">
            <v>24.19526472889034</v>
          </cell>
          <cell r="U412">
            <v>236130.75033470942</v>
          </cell>
          <cell r="V412">
            <v>19.827144444260373</v>
          </cell>
          <cell r="W412">
            <v>207278.94439472942</v>
          </cell>
          <cell r="X412">
            <v>32.114999097999117</v>
          </cell>
          <cell r="Y412">
            <v>13625.425354590101</v>
          </cell>
          <cell r="Z412">
            <v>41.375362440282103</v>
          </cell>
          <cell r="AA412">
            <v>7527.5679807288425</v>
          </cell>
          <cell r="AB412">
            <v>41.35248148139803</v>
          </cell>
          <cell r="AC412">
            <v>31587.232689985318</v>
          </cell>
          <cell r="AD412">
            <v>19.366931726779583</v>
          </cell>
        </row>
        <row r="413">
          <cell r="Q413">
            <v>686246.03344540042</v>
          </cell>
          <cell r="R413">
            <v>20.898616383058243</v>
          </cell>
          <cell r="S413">
            <v>450415.1153896387</v>
          </cell>
          <cell r="T413">
            <v>21.964959579490891</v>
          </cell>
          <cell r="U413">
            <v>245605.07002609511</v>
          </cell>
          <cell r="V413">
            <v>20.622672789323158</v>
          </cell>
          <cell r="W413">
            <v>156497.54223497526</v>
          </cell>
          <cell r="X413">
            <v>24.247124773774686</v>
          </cell>
          <cell r="Y413">
            <v>9021.9464428602041</v>
          </cell>
          <cell r="Z413">
            <v>27.396304649263886</v>
          </cell>
          <cell r="AA413">
            <v>4752.8068835959421</v>
          </cell>
          <cell r="AB413">
            <v>26.109409990281168</v>
          </cell>
          <cell r="AC413">
            <v>34537.749802095088</v>
          </cell>
          <cell r="AD413">
            <v>21.175968435685132</v>
          </cell>
        </row>
        <row r="414">
          <cell r="Q414">
            <v>700204.37344734324</v>
          </cell>
          <cell r="R414">
            <v>21.323697154134361</v>
          </cell>
          <cell r="S414">
            <v>446251.6778776173</v>
          </cell>
          <cell r="T414">
            <v>21.76192523730596</v>
          </cell>
          <cell r="U414">
            <v>265084.7099830053</v>
          </cell>
          <cell r="V414">
            <v>22.258315900609507</v>
          </cell>
          <cell r="W414">
            <v>132790.35685934999</v>
          </cell>
          <cell r="X414">
            <v>20.574025032855403</v>
          </cell>
          <cell r="Y414">
            <v>5583.1043390994191</v>
          </cell>
          <cell r="Z414">
            <v>16.953816821162974</v>
          </cell>
          <cell r="AA414">
            <v>2473.0099766129279</v>
          </cell>
          <cell r="AB414">
            <v>13.585410257735999</v>
          </cell>
          <cell r="AC414">
            <v>40320.496719532464</v>
          </cell>
          <cell r="AD414">
            <v>24.721516912261944</v>
          </cell>
        </row>
        <row r="415">
          <cell r="Q415">
            <v>632281.99819550151</v>
          </cell>
          <cell r="R415">
            <v>19.25522084238413</v>
          </cell>
          <cell r="S415">
            <v>366771.44869542378</v>
          </cell>
          <cell r="T415">
            <v>17.885989546636836</v>
          </cell>
          <cell r="U415">
            <v>231740.49067856488</v>
          </cell>
          <cell r="V415">
            <v>19.458508371970762</v>
          </cell>
          <cell r="W415">
            <v>95366.648458691343</v>
          </cell>
          <cell r="X415">
            <v>14.77574018998115</v>
          </cell>
          <cell r="Y415">
            <v>3744.9006328207415</v>
          </cell>
          <cell r="Z415">
            <v>11.371874048218388</v>
          </cell>
          <cell r="AA415">
            <v>2732.4384899005249</v>
          </cell>
          <cell r="AB415">
            <v>15.010573447086999</v>
          </cell>
          <cell r="AC415">
            <v>33186.970435434312</v>
          </cell>
          <cell r="AD415">
            <v>20.34777142239134</v>
          </cell>
        </row>
        <row r="416">
          <cell r="Q416">
            <v>553612.05309929547</v>
          </cell>
          <cell r="R416">
            <v>16.859443055243489</v>
          </cell>
          <cell r="S416">
            <v>285846.99084696046</v>
          </cell>
          <cell r="T416">
            <v>13.939624549325288</v>
          </cell>
          <cell r="U416">
            <v>210842.22366552326</v>
          </cell>
          <cell r="V416">
            <v>17.703747680637832</v>
          </cell>
          <cell r="W416">
            <v>51321.11446163887</v>
          </cell>
          <cell r="X416">
            <v>7.9514952638177894</v>
          </cell>
          <cell r="Y416">
            <v>955.87639912064992</v>
          </cell>
          <cell r="Z416">
            <v>2.9026420410725176</v>
          </cell>
          <cell r="AA416">
            <v>479.32707764028498</v>
          </cell>
          <cell r="AB416">
            <v>2.6331697239263399</v>
          </cell>
          <cell r="AC416">
            <v>22248.449243034673</v>
          </cell>
          <cell r="AD416">
            <v>13.641087262866954</v>
          </cell>
        </row>
        <row r="417">
          <cell r="Q417">
            <v>9469.3338327356505</v>
          </cell>
          <cell r="R417">
            <v>0.28837467253528704</v>
          </cell>
          <cell r="S417">
            <v>5172.3777608879527</v>
          </cell>
          <cell r="T417">
            <v>0.25223635834130576</v>
          </cell>
          <cell r="U417">
            <v>1543.5958848108717</v>
          </cell>
          <cell r="V417">
            <v>0.12961081319704906</v>
          </cell>
          <cell r="W417">
            <v>2172.6089618908854</v>
          </cell>
          <cell r="X417">
            <v>0.33661564157022383</v>
          </cell>
          <cell r="Y417">
            <v>0</v>
          </cell>
          <cell r="Z417">
            <v>0</v>
          </cell>
          <cell r="AA417">
            <v>238.2746607401825</v>
          </cell>
          <cell r="AB417">
            <v>1.3089550995713191</v>
          </cell>
          <cell r="AC417">
            <v>1217.898253446014</v>
          </cell>
          <cell r="AD417">
            <v>0.74672424001648163</v>
          </cell>
        </row>
        <row r="419">
          <cell r="Q419">
            <v>1322813.9088108088</v>
          </cell>
          <cell r="R419">
            <v>40.284357328253165</v>
          </cell>
          <cell r="S419">
            <v>714256.71161709051</v>
          </cell>
          <cell r="T419">
            <v>34.831468270059695</v>
          </cell>
          <cell r="U419">
            <v>438078.67883546447</v>
          </cell>
          <cell r="V419">
            <v>36.784066585607889</v>
          </cell>
          <cell r="W419">
            <v>191862.5624601868</v>
          </cell>
          <cell r="X419">
            <v>29.726444421748873</v>
          </cell>
          <cell r="Y419">
            <v>15641.64201618319</v>
          </cell>
          <cell r="Z419">
            <v>47.497864524479184</v>
          </cell>
          <cell r="AA419">
            <v>8136.6167660817</v>
          </cell>
          <cell r="AB419">
            <v>44.69827373223513</v>
          </cell>
          <cell r="AC419">
            <v>60537.211539186814</v>
          </cell>
          <cell r="AD419">
            <v>37.1168963839228</v>
          </cell>
        </row>
        <row r="420">
          <cell r="Q420">
            <v>61682.035405555798</v>
          </cell>
          <cell r="R420">
            <v>1.8784359148787544</v>
          </cell>
          <cell r="S420">
            <v>37805.089037689882</v>
          </cell>
          <cell r="T420">
            <v>1.843604320191548</v>
          </cell>
          <cell r="U420">
            <v>19687.871673467365</v>
          </cell>
          <cell r="V420">
            <v>1.6531276630281413</v>
          </cell>
          <cell r="W420">
            <v>13546.311782300705</v>
          </cell>
          <cell r="X420">
            <v>2.0988132293907222</v>
          </cell>
          <cell r="Y420">
            <v>1424.0053522407268</v>
          </cell>
          <cell r="Z420">
            <v>4.3241760189169618</v>
          </cell>
          <cell r="AA420">
            <v>0</v>
          </cell>
          <cell r="AB420">
            <v>0</v>
          </cell>
          <cell r="AC420">
            <v>3146.9002296810572</v>
          </cell>
          <cell r="AD420">
            <v>1.9294441680718297</v>
          </cell>
        </row>
        <row r="421">
          <cell r="Q421">
            <v>536190.60734026041</v>
          </cell>
          <cell r="R421">
            <v>16.328898477916908</v>
          </cell>
          <cell r="S421">
            <v>310825.69065477559</v>
          </cell>
          <cell r="T421">
            <v>15.157736714926729</v>
          </cell>
          <cell r="U421">
            <v>196223.75275243525</v>
          </cell>
          <cell r="V421">
            <v>16.476281397922978</v>
          </cell>
          <cell r="W421">
            <v>62963.292668378795</v>
          </cell>
          <cell r="X421">
            <v>9.7552893910986924</v>
          </cell>
          <cell r="Y421">
            <v>7662.7825583347485</v>
          </cell>
          <cell r="Z421">
            <v>23.269028114807821</v>
          </cell>
          <cell r="AA421">
            <v>5033.4041515685021</v>
          </cell>
          <cell r="AB421">
            <v>27.650863133882364</v>
          </cell>
          <cell r="AC421">
            <v>38942.458524055262</v>
          </cell>
          <cell r="AD421">
            <v>23.876606821193313</v>
          </cell>
        </row>
        <row r="422">
          <cell r="Q422">
            <v>1363004.6788439329</v>
          </cell>
          <cell r="R422">
            <v>41.508308278971192</v>
          </cell>
          <cell r="S422">
            <v>987720.04001565103</v>
          </cell>
          <cell r="T422">
            <v>48.167190694808504</v>
          </cell>
          <cell r="U422">
            <v>536956.53731138515</v>
          </cell>
          <cell r="V422">
            <v>45.086524353443309</v>
          </cell>
          <cell r="W422">
            <v>377055.04846041952</v>
          </cell>
          <cell r="X422">
            <v>58.419452957761649</v>
          </cell>
          <cell r="Y422">
            <v>8202.8232417324543</v>
          </cell>
          <cell r="Z422">
            <v>24.908931341795913</v>
          </cell>
          <cell r="AA422">
            <v>5033.4041515685021</v>
          </cell>
          <cell r="AB422">
            <v>27.650863133882364</v>
          </cell>
          <cell r="AC422">
            <v>60472.226850604544</v>
          </cell>
          <cell r="AD422">
            <v>37.077052626813369</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ortada"/>
      <sheetName val="Resumen"/>
    </sheetNames>
    <sheetDataSet>
      <sheetData sheetId="0"/>
      <sheetData sheetId="1">
        <row r="49">
          <cell r="A49" t="str">
            <v>Fuente: Instituto Nacional de Estadística (INE). XLIII Encuesta Permanente de Hogares de Propósitos Múltiples, mayo 2012.</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Hoja1"/>
  <dimension ref="E26"/>
  <sheetViews>
    <sheetView tabSelected="1" workbookViewId="0">
      <selection activeCell="E22" sqref="E22"/>
    </sheetView>
  </sheetViews>
  <sheetFormatPr baseColWidth="10" defaultRowHeight="11.25"/>
  <cols>
    <col min="5" max="5" width="14.1640625" bestFit="1" customWidth="1"/>
    <col min="8" max="8" width="11" customWidth="1"/>
    <col min="9" max="9" width="13.83203125" customWidth="1"/>
    <col min="10" max="10" width="15.83203125" customWidth="1"/>
  </cols>
  <sheetData>
    <row r="26" spans="5:5">
      <c r="E26" s="47"/>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codeName="Hoja2"/>
  <dimension ref="A1:P1013"/>
  <sheetViews>
    <sheetView workbookViewId="0">
      <selection activeCell="D16" sqref="D16"/>
    </sheetView>
  </sheetViews>
  <sheetFormatPr baseColWidth="10" defaultRowHeight="11.25"/>
  <cols>
    <col min="1" max="1" width="22.5" style="2" customWidth="1"/>
    <col min="2" max="2" width="11.83203125" style="2" customWidth="1"/>
    <col min="3" max="3" width="8.5" style="26" customWidth="1"/>
    <col min="4" max="4" width="11" style="2" customWidth="1"/>
    <col min="5" max="5" width="7.5" style="26" customWidth="1"/>
    <col min="6" max="6" width="12.1640625" style="2" bestFit="1" customWidth="1"/>
    <col min="7" max="7" width="7" style="32" customWidth="1"/>
    <col min="8" max="8" width="13.1640625" style="3" bestFit="1" customWidth="1"/>
    <col min="9" max="9" width="7.83203125" style="32" customWidth="1"/>
    <col min="10" max="10" width="10.33203125" style="3" customWidth="1"/>
    <col min="11" max="11" width="8.83203125" style="32" bestFit="1" customWidth="1"/>
    <col min="12" max="12" width="12.1640625" style="3" customWidth="1"/>
    <col min="13" max="13" width="8.83203125" style="32" bestFit="1" customWidth="1"/>
    <col min="14" max="14" width="9.33203125" style="3" hidden="1" customWidth="1"/>
    <col min="15" max="15" width="9.83203125" style="3" hidden="1" customWidth="1"/>
    <col min="16" max="16384" width="12" style="3"/>
  </cols>
  <sheetData>
    <row r="1" spans="1:15">
      <c r="A1" s="189" t="s">
        <v>111</v>
      </c>
      <c r="B1" s="189"/>
      <c r="C1" s="189"/>
      <c r="D1" s="189"/>
      <c r="E1" s="189"/>
      <c r="F1" s="189"/>
      <c r="G1" s="189"/>
      <c r="H1" s="189"/>
      <c r="I1" s="189"/>
      <c r="J1" s="189"/>
      <c r="K1" s="189"/>
      <c r="L1" s="189"/>
      <c r="M1" s="189"/>
      <c r="N1" s="189"/>
      <c r="O1" s="189"/>
    </row>
    <row r="3" spans="1:15" s="13" customFormat="1">
      <c r="A3" s="185" t="s">
        <v>11</v>
      </c>
      <c r="B3" s="185" t="s">
        <v>0</v>
      </c>
      <c r="C3" s="185"/>
      <c r="D3" s="190" t="s">
        <v>9</v>
      </c>
      <c r="E3" s="190"/>
      <c r="F3" s="190"/>
      <c r="G3" s="190"/>
      <c r="H3" s="190"/>
      <c r="I3" s="190"/>
      <c r="J3" s="185" t="s">
        <v>6</v>
      </c>
      <c r="K3" s="185"/>
      <c r="L3" s="185" t="s">
        <v>10</v>
      </c>
      <c r="M3" s="185"/>
      <c r="N3" s="185"/>
      <c r="O3" s="185"/>
    </row>
    <row r="4" spans="1:15" s="13" customFormat="1">
      <c r="A4" s="186"/>
      <c r="B4" s="186"/>
      <c r="C4" s="186"/>
      <c r="D4" s="187" t="s">
        <v>0</v>
      </c>
      <c r="E4" s="187"/>
      <c r="F4" s="187" t="s">
        <v>4</v>
      </c>
      <c r="G4" s="187"/>
      <c r="H4" s="187" t="s">
        <v>5</v>
      </c>
      <c r="I4" s="187"/>
      <c r="J4" s="186"/>
      <c r="K4" s="186"/>
      <c r="L4" s="186"/>
      <c r="M4" s="186"/>
      <c r="N4" s="188"/>
      <c r="O4" s="188"/>
    </row>
    <row r="5" spans="1:15" s="13" customFormat="1">
      <c r="A5" s="188"/>
      <c r="B5" s="54" t="s">
        <v>3</v>
      </c>
      <c r="C5" s="55" t="s">
        <v>38</v>
      </c>
      <c r="D5" s="54" t="s">
        <v>3</v>
      </c>
      <c r="E5" s="55" t="s">
        <v>39</v>
      </c>
      <c r="F5" s="54" t="s">
        <v>3</v>
      </c>
      <c r="G5" s="55" t="s">
        <v>39</v>
      </c>
      <c r="H5" s="54" t="s">
        <v>3</v>
      </c>
      <c r="I5" s="55" t="s">
        <v>39</v>
      </c>
      <c r="J5" s="54" t="s">
        <v>3</v>
      </c>
      <c r="K5" s="55" t="s">
        <v>39</v>
      </c>
      <c r="L5" s="54" t="s">
        <v>3</v>
      </c>
      <c r="M5" s="55" t="s">
        <v>39</v>
      </c>
      <c r="N5" s="68"/>
      <c r="O5" s="27"/>
    </row>
    <row r="6" spans="1:15" s="13" customFormat="1">
      <c r="A6" s="9"/>
      <c r="B6" s="9"/>
      <c r="C6" s="28"/>
      <c r="D6" s="9"/>
      <c r="E6" s="28"/>
      <c r="F6" s="9"/>
      <c r="G6" s="28"/>
      <c r="H6" s="9"/>
      <c r="I6" s="28"/>
      <c r="J6" s="9"/>
      <c r="K6" s="28"/>
      <c r="L6" s="9"/>
      <c r="M6" s="28"/>
      <c r="N6" s="9"/>
      <c r="O6" s="28"/>
    </row>
    <row r="7" spans="1:15" s="14" customFormat="1">
      <c r="A7" s="10" t="s">
        <v>32</v>
      </c>
      <c r="B7" s="4">
        <f>[1]InfJuv!O7</f>
        <v>3283691.2303999006</v>
      </c>
      <c r="C7" s="48">
        <f>[1]InfJuv!P7</f>
        <v>100</v>
      </c>
      <c r="D7" s="4">
        <f>+F7+H7</f>
        <v>1420646.3119743541</v>
      </c>
      <c r="E7" s="48">
        <f>+D7/$B7*100</f>
        <v>43.263699668904081</v>
      </c>
      <c r="F7" s="4">
        <f>[1]InfJuv!Q7</f>
        <v>229699.47140162953</v>
      </c>
      <c r="G7" s="48">
        <f>+F7/$B7*100</f>
        <v>6.995160485100052</v>
      </c>
      <c r="H7" s="4">
        <f>[1]InfJuv!S7</f>
        <v>1190946.8405727246</v>
      </c>
      <c r="I7" s="48">
        <f>+H7/$B7*100</f>
        <v>36.26853918380403</v>
      </c>
      <c r="J7" s="4">
        <f>[1]InfJuv!U7</f>
        <v>1003384.2276735437</v>
      </c>
      <c r="K7" s="48">
        <f>+J7/$B7*100</f>
        <v>30.556594919289893</v>
      </c>
      <c r="L7" s="4">
        <f>[1]InfJuv!W7</f>
        <v>859660.69075250218</v>
      </c>
      <c r="M7" s="48">
        <f>+L7/$B7*100</f>
        <v>26.179705411821235</v>
      </c>
      <c r="N7" s="10"/>
      <c r="O7" s="6"/>
    </row>
    <row r="8" spans="1:15" s="13" customFormat="1">
      <c r="A8" s="15" t="s">
        <v>7</v>
      </c>
      <c r="N8" s="50"/>
      <c r="O8" s="51"/>
    </row>
    <row r="9" spans="1:15" s="13" customFormat="1">
      <c r="A9" s="23" t="s">
        <v>130</v>
      </c>
      <c r="B9" s="11">
        <f>[1]InfJuv!O8</f>
        <v>1648385.8412262776</v>
      </c>
      <c r="C9" s="12">
        <f>[1]InfJuv!P8</f>
        <v>50.199172990620404</v>
      </c>
      <c r="D9" s="11">
        <f t="shared" ref="D9:D91" si="0">+F9+H9</f>
        <v>1002316.8215835561</v>
      </c>
      <c r="E9" s="147">
        <f>+D9/$B9*100</f>
        <v>60.805959170208979</v>
      </c>
      <c r="F9" s="11">
        <f>[1]InfJuv!Q8</f>
        <v>138836.32028425508</v>
      </c>
      <c r="G9" s="147">
        <f>+F9/$B9*100</f>
        <v>8.4225620490025008</v>
      </c>
      <c r="H9" s="11">
        <f>[1]InfJuv!S8</f>
        <v>863480.50129930105</v>
      </c>
      <c r="I9" s="147">
        <f>+H9/$B9*100</f>
        <v>52.383397121206478</v>
      </c>
      <c r="J9" s="11">
        <f>[1]InfJuv!U8</f>
        <v>459140.6950322481</v>
      </c>
      <c r="K9" s="147">
        <f>+J9/$B9*100</f>
        <v>27.853957705113579</v>
      </c>
      <c r="L9" s="11">
        <f>[1]InfJuv!W8</f>
        <v>186928.32461033828</v>
      </c>
      <c r="M9" s="147">
        <f>+L9/$B9*100</f>
        <v>11.340083124669246</v>
      </c>
      <c r="N9" s="11"/>
      <c r="O9" s="12"/>
    </row>
    <row r="10" spans="1:15" s="13" customFormat="1">
      <c r="A10" s="23" t="s">
        <v>131</v>
      </c>
      <c r="B10" s="11">
        <f>[1]InfJuv!O9</f>
        <v>1635305.3891744211</v>
      </c>
      <c r="C10" s="12">
        <f>[1]InfJuv!P9</f>
        <v>49.800827009403903</v>
      </c>
      <c r="D10" s="11">
        <f t="shared" si="0"/>
        <v>418329.49039078102</v>
      </c>
      <c r="E10" s="147">
        <f>+D10/$B10*100</f>
        <v>25.581123450095973</v>
      </c>
      <c r="F10" s="11">
        <f>[1]InfJuv!Q9</f>
        <v>90863.151117373971</v>
      </c>
      <c r="G10" s="147">
        <f>+F10/$B10*100</f>
        <v>5.5563414466117518</v>
      </c>
      <c r="H10" s="11">
        <f>[1]InfJuv!S9</f>
        <v>327466.33927340707</v>
      </c>
      <c r="I10" s="147">
        <f>+H10/$B10*100</f>
        <v>20.024782003484219</v>
      </c>
      <c r="J10" s="11">
        <f>[1]InfJuv!U9</f>
        <v>544243.53264136519</v>
      </c>
      <c r="K10" s="147">
        <f>+J10/$B10*100</f>
        <v>33.280849940580509</v>
      </c>
      <c r="L10" s="11">
        <f>[1]InfJuv!W9</f>
        <v>672732.36614218063</v>
      </c>
      <c r="M10" s="147">
        <f>+L10/$B10*100</f>
        <v>41.138026609317755</v>
      </c>
      <c r="N10" s="11"/>
      <c r="O10" s="12"/>
    </row>
    <row r="11" spans="1:15" s="13" customFormat="1">
      <c r="A11" s="19"/>
      <c r="B11" s="11"/>
      <c r="C11" s="12"/>
      <c r="D11" s="11"/>
      <c r="E11" s="12"/>
      <c r="F11" s="11"/>
      <c r="G11" s="12"/>
      <c r="H11" s="11"/>
      <c r="I11" s="12"/>
      <c r="J11" s="11"/>
      <c r="K11" s="12"/>
      <c r="L11" s="11"/>
      <c r="M11" s="12"/>
      <c r="N11" s="11"/>
      <c r="O11" s="12"/>
    </row>
    <row r="12" spans="1:15" s="13" customFormat="1">
      <c r="A12" s="15" t="s">
        <v>8</v>
      </c>
      <c r="B12" s="4"/>
      <c r="C12" s="48"/>
      <c r="D12" s="4"/>
      <c r="E12" s="48"/>
      <c r="F12" s="4"/>
      <c r="G12" s="48"/>
      <c r="H12" s="4"/>
      <c r="I12" s="48"/>
      <c r="J12" s="4"/>
      <c r="K12" s="48"/>
      <c r="L12" s="4"/>
      <c r="M12" s="48"/>
      <c r="N12" s="50"/>
      <c r="O12" s="51"/>
    </row>
    <row r="13" spans="1:15" s="13" customFormat="1">
      <c r="A13" s="23" t="s">
        <v>106</v>
      </c>
      <c r="B13" s="11">
        <f>[1]InfJuv!O15</f>
        <v>686015.07150740793</v>
      </c>
      <c r="C13" s="12">
        <f>[1]InfJuv!P15</f>
        <v>20.891582776004867</v>
      </c>
      <c r="D13" s="11">
        <f t="shared" si="0"/>
        <v>107920.9562205226</v>
      </c>
      <c r="E13" s="147">
        <f t="shared" ref="E13:G16" si="1">+D13/$B13*100</f>
        <v>15.73157219175719</v>
      </c>
      <c r="F13" s="11">
        <f>[1]InfJuv!Q15</f>
        <v>47187.203928430572</v>
      </c>
      <c r="G13" s="147">
        <f t="shared" si="1"/>
        <v>6.8784500353241906</v>
      </c>
      <c r="H13" s="11">
        <f>[1]InfJuv!S15</f>
        <v>60733.752292092024</v>
      </c>
      <c r="I13" s="147">
        <f t="shared" ref="I13" si="2">+H13/$B13*100</f>
        <v>8.8531221564330007</v>
      </c>
      <c r="J13" s="11">
        <f>[1]InfJuv!U15</f>
        <v>479790.69060974166</v>
      </c>
      <c r="K13" s="147">
        <f t="shared" ref="K13" si="3">+J13/$B13*100</f>
        <v>69.938797343836583</v>
      </c>
      <c r="L13" s="11">
        <f>[1]InfJuv!W15</f>
        <v>98303.424677158517</v>
      </c>
      <c r="M13" s="147">
        <f t="shared" ref="M13" si="4">+L13/$B13*100</f>
        <v>14.329630464408389</v>
      </c>
      <c r="N13" s="11"/>
      <c r="O13" s="12"/>
    </row>
    <row r="14" spans="1:15" s="13" customFormat="1">
      <c r="A14" s="23" t="s">
        <v>107</v>
      </c>
      <c r="B14" s="11">
        <f>[1]InfJuv!O16</f>
        <v>1062661.6628813189</v>
      </c>
      <c r="C14" s="12">
        <f>[1]InfJuv!P16</f>
        <v>32.361802262142163</v>
      </c>
      <c r="D14" s="11">
        <f t="shared" si="0"/>
        <v>387410.73698594188</v>
      </c>
      <c r="E14" s="147">
        <f t="shared" si="1"/>
        <v>36.456640012354427</v>
      </c>
      <c r="F14" s="11">
        <f>[1]InfJuv!Q16</f>
        <v>77413.953246520396</v>
      </c>
      <c r="G14" s="147">
        <f t="shared" si="1"/>
        <v>7.2849107058796951</v>
      </c>
      <c r="H14" s="11">
        <f>[1]InfJuv!S16</f>
        <v>309996.78373942146</v>
      </c>
      <c r="I14" s="147">
        <f t="shared" ref="I14" si="5">+H14/$B14*100</f>
        <v>29.171729306474738</v>
      </c>
      <c r="J14" s="11">
        <f>[1]InfJuv!U16</f>
        <v>398940.59204630024</v>
      </c>
      <c r="K14" s="147">
        <f t="shared" ref="K14" si="6">+J14/$B14*100</f>
        <v>37.541637755577433</v>
      </c>
      <c r="L14" s="11">
        <f>[1]InfJuv!W16</f>
        <v>276310.33384912205</v>
      </c>
      <c r="M14" s="147">
        <f t="shared" ref="M14" si="7">+L14/$B14*100</f>
        <v>26.001722232072389</v>
      </c>
      <c r="N14" s="11"/>
      <c r="O14" s="12"/>
    </row>
    <row r="15" spans="1:15" s="13" customFormat="1">
      <c r="A15" s="23" t="s">
        <v>108</v>
      </c>
      <c r="B15" s="11">
        <f>[1]InfJuv!O17</f>
        <v>814388.61974628316</v>
      </c>
      <c r="C15" s="12">
        <f>[1]InfJuv!P17</f>
        <v>24.801010893070593</v>
      </c>
      <c r="D15" s="11">
        <f t="shared" si="0"/>
        <v>452829.89059868024</v>
      </c>
      <c r="E15" s="147">
        <f t="shared" si="1"/>
        <v>55.603661399364356</v>
      </c>
      <c r="F15" s="11">
        <f>[1]InfJuv!Q17</f>
        <v>67904.284629266971</v>
      </c>
      <c r="G15" s="147">
        <f t="shared" si="1"/>
        <v>8.338068949247111</v>
      </c>
      <c r="H15" s="11">
        <f>[1]InfJuv!S17</f>
        <v>384925.6059694133</v>
      </c>
      <c r="I15" s="147">
        <f t="shared" ref="I15" si="8">+H15/$B15*100</f>
        <v>47.265592450117246</v>
      </c>
      <c r="J15" s="11">
        <f>[1]InfJuv!U17</f>
        <v>99755.831606254666</v>
      </c>
      <c r="K15" s="147">
        <f t="shared" ref="K15" si="9">+J15/$B15*100</f>
        <v>12.249168171988071</v>
      </c>
      <c r="L15" s="11">
        <f>[1]InfJuv!W17</f>
        <v>261802.89754136498</v>
      </c>
      <c r="M15" s="147">
        <f t="shared" ref="M15" si="10">+L15/$B15*100</f>
        <v>32.147170428649623</v>
      </c>
      <c r="N15" s="11"/>
      <c r="O15" s="12"/>
    </row>
    <row r="16" spans="1:15" s="13" customFormat="1">
      <c r="A16" s="23" t="s">
        <v>109</v>
      </c>
      <c r="B16" s="11">
        <f>[1]InfJuv!O18</f>
        <v>720625.87626539031</v>
      </c>
      <c r="C16" s="12">
        <f>[1]InfJuv!P18</f>
        <v>21.945604068797593</v>
      </c>
      <c r="D16" s="11">
        <f t="shared" si="0"/>
        <v>472484.72816923156</v>
      </c>
      <c r="E16" s="147">
        <f t="shared" si="1"/>
        <v>65.565884286290327</v>
      </c>
      <c r="F16" s="11">
        <f>[1]InfJuv!Q18</f>
        <v>37194.02959741361</v>
      </c>
      <c r="G16" s="147">
        <f t="shared" si="1"/>
        <v>5.1613508232829384</v>
      </c>
      <c r="H16" s="11">
        <f>[1]InfJuv!S18</f>
        <v>435290.69857181795</v>
      </c>
      <c r="I16" s="147">
        <f t="shared" ref="I16" si="11">+H16/$B16*100</f>
        <v>60.40453346300739</v>
      </c>
      <c r="J16" s="11">
        <f>[1]InfJuv!U18</f>
        <v>24897.113411308594</v>
      </c>
      <c r="K16" s="147">
        <f t="shared" ref="K16" si="12">+J16/$B16*100</f>
        <v>3.4549291430300437</v>
      </c>
      <c r="L16" s="11">
        <f>[1]InfJuv!W18</f>
        <v>223244.03468486332</v>
      </c>
      <c r="M16" s="147">
        <f t="shared" ref="M16" si="13">+L16/$B16*100</f>
        <v>30.979186570681449</v>
      </c>
      <c r="N16" s="11"/>
      <c r="O16" s="12"/>
    </row>
    <row r="17" spans="1:16" s="13" customFormat="1">
      <c r="A17" s="23"/>
      <c r="B17" s="11"/>
      <c r="C17" s="8"/>
      <c r="D17" s="11"/>
      <c r="E17" s="8"/>
      <c r="F17" s="11"/>
      <c r="G17" s="8"/>
      <c r="H17" s="11"/>
      <c r="I17" s="8"/>
      <c r="J17" s="11"/>
      <c r="K17" s="8"/>
      <c r="L17" s="11"/>
      <c r="M17" s="8"/>
      <c r="N17" s="11"/>
      <c r="O17" s="8"/>
    </row>
    <row r="18" spans="1:16" s="13" customFormat="1">
      <c r="A18" s="18" t="s">
        <v>33</v>
      </c>
      <c r="B18" s="10"/>
      <c r="C18" s="6"/>
      <c r="D18" s="10"/>
      <c r="E18" s="6"/>
      <c r="F18" s="10"/>
      <c r="G18" s="6"/>
      <c r="H18" s="10"/>
      <c r="I18" s="6"/>
      <c r="J18" s="10"/>
      <c r="K18" s="6"/>
      <c r="L18" s="10"/>
      <c r="M18" s="6"/>
      <c r="N18" s="10"/>
      <c r="O18" s="6"/>
    </row>
    <row r="19" spans="1:16" s="13" customFormat="1">
      <c r="A19" s="15" t="s">
        <v>7</v>
      </c>
      <c r="B19" s="4">
        <f>[1]InfJuv!O19</f>
        <v>1520770.2425092298</v>
      </c>
      <c r="C19" s="48">
        <f>[1]InfJuv!P19</f>
        <v>100</v>
      </c>
      <c r="D19" s="4">
        <f t="shared" si="0"/>
        <v>604465.61083996261</v>
      </c>
      <c r="E19" s="48">
        <f t="shared" ref="E19:G21" si="14">+D19/$B19*100</f>
        <v>39.747332893797996</v>
      </c>
      <c r="F19" s="4">
        <f>[1]InfJuv!Q19</f>
        <v>136644.04320430008</v>
      </c>
      <c r="G19" s="48">
        <f t="shared" si="14"/>
        <v>8.9851865446052592</v>
      </c>
      <c r="H19" s="4">
        <f>[1]InfJuv!S19</f>
        <v>467821.5676356625</v>
      </c>
      <c r="I19" s="48">
        <f t="shared" ref="I19" si="15">+H19/$B19*100</f>
        <v>30.762146349192733</v>
      </c>
      <c r="J19" s="4">
        <f>[1]InfJuv!U19</f>
        <v>588300.6206842867</v>
      </c>
      <c r="K19" s="48">
        <f t="shared" ref="K19" si="16">+J19/$B19*100</f>
        <v>38.684385335789223</v>
      </c>
      <c r="L19" s="4">
        <f>[1]InfJuv!W19</f>
        <v>328004.01098510751</v>
      </c>
      <c r="M19" s="48">
        <f t="shared" ref="M19" si="17">+L19/$B19*100</f>
        <v>21.568281770421134</v>
      </c>
      <c r="N19" s="50"/>
      <c r="O19" s="51"/>
    </row>
    <row r="20" spans="1:16" s="13" customFormat="1">
      <c r="A20" s="23" t="s">
        <v>130</v>
      </c>
      <c r="B20" s="11">
        <f>[1]InfJuv!O20</f>
        <v>733002.41391045484</v>
      </c>
      <c r="C20" s="12">
        <f>[1]InfJuv!P20</f>
        <v>48.199418519724624</v>
      </c>
      <c r="D20" s="11">
        <f t="shared" si="0"/>
        <v>356004.57483120577</v>
      </c>
      <c r="E20" s="147">
        <f t="shared" si="14"/>
        <v>48.567994876302826</v>
      </c>
      <c r="F20" s="11">
        <f>[1]InfJuv!Q20</f>
        <v>70031.700647441772</v>
      </c>
      <c r="G20" s="147">
        <f t="shared" si="14"/>
        <v>9.5540886794401469</v>
      </c>
      <c r="H20" s="11">
        <f>[1]InfJuv!S20</f>
        <v>285972.87418376398</v>
      </c>
      <c r="I20" s="147">
        <f t="shared" ref="I20" si="18">+H20/$B20*100</f>
        <v>39.013906196862678</v>
      </c>
      <c r="J20" s="11">
        <f>[1]InfJuv!U20</f>
        <v>276977.64468230557</v>
      </c>
      <c r="K20" s="147">
        <f t="shared" ref="K20" si="19">+J20/$B20*100</f>
        <v>37.786730224348453</v>
      </c>
      <c r="L20" s="11">
        <f>[1]InfJuv!W20</f>
        <v>100020.19439695361</v>
      </c>
      <c r="M20" s="147">
        <f t="shared" ref="M20" si="20">+L20/$B20*100</f>
        <v>13.645274899350099</v>
      </c>
      <c r="N20" s="11"/>
      <c r="O20" s="12"/>
    </row>
    <row r="21" spans="1:16" s="13" customFormat="1">
      <c r="A21" s="23" t="s">
        <v>131</v>
      </c>
      <c r="B21" s="11">
        <f>[1]InfJuv!O21</f>
        <v>787767.82859883178</v>
      </c>
      <c r="C21" s="12">
        <f>[1]InfJuv!P21</f>
        <v>51.800581480279106</v>
      </c>
      <c r="D21" s="11">
        <f t="shared" si="0"/>
        <v>248461.03600874014</v>
      </c>
      <c r="E21" s="147">
        <f t="shared" si="14"/>
        <v>31.539881039654404</v>
      </c>
      <c r="F21" s="11">
        <f>[1]InfJuv!Q21</f>
        <v>66612.34255685781</v>
      </c>
      <c r="G21" s="147">
        <f t="shared" si="14"/>
        <v>8.455834338314915</v>
      </c>
      <c r="H21" s="11">
        <f>[1]InfJuv!S21</f>
        <v>181848.69345188234</v>
      </c>
      <c r="I21" s="147">
        <f t="shared" ref="I21" si="21">+H21/$B21*100</f>
        <v>23.084046701339489</v>
      </c>
      <c r="J21" s="11">
        <f>[1]InfJuv!U21</f>
        <v>311322.97600196907</v>
      </c>
      <c r="K21" s="147">
        <f t="shared" ref="K21" si="22">+J21/$B21*100</f>
        <v>39.519635697195916</v>
      </c>
      <c r="L21" s="11">
        <f>[1]InfJuv!W21</f>
        <v>227983.81658814457</v>
      </c>
      <c r="M21" s="147">
        <f t="shared" ref="M21" si="23">+L21/$B21*100</f>
        <v>28.940483263152473</v>
      </c>
      <c r="N21" s="11"/>
      <c r="O21" s="12"/>
    </row>
    <row r="22" spans="1:16" s="13" customFormat="1">
      <c r="A22" s="69"/>
      <c r="B22" s="11"/>
      <c r="C22" s="12"/>
      <c r="D22" s="11"/>
      <c r="E22" s="12"/>
      <c r="F22" s="11"/>
      <c r="G22" s="12"/>
      <c r="H22" s="11"/>
      <c r="I22" s="12"/>
      <c r="J22" s="11"/>
      <c r="K22" s="12"/>
      <c r="L22" s="11"/>
      <c r="M22" s="12"/>
      <c r="N22" s="11"/>
      <c r="O22" s="12"/>
    </row>
    <row r="23" spans="1:16" s="13" customFormat="1">
      <c r="A23" s="15" t="s">
        <v>8</v>
      </c>
      <c r="B23" s="4"/>
      <c r="C23" s="48"/>
      <c r="D23" s="4"/>
      <c r="E23" s="48"/>
      <c r="F23" s="4"/>
      <c r="G23" s="48"/>
      <c r="H23" s="4"/>
      <c r="I23" s="48"/>
      <c r="J23" s="4"/>
      <c r="K23" s="48"/>
      <c r="L23" s="4"/>
      <c r="M23" s="48"/>
      <c r="N23" s="4"/>
      <c r="O23" s="48"/>
      <c r="P23" s="148"/>
    </row>
    <row r="24" spans="1:16" s="13" customFormat="1">
      <c r="A24" s="23" t="s">
        <v>106</v>
      </c>
      <c r="B24" s="11">
        <f>[1]InfJuv!O27</f>
        <v>272059.40910230851</v>
      </c>
      <c r="C24" s="12">
        <f>[1]InfJuv!P27</f>
        <v>17.889579996871706</v>
      </c>
      <c r="D24" s="11">
        <f t="shared" si="0"/>
        <v>19659.292506083599</v>
      </c>
      <c r="E24" s="147">
        <f t="shared" ref="E24:G27" si="24">+D24/$B24*100</f>
        <v>7.2261027732698935</v>
      </c>
      <c r="F24" s="11">
        <f>[1]InfJuv!Q27</f>
        <v>10810.991087655395</v>
      </c>
      <c r="G24" s="147">
        <f t="shared" si="24"/>
        <v>3.9737611440558185</v>
      </c>
      <c r="H24" s="11">
        <f>[1]InfJuv!S27</f>
        <v>8848.3014184282019</v>
      </c>
      <c r="I24" s="147">
        <f t="shared" ref="I24" si="25">+H24/$B24*100</f>
        <v>3.2523416292140737</v>
      </c>
      <c r="J24" s="11">
        <f>[1]InfJuv!U27</f>
        <v>231078.90979140229</v>
      </c>
      <c r="K24" s="147">
        <f t="shared" ref="K24" si="26">+J24/$B24*100</f>
        <v>84.936929971977037</v>
      </c>
      <c r="L24" s="11">
        <f>[1]InfJuv!W27</f>
        <v>21321.20680482118</v>
      </c>
      <c r="M24" s="147">
        <f t="shared" ref="M24" si="27">+L24/$B24*100</f>
        <v>7.836967254752544</v>
      </c>
      <c r="N24" s="11"/>
      <c r="O24" s="12"/>
    </row>
    <row r="25" spans="1:16" s="13" customFormat="1">
      <c r="A25" s="23" t="s">
        <v>107</v>
      </c>
      <c r="B25" s="11">
        <f>[1]InfJuv!O28</f>
        <v>471167.52292161057</v>
      </c>
      <c r="C25" s="12">
        <f>[1]InfJuv!P28</f>
        <v>30.982163495269141</v>
      </c>
      <c r="D25" s="11">
        <f t="shared" si="0"/>
        <v>123358.90982236268</v>
      </c>
      <c r="E25" s="147">
        <f t="shared" si="24"/>
        <v>26.181539223552601</v>
      </c>
      <c r="F25" s="11">
        <f>[1]InfJuv!Q28</f>
        <v>42729.657282060645</v>
      </c>
      <c r="G25" s="147">
        <f t="shared" si="24"/>
        <v>9.0688884957738694</v>
      </c>
      <c r="H25" s="11">
        <f>[1]InfJuv!S28</f>
        <v>80629.252540302026</v>
      </c>
      <c r="I25" s="147">
        <f t="shared" ref="I25" si="28">+H25/$B25*100</f>
        <v>17.112650727778732</v>
      </c>
      <c r="J25" s="11">
        <f>[1]InfJuv!U28</f>
        <v>258793.47745818691</v>
      </c>
      <c r="K25" s="147">
        <f t="shared" ref="K25" si="29">+J25/$B25*100</f>
        <v>54.926000810383336</v>
      </c>
      <c r="L25" s="11">
        <f>[1]InfJuv!W28</f>
        <v>89015.135641041066</v>
      </c>
      <c r="M25" s="147">
        <f t="shared" ref="M25" si="30">+L25/$B25*100</f>
        <v>18.892459966059832</v>
      </c>
      <c r="N25" s="11"/>
      <c r="O25" s="12"/>
    </row>
    <row r="26" spans="1:16" s="13" customFormat="1">
      <c r="A26" s="23" t="s">
        <v>108</v>
      </c>
      <c r="B26" s="11">
        <f>[1]InfJuv!O29</f>
        <v>409569.30847331299</v>
      </c>
      <c r="C26" s="12">
        <f>[1]InfJuv!P29</f>
        <v>26.931701911627012</v>
      </c>
      <c r="D26" s="11">
        <f t="shared" si="0"/>
        <v>219514.55335481759</v>
      </c>
      <c r="E26" s="147">
        <f t="shared" si="24"/>
        <v>53.596436259608268</v>
      </c>
      <c r="F26" s="11">
        <f>[1]InfJuv!Q29</f>
        <v>53241.005034535956</v>
      </c>
      <c r="G26" s="147">
        <f t="shared" si="24"/>
        <v>12.999266286088199</v>
      </c>
      <c r="H26" s="11">
        <f>[1]InfJuv!S29</f>
        <v>166273.54832028164</v>
      </c>
      <c r="I26" s="147">
        <f t="shared" ref="I26" si="31">+H26/$B26*100</f>
        <v>40.597169973520074</v>
      </c>
      <c r="J26" s="11">
        <f>[1]InfJuv!U29</f>
        <v>75787.009191791018</v>
      </c>
      <c r="K26" s="147">
        <f t="shared" ref="K26" si="32">+J26/$B26*100</f>
        <v>18.504074310228546</v>
      </c>
      <c r="L26" s="11">
        <f>[1]InfJuv!W29</f>
        <v>114267.74592668989</v>
      </c>
      <c r="M26" s="147">
        <f t="shared" ref="M26" si="33">+L26/$B26*100</f>
        <v>27.89948943015964</v>
      </c>
      <c r="N26" s="11"/>
      <c r="O26" s="12"/>
    </row>
    <row r="27" spans="1:16" s="13" customFormat="1">
      <c r="A27" s="23" t="s">
        <v>109</v>
      </c>
      <c r="B27" s="11">
        <f>[1]InfJuv!O30</f>
        <v>367974.0020121212</v>
      </c>
      <c r="C27" s="12">
        <f>[1]InfJuv!P30</f>
        <v>24.196554596240262</v>
      </c>
      <c r="D27" s="11">
        <f t="shared" si="0"/>
        <v>241932.85515667844</v>
      </c>
      <c r="E27" s="147">
        <f t="shared" si="24"/>
        <v>65.747268511841511</v>
      </c>
      <c r="F27" s="11">
        <f>[1]InfJuv!Q30</f>
        <v>29862.389800048073</v>
      </c>
      <c r="G27" s="147">
        <f t="shared" si="24"/>
        <v>8.1153531599399233</v>
      </c>
      <c r="H27" s="11">
        <f>[1]InfJuv!S30</f>
        <v>212070.46535663036</v>
      </c>
      <c r="I27" s="147">
        <f t="shared" ref="I27" si="34">+H27/$B27*100</f>
        <v>57.631915351901597</v>
      </c>
      <c r="J27" s="11">
        <f>[1]InfJuv!U30</f>
        <v>22641.224242888427</v>
      </c>
      <c r="K27" s="147">
        <f t="shared" ref="K27" si="35">+J27/$B27*100</f>
        <v>6.1529412727757373</v>
      </c>
      <c r="L27" s="11">
        <f>[1]InfJuv!W30</f>
        <v>103399.92261254508</v>
      </c>
      <c r="M27" s="147">
        <f t="shared" ref="M27" si="36">+L27/$B27*100</f>
        <v>28.099790215380228</v>
      </c>
      <c r="N27" s="11"/>
      <c r="O27" s="12"/>
    </row>
    <row r="28" spans="1:16" s="13" customFormat="1">
      <c r="A28" s="23"/>
      <c r="B28" s="11"/>
      <c r="C28" s="8"/>
      <c r="D28" s="11"/>
      <c r="E28" s="8"/>
      <c r="F28" s="11"/>
      <c r="G28" s="8"/>
      <c r="H28" s="11"/>
      <c r="I28" s="8"/>
      <c r="J28" s="11"/>
      <c r="K28" s="8"/>
      <c r="L28" s="11"/>
      <c r="M28" s="8"/>
      <c r="N28" s="11"/>
      <c r="O28" s="8"/>
    </row>
    <row r="29" spans="1:16" s="13" customFormat="1">
      <c r="A29" s="10" t="s">
        <v>34</v>
      </c>
      <c r="B29" s="10"/>
      <c r="C29" s="6"/>
      <c r="D29" s="10"/>
      <c r="E29" s="6"/>
      <c r="F29" s="10"/>
      <c r="G29" s="6"/>
      <c r="H29" s="10"/>
      <c r="I29" s="6"/>
      <c r="J29" s="10"/>
      <c r="K29" s="6"/>
      <c r="L29" s="10"/>
      <c r="M29" s="6"/>
      <c r="N29" s="10"/>
      <c r="O29" s="12"/>
    </row>
    <row r="30" spans="1:16" s="13" customFormat="1">
      <c r="A30" s="15" t="s">
        <v>7</v>
      </c>
      <c r="B30" s="4">
        <f>[1]InfJuv!O31</f>
        <v>1762920.987891299</v>
      </c>
      <c r="C30" s="48">
        <f>[1]InfJuv!P31</f>
        <v>100</v>
      </c>
      <c r="D30" s="4">
        <f t="shared" si="0"/>
        <v>816180.70113440498</v>
      </c>
      <c r="E30" s="48">
        <f t="shared" ref="E30:G32" si="37">+D30/$B30*100</f>
        <v>46.297066444859318</v>
      </c>
      <c r="F30" s="4">
        <f>[1]InfJuv!Q31</f>
        <v>93055.42819733113</v>
      </c>
      <c r="G30" s="48">
        <f t="shared" si="37"/>
        <v>5.2784797978177398</v>
      </c>
      <c r="H30" s="4">
        <f>[1]InfJuv!S31</f>
        <v>723125.27293707384</v>
      </c>
      <c r="I30" s="48">
        <f t="shared" ref="I30" si="38">+H30/$B30*100</f>
        <v>41.01858664704158</v>
      </c>
      <c r="J30" s="4">
        <f>[1]InfJuv!U31</f>
        <v>415083.60698931734</v>
      </c>
      <c r="K30" s="48">
        <f t="shared" ref="K30" si="39">+J30/$B30*100</f>
        <v>23.545218976933029</v>
      </c>
      <c r="L30" s="4">
        <f>[1]InfJuv!W31</f>
        <v>531656.67976743681</v>
      </c>
      <c r="M30" s="48">
        <f t="shared" ref="M30" si="40">+L30/$B30*100</f>
        <v>30.157714578199723</v>
      </c>
      <c r="N30" s="50"/>
      <c r="O30" s="52"/>
    </row>
    <row r="31" spans="1:16" s="13" customFormat="1">
      <c r="A31" s="23" t="s">
        <v>130</v>
      </c>
      <c r="B31" s="86">
        <f>[1]InfJuv!O32</f>
        <v>915383.42731565784</v>
      </c>
      <c r="C31" s="70">
        <f>[1]InfJuv!P32</f>
        <v>51.924245817198248</v>
      </c>
      <c r="D31" s="86">
        <f t="shared" si="0"/>
        <v>646312.24675238586</v>
      </c>
      <c r="E31" s="147">
        <f t="shared" si="37"/>
        <v>70.605631199560008</v>
      </c>
      <c r="F31" s="86">
        <f>[1]InfJuv!Q32</f>
        <v>68804.619636814969</v>
      </c>
      <c r="G31" s="147">
        <f t="shared" si="37"/>
        <v>7.5164808083300176</v>
      </c>
      <c r="H31" s="86">
        <f>[1]InfJuv!S32</f>
        <v>577507.62711557094</v>
      </c>
      <c r="I31" s="147">
        <f t="shared" ref="I31" si="41">+H31/$B31*100</f>
        <v>63.08915039123</v>
      </c>
      <c r="J31" s="86">
        <f>[1]InfJuv!U32</f>
        <v>182163.05034992538</v>
      </c>
      <c r="K31" s="147">
        <f t="shared" ref="K31" si="42">+J31/$B31*100</f>
        <v>19.900190992545561</v>
      </c>
      <c r="L31" s="86">
        <f>[1]InfJuv!W32</f>
        <v>86908.130213386321</v>
      </c>
      <c r="M31" s="147">
        <f t="shared" ref="M31" si="43">+L31/$B31*100</f>
        <v>9.4941778078987671</v>
      </c>
      <c r="N31" s="11"/>
      <c r="O31" s="12"/>
    </row>
    <row r="32" spans="1:16" s="13" customFormat="1">
      <c r="A32" s="23" t="s">
        <v>131</v>
      </c>
      <c r="B32" s="86">
        <f>[1]InfJuv!O33</f>
        <v>847537.56057543005</v>
      </c>
      <c r="C32" s="70">
        <f>[1]InfJuv!P33</f>
        <v>48.07575418278978</v>
      </c>
      <c r="D32" s="86">
        <f t="shared" si="0"/>
        <v>169868.45438203641</v>
      </c>
      <c r="E32" s="147">
        <f t="shared" si="37"/>
        <v>20.042587170615228</v>
      </c>
      <c r="F32" s="86">
        <f>[1]InfJuv!Q33</f>
        <v>24250.808560516762</v>
      </c>
      <c r="G32" s="147">
        <f t="shared" si="37"/>
        <v>2.8613255256854737</v>
      </c>
      <c r="H32" s="86">
        <f>[1]InfJuv!S33</f>
        <v>145617.64582151963</v>
      </c>
      <c r="I32" s="147">
        <f t="shared" ref="I32" si="44">+H32/$B32*100</f>
        <v>17.181261644929751</v>
      </c>
      <c r="J32" s="86">
        <f>[1]InfJuv!U33</f>
        <v>232920.55663937781</v>
      </c>
      <c r="K32" s="147">
        <f t="shared" ref="K32" si="45">+J32/$B32*100</f>
        <v>27.482033537397204</v>
      </c>
      <c r="L32" s="86">
        <f>[1]InfJuv!W33</f>
        <v>444748.54955404479</v>
      </c>
      <c r="M32" s="147">
        <f t="shared" ref="M32" si="46">+L32/$B32*100</f>
        <v>52.47537929199099</v>
      </c>
      <c r="N32" s="11"/>
      <c r="O32" s="12"/>
    </row>
    <row r="33" spans="1:15" s="13" customFormat="1">
      <c r="A33" s="9"/>
      <c r="B33" s="86"/>
      <c r="C33" s="70"/>
      <c r="D33" s="86"/>
      <c r="E33" s="70"/>
      <c r="F33" s="86"/>
      <c r="G33" s="70"/>
      <c r="H33" s="86"/>
      <c r="I33" s="70"/>
      <c r="J33" s="86"/>
      <c r="K33" s="70"/>
      <c r="L33" s="86"/>
      <c r="M33" s="70"/>
      <c r="N33" s="11"/>
      <c r="O33" s="12"/>
    </row>
    <row r="34" spans="1:15" s="13" customFormat="1">
      <c r="A34" s="15" t="s">
        <v>8</v>
      </c>
      <c r="B34" s="4"/>
      <c r="C34" s="48"/>
      <c r="D34" s="4"/>
      <c r="E34" s="48"/>
      <c r="F34" s="4"/>
      <c r="G34" s="48"/>
      <c r="H34" s="4"/>
      <c r="I34" s="48"/>
      <c r="J34" s="4"/>
      <c r="K34" s="48"/>
      <c r="L34" s="4"/>
      <c r="M34" s="48"/>
      <c r="N34" s="50"/>
      <c r="O34" s="51"/>
    </row>
    <row r="35" spans="1:15" s="13" customFormat="1">
      <c r="A35" s="23" t="s">
        <v>106</v>
      </c>
      <c r="B35" s="86">
        <f>[1]InfJuv!O39</f>
        <v>413955.66240510705</v>
      </c>
      <c r="C35" s="70">
        <f>[1]InfJuv!P39</f>
        <v>23.481237403626135</v>
      </c>
      <c r="D35" s="86">
        <f t="shared" si="0"/>
        <v>88261.663714438939</v>
      </c>
      <c r="E35" s="147">
        <f t="shared" ref="E35:G38" si="47">+D35/$B35*100</f>
        <v>21.321525885558231</v>
      </c>
      <c r="F35" s="86">
        <f>[1]InfJuv!Q39</f>
        <v>36376.212840775152</v>
      </c>
      <c r="G35" s="147">
        <f t="shared" si="47"/>
        <v>8.78746594005435</v>
      </c>
      <c r="H35" s="86">
        <f>[1]InfJuv!S39</f>
        <v>51885.450873663794</v>
      </c>
      <c r="I35" s="147">
        <f t="shared" ref="I35" si="48">+H35/$B35*100</f>
        <v>12.534059945503881</v>
      </c>
      <c r="J35" s="86">
        <f>[1]InfJuv!U39</f>
        <v>248711.78081831857</v>
      </c>
      <c r="K35" s="147">
        <f t="shared" ref="K35" si="49">+J35/$B35*100</f>
        <v>60.081743869207706</v>
      </c>
      <c r="L35" s="86">
        <f>[1]InfJuv!W39</f>
        <v>76982.21787233786</v>
      </c>
      <c r="M35" s="147">
        <f t="shared" ref="M35" si="50">+L35/$B35*100</f>
        <v>18.596730245231239</v>
      </c>
      <c r="N35" s="11"/>
      <c r="O35" s="12"/>
    </row>
    <row r="36" spans="1:15" s="13" customFormat="1">
      <c r="A36" s="23" t="s">
        <v>107</v>
      </c>
      <c r="B36" s="86">
        <f>[1]InfJuv!O40</f>
        <v>591494.1399597741</v>
      </c>
      <c r="C36" s="70">
        <f>[1]InfJuv!P40</f>
        <v>33.551937042129389</v>
      </c>
      <c r="D36" s="86">
        <f t="shared" si="0"/>
        <v>264051.82716357615</v>
      </c>
      <c r="E36" s="147">
        <f t="shared" si="47"/>
        <v>44.641495041951487</v>
      </c>
      <c r="F36" s="86">
        <f>[1]InfJuv!Q40</f>
        <v>34684.295964460027</v>
      </c>
      <c r="G36" s="147">
        <f t="shared" si="47"/>
        <v>5.8638443935926077</v>
      </c>
      <c r="H36" s="86">
        <f>[1]InfJuv!S40</f>
        <v>229367.53119911614</v>
      </c>
      <c r="I36" s="147">
        <f t="shared" ref="I36" si="51">+H36/$B36*100</f>
        <v>38.777650648358886</v>
      </c>
      <c r="J36" s="86">
        <f>[1]InfJuv!U40</f>
        <v>140147.11458810087</v>
      </c>
      <c r="K36" s="147">
        <f t="shared" ref="K36" si="52">+J36/$B36*100</f>
        <v>23.693745232646243</v>
      </c>
      <c r="L36" s="86">
        <f>[1]InfJuv!W40</f>
        <v>187295.19820808113</v>
      </c>
      <c r="M36" s="147">
        <f t="shared" ref="M36" si="53">+L36/$B36*100</f>
        <v>31.66475972539957</v>
      </c>
      <c r="N36" s="11"/>
      <c r="O36" s="12"/>
    </row>
    <row r="37" spans="1:15" s="13" customFormat="1">
      <c r="A37" s="23" t="s">
        <v>108</v>
      </c>
      <c r="B37" s="11">
        <f>[1]InfJuv!O41</f>
        <v>404819.3112730048</v>
      </c>
      <c r="C37" s="12">
        <f>[1]InfJuv!P41</f>
        <v>22.962986659840357</v>
      </c>
      <c r="D37" s="11">
        <f t="shared" si="0"/>
        <v>233315.33724385168</v>
      </c>
      <c r="E37" s="147">
        <f t="shared" si="47"/>
        <v>57.634438562271775</v>
      </c>
      <c r="F37" s="11">
        <f>[1]InfJuv!Q41</f>
        <v>14663.279594731055</v>
      </c>
      <c r="G37" s="147">
        <f t="shared" si="47"/>
        <v>3.6221788799107792</v>
      </c>
      <c r="H37" s="11">
        <f>[1]InfJuv!S41</f>
        <v>218652.05764912063</v>
      </c>
      <c r="I37" s="147">
        <f t="shared" ref="I37" si="54">+H37/$B37*100</f>
        <v>54.012259682360998</v>
      </c>
      <c r="J37" s="11">
        <f>[1]InfJuv!U41</f>
        <v>23968.822414464241</v>
      </c>
      <c r="K37" s="147">
        <f t="shared" ref="K37" si="55">+J37/$B37*100</f>
        <v>5.9208693229310851</v>
      </c>
      <c r="L37" s="11">
        <f>[1]InfJuv!W41</f>
        <v>147535.15161467672</v>
      </c>
      <c r="M37" s="147">
        <f t="shared" ref="M37" si="56">+L37/$B37*100</f>
        <v>36.444692114794144</v>
      </c>
      <c r="N37" s="11"/>
      <c r="O37" s="12"/>
    </row>
    <row r="38" spans="1:15" s="13" customFormat="1">
      <c r="A38" s="23" t="s">
        <v>109</v>
      </c>
      <c r="B38" s="11">
        <f>[1]InfJuv!O42</f>
        <v>352651.87425328442</v>
      </c>
      <c r="C38" s="12">
        <f>[1]InfJuv!P42</f>
        <v>20.003838894396825</v>
      </c>
      <c r="D38" s="11">
        <f t="shared" si="0"/>
        <v>230551.87301253687</v>
      </c>
      <c r="E38" s="147">
        <f t="shared" si="47"/>
        <v>65.376619222771552</v>
      </c>
      <c r="F38" s="11">
        <f>[1]InfJuv!Q42</f>
        <v>7331.6397973655185</v>
      </c>
      <c r="G38" s="147">
        <f t="shared" si="47"/>
        <v>2.0790020790020614</v>
      </c>
      <c r="H38" s="11">
        <f>[1]InfJuv!S42</f>
        <v>223220.23321517135</v>
      </c>
      <c r="I38" s="147">
        <f t="shared" ref="I38" si="57">+H38/$B38*100</f>
        <v>63.297617143769479</v>
      </c>
      <c r="J38" s="11">
        <f>[1]InfJuv!U42</f>
        <v>2255.8891684201603</v>
      </c>
      <c r="K38" s="147">
        <f t="shared" ref="K38" si="58">+J38/$B38*100</f>
        <v>0.63969294738524984</v>
      </c>
      <c r="L38" s="11">
        <f>[1]InfJuv!W42</f>
        <v>119844.1120723199</v>
      </c>
      <c r="M38" s="147">
        <f t="shared" ref="M38" si="59">+L38/$B38*100</f>
        <v>33.983687829841088</v>
      </c>
      <c r="N38" s="11"/>
      <c r="O38" s="12"/>
    </row>
    <row r="39" spans="1:15" s="13" customFormat="1">
      <c r="A39" s="94"/>
      <c r="B39" s="95"/>
      <c r="C39" s="96"/>
      <c r="D39" s="95"/>
      <c r="E39" s="96"/>
      <c r="F39" s="95"/>
      <c r="G39" s="96"/>
      <c r="H39" s="95"/>
      <c r="I39" s="96"/>
      <c r="J39" s="95"/>
      <c r="K39" s="96"/>
      <c r="L39" s="95"/>
      <c r="M39" s="96"/>
      <c r="N39" s="14"/>
    </row>
    <row r="40" spans="1:15" s="13" customFormat="1">
      <c r="A40" s="65" t="str">
        <f>[2]Resumen!A49</f>
        <v>Fuente: Instituto Nacional de Estadística (INE). XLIII Encuesta Permanente de Hogares de Propósitos Múltiples, mayo 2012.</v>
      </c>
      <c r="B40" s="9"/>
      <c r="C40" s="28"/>
      <c r="D40" s="9"/>
      <c r="E40" s="28"/>
      <c r="F40" s="9"/>
      <c r="G40" s="28"/>
      <c r="H40" s="9"/>
      <c r="I40" s="28"/>
      <c r="J40" s="9"/>
      <c r="K40" s="28"/>
      <c r="L40" s="9"/>
      <c r="M40" s="28"/>
      <c r="N40" s="14"/>
    </row>
    <row r="41" spans="1:15" s="13" customFormat="1">
      <c r="A41" s="66" t="s">
        <v>112</v>
      </c>
      <c r="C41" s="30"/>
      <c r="E41" s="30"/>
      <c r="G41" s="30"/>
      <c r="I41" s="30"/>
      <c r="K41" s="30"/>
      <c r="M41" s="30"/>
      <c r="N41" s="14"/>
    </row>
    <row r="42" spans="1:15" s="13" customFormat="1">
      <c r="A42" s="66" t="s">
        <v>113</v>
      </c>
      <c r="C42" s="30"/>
      <c r="E42" s="30"/>
      <c r="F42" s="9"/>
      <c r="G42" s="30"/>
      <c r="I42" s="30"/>
      <c r="K42" s="30"/>
      <c r="M42" s="30"/>
      <c r="N42" s="14"/>
    </row>
    <row r="43" spans="1:15" s="13" customFormat="1">
      <c r="A43" s="66"/>
      <c r="C43" s="30"/>
      <c r="E43" s="30"/>
      <c r="F43" s="9"/>
      <c r="G43" s="30"/>
      <c r="I43" s="30"/>
      <c r="K43" s="30"/>
      <c r="M43" s="30"/>
      <c r="N43" s="14"/>
    </row>
    <row r="44" spans="1:15" s="13" customFormat="1">
      <c r="A44" s="66"/>
      <c r="C44" s="30"/>
      <c r="E44" s="30"/>
      <c r="F44" s="9"/>
      <c r="G44" s="30"/>
      <c r="I44" s="30"/>
      <c r="K44" s="30"/>
      <c r="M44" s="30"/>
      <c r="N44" s="14"/>
    </row>
    <row r="45" spans="1:15" s="13" customFormat="1">
      <c r="A45" s="66"/>
      <c r="C45" s="30"/>
      <c r="E45" s="30"/>
      <c r="F45" s="9"/>
      <c r="G45" s="30"/>
      <c r="I45" s="30"/>
      <c r="K45" s="30"/>
      <c r="M45" s="30"/>
      <c r="N45" s="14"/>
    </row>
    <row r="46" spans="1:15" s="13" customFormat="1">
      <c r="A46" s="66"/>
      <c r="C46" s="30"/>
      <c r="E46" s="30"/>
      <c r="F46" s="9"/>
      <c r="G46" s="30"/>
      <c r="I46" s="30"/>
      <c r="K46" s="30"/>
      <c r="M46" s="30"/>
      <c r="N46" s="14"/>
    </row>
    <row r="47" spans="1:15" s="13" customFormat="1">
      <c r="A47" s="66"/>
      <c r="C47" s="30"/>
      <c r="E47" s="30"/>
      <c r="F47" s="9"/>
      <c r="G47" s="30"/>
      <c r="I47" s="30"/>
      <c r="K47" s="30"/>
      <c r="M47" s="30"/>
      <c r="N47" s="14"/>
    </row>
    <row r="48" spans="1:15" s="13" customFormat="1">
      <c r="A48" s="66"/>
      <c r="C48" s="30"/>
      <c r="E48" s="30"/>
      <c r="F48" s="9"/>
      <c r="G48" s="30"/>
      <c r="I48" s="30"/>
      <c r="K48" s="30"/>
      <c r="M48" s="30"/>
      <c r="N48" s="14"/>
    </row>
    <row r="49" spans="1:14" s="13" customFormat="1">
      <c r="A49" s="66"/>
      <c r="C49" s="30"/>
      <c r="E49" s="30"/>
      <c r="F49" s="9"/>
      <c r="G49" s="30"/>
      <c r="I49" s="30"/>
      <c r="K49" s="30"/>
      <c r="M49" s="30"/>
      <c r="N49" s="14"/>
    </row>
    <row r="50" spans="1:14" s="13" customFormat="1">
      <c r="A50" s="66"/>
      <c r="C50" s="30"/>
      <c r="E50" s="30"/>
      <c r="F50" s="9"/>
      <c r="G50" s="30"/>
      <c r="I50" s="30"/>
      <c r="K50" s="30"/>
      <c r="M50" s="30"/>
      <c r="N50" s="14"/>
    </row>
    <row r="51" spans="1:14" s="13" customFormat="1">
      <c r="A51" s="66"/>
      <c r="C51" s="30"/>
      <c r="E51" s="30"/>
      <c r="F51" s="9"/>
      <c r="G51" s="30"/>
      <c r="I51" s="30"/>
      <c r="K51" s="30"/>
      <c r="M51" s="30"/>
      <c r="N51" s="14"/>
    </row>
    <row r="52" spans="1:14" s="13" customFormat="1">
      <c r="A52" s="66"/>
      <c r="C52" s="30"/>
      <c r="E52" s="30"/>
      <c r="F52" s="9"/>
      <c r="G52" s="30"/>
      <c r="I52" s="30"/>
      <c r="K52" s="30"/>
      <c r="M52" s="30"/>
      <c r="N52" s="14"/>
    </row>
    <row r="53" spans="1:14" s="13" customFormat="1">
      <c r="A53" s="66"/>
      <c r="C53" s="30"/>
      <c r="E53" s="30"/>
      <c r="F53" s="9"/>
      <c r="G53" s="30"/>
      <c r="I53" s="30"/>
      <c r="K53" s="30"/>
      <c r="M53" s="30"/>
      <c r="N53" s="14"/>
    </row>
    <row r="54" spans="1:14" s="13" customFormat="1">
      <c r="A54" s="66"/>
      <c r="C54" s="30"/>
      <c r="E54" s="30"/>
      <c r="F54" s="9"/>
      <c r="G54" s="30"/>
      <c r="I54" s="30"/>
      <c r="K54" s="30"/>
      <c r="M54" s="30"/>
      <c r="N54" s="14"/>
    </row>
    <row r="55" spans="1:14" s="13" customFormat="1">
      <c r="A55" s="66"/>
      <c r="C55" s="30"/>
      <c r="E55" s="30"/>
      <c r="F55" s="9"/>
      <c r="G55" s="30"/>
      <c r="I55" s="30"/>
      <c r="K55" s="30"/>
      <c r="M55" s="30"/>
      <c r="N55" s="14"/>
    </row>
    <row r="56" spans="1:14" s="13" customFormat="1">
      <c r="A56" s="66"/>
      <c r="C56" s="30"/>
      <c r="E56" s="30"/>
      <c r="F56" s="9"/>
      <c r="G56" s="30"/>
      <c r="I56" s="30"/>
      <c r="K56" s="30"/>
      <c r="M56" s="30"/>
      <c r="N56" s="14"/>
    </row>
    <row r="57" spans="1:14" s="13" customFormat="1">
      <c r="A57" s="66"/>
      <c r="C57" s="30"/>
      <c r="E57" s="30"/>
      <c r="F57" s="9"/>
      <c r="G57" s="30"/>
      <c r="I57" s="30"/>
      <c r="K57" s="30"/>
      <c r="M57" s="30"/>
      <c r="N57" s="14"/>
    </row>
    <row r="58" spans="1:14" s="13" customFormat="1">
      <c r="A58" s="66"/>
      <c r="C58" s="30"/>
      <c r="E58" s="30"/>
      <c r="F58" s="9"/>
      <c r="G58" s="30"/>
      <c r="I58" s="30"/>
      <c r="K58" s="30"/>
      <c r="M58" s="30"/>
      <c r="N58" s="14"/>
    </row>
    <row r="59" spans="1:14" s="13" customFormat="1">
      <c r="A59" s="66"/>
      <c r="C59" s="30"/>
      <c r="E59" s="30"/>
      <c r="F59" s="9"/>
      <c r="G59" s="30"/>
      <c r="I59" s="30"/>
      <c r="K59" s="30"/>
      <c r="M59" s="30"/>
      <c r="N59" s="14"/>
    </row>
    <row r="60" spans="1:14" s="13" customFormat="1">
      <c r="A60" s="66"/>
      <c r="C60" s="30"/>
      <c r="E60" s="30"/>
      <c r="F60" s="9"/>
      <c r="G60" s="30"/>
      <c r="I60" s="30"/>
      <c r="K60" s="30"/>
      <c r="M60" s="30"/>
      <c r="N60" s="14"/>
    </row>
    <row r="61" spans="1:14" s="13" customFormat="1">
      <c r="A61" s="66"/>
      <c r="C61" s="30"/>
      <c r="E61" s="30"/>
      <c r="F61" s="9"/>
      <c r="G61" s="30"/>
      <c r="I61" s="30"/>
      <c r="K61" s="30"/>
      <c r="M61" s="30"/>
      <c r="N61" s="14"/>
    </row>
    <row r="62" spans="1:14" s="13" customFormat="1">
      <c r="A62" s="66"/>
      <c r="C62" s="30"/>
      <c r="E62" s="30"/>
      <c r="F62" s="9"/>
      <c r="G62" s="30"/>
      <c r="I62" s="30"/>
      <c r="K62" s="30"/>
      <c r="M62" s="30"/>
      <c r="N62" s="14"/>
    </row>
    <row r="63" spans="1:14" s="13" customFormat="1">
      <c r="A63" s="66"/>
      <c r="C63" s="30"/>
      <c r="E63" s="30"/>
      <c r="F63" s="9"/>
      <c r="G63" s="30"/>
      <c r="I63" s="30"/>
      <c r="K63" s="30"/>
      <c r="M63" s="30"/>
      <c r="N63" s="14"/>
    </row>
    <row r="64" spans="1:14" s="13" customFormat="1">
      <c r="A64" s="4"/>
      <c r="C64" s="30"/>
      <c r="E64" s="30"/>
      <c r="F64" s="14"/>
      <c r="G64" s="30"/>
      <c r="I64" s="30"/>
      <c r="K64" s="30"/>
      <c r="M64" s="30"/>
      <c r="N64" s="14"/>
    </row>
    <row r="65" spans="1:16" s="13" customFormat="1">
      <c r="A65" s="189" t="s">
        <v>111</v>
      </c>
      <c r="B65" s="189"/>
      <c r="C65" s="189"/>
      <c r="D65" s="189"/>
      <c r="E65" s="189"/>
      <c r="F65" s="189"/>
      <c r="G65" s="189"/>
      <c r="H65" s="189"/>
      <c r="I65" s="189"/>
      <c r="J65" s="189"/>
      <c r="K65" s="189"/>
      <c r="L65" s="189"/>
      <c r="M65" s="189"/>
      <c r="N65" s="189"/>
      <c r="O65" s="189"/>
    </row>
    <row r="66" spans="1:16" s="13" customFormat="1">
      <c r="A66" s="9" t="s">
        <v>114</v>
      </c>
      <c r="B66" s="9"/>
      <c r="C66" s="28"/>
      <c r="D66" s="9"/>
      <c r="E66" s="28"/>
      <c r="F66" s="9"/>
      <c r="G66" s="30"/>
      <c r="I66" s="30"/>
      <c r="K66" s="30"/>
      <c r="M66" s="30"/>
      <c r="N66" s="14"/>
    </row>
    <row r="67" spans="1:16" s="13" customFormat="1" ht="11.25" customHeight="1">
      <c r="A67" s="185" t="s">
        <v>11</v>
      </c>
      <c r="B67" s="185" t="s">
        <v>0</v>
      </c>
      <c r="C67" s="185"/>
      <c r="D67" s="190" t="s">
        <v>9</v>
      </c>
      <c r="E67" s="190"/>
      <c r="F67" s="190"/>
      <c r="G67" s="190"/>
      <c r="H67" s="190"/>
      <c r="I67" s="190"/>
      <c r="J67" s="185" t="s">
        <v>6</v>
      </c>
      <c r="K67" s="185"/>
      <c r="L67" s="185" t="s">
        <v>10</v>
      </c>
      <c r="M67" s="185"/>
      <c r="N67" s="185"/>
      <c r="O67" s="185"/>
    </row>
    <row r="68" spans="1:16" s="13" customFormat="1" ht="11.25" customHeight="1">
      <c r="A68" s="186"/>
      <c r="B68" s="186"/>
      <c r="C68" s="186"/>
      <c r="D68" s="187" t="s">
        <v>0</v>
      </c>
      <c r="E68" s="187"/>
      <c r="F68" s="187" t="s">
        <v>4</v>
      </c>
      <c r="G68" s="187"/>
      <c r="H68" s="187" t="s">
        <v>5</v>
      </c>
      <c r="I68" s="187"/>
      <c r="J68" s="186"/>
      <c r="K68" s="186"/>
      <c r="L68" s="186"/>
      <c r="M68" s="186"/>
      <c r="N68" s="188"/>
      <c r="O68" s="188"/>
    </row>
    <row r="69" spans="1:16" s="13" customFormat="1">
      <c r="A69" s="188"/>
      <c r="B69" s="54" t="s">
        <v>3</v>
      </c>
      <c r="C69" s="55" t="s">
        <v>38</v>
      </c>
      <c r="D69" s="54" t="s">
        <v>3</v>
      </c>
      <c r="E69" s="55" t="s">
        <v>39</v>
      </c>
      <c r="F69" s="54" t="s">
        <v>3</v>
      </c>
      <c r="G69" s="55" t="s">
        <v>39</v>
      </c>
      <c r="H69" s="54" t="s">
        <v>3</v>
      </c>
      <c r="I69" s="55" t="s">
        <v>39</v>
      </c>
      <c r="J69" s="54" t="s">
        <v>3</v>
      </c>
      <c r="K69" s="55" t="s">
        <v>39</v>
      </c>
      <c r="L69" s="54" t="s">
        <v>3</v>
      </c>
      <c r="M69" s="55" t="s">
        <v>39</v>
      </c>
      <c r="N69" s="68"/>
      <c r="O69" s="27"/>
    </row>
    <row r="70" spans="1:16" s="13" customFormat="1">
      <c r="A70" s="63"/>
      <c r="B70" s="64"/>
      <c r="C70" s="35"/>
      <c r="D70" s="64"/>
      <c r="E70" s="35"/>
      <c r="F70" s="64"/>
      <c r="G70" s="35"/>
      <c r="H70" s="64"/>
      <c r="I70" s="35"/>
      <c r="J70" s="64"/>
      <c r="K70" s="35"/>
      <c r="L70" s="64"/>
      <c r="M70" s="35"/>
      <c r="N70" s="64"/>
      <c r="O70" s="35"/>
    </row>
    <row r="71" spans="1:16" s="13" customFormat="1">
      <c r="A71" s="10" t="s">
        <v>35</v>
      </c>
      <c r="B71" s="4"/>
      <c r="C71" s="48"/>
      <c r="D71" s="4"/>
      <c r="E71" s="48"/>
      <c r="F71" s="4"/>
      <c r="G71" s="48"/>
      <c r="H71" s="4"/>
      <c r="I71" s="48"/>
      <c r="J71" s="4"/>
      <c r="K71" s="48"/>
      <c r="L71" s="4"/>
      <c r="M71" s="48"/>
      <c r="N71" s="10"/>
      <c r="O71" s="6"/>
    </row>
    <row r="72" spans="1:16" s="13" customFormat="1">
      <c r="A72" s="15" t="s">
        <v>7</v>
      </c>
      <c r="B72" s="4">
        <f>[1]InfJuv!O43</f>
        <v>417838.44507397729</v>
      </c>
      <c r="C72" s="48">
        <f>[1]InfJuv!P43</f>
        <v>100</v>
      </c>
      <c r="D72" s="4">
        <f t="shared" si="0"/>
        <v>152305.16314512462</v>
      </c>
      <c r="E72" s="48">
        <f>+D72/B72*100</f>
        <v>36.450729927007878</v>
      </c>
      <c r="F72" s="4">
        <f>[1]InfJuv!Q43</f>
        <v>45987.009522855391</v>
      </c>
      <c r="G72" s="70">
        <f t="shared" ref="G72:I74" si="60">+F72/$D72*100</f>
        <v>30.193992490613386</v>
      </c>
      <c r="H72" s="4">
        <f>[1]InfJuv!S43</f>
        <v>106318.15362226922</v>
      </c>
      <c r="I72" s="70">
        <f t="shared" si="60"/>
        <v>69.806007509386617</v>
      </c>
      <c r="J72" s="4">
        <f>[1]InfJuv!U43</f>
        <v>192335.30614947746</v>
      </c>
      <c r="K72" s="70">
        <f t="shared" ref="K72:K74" si="61">+J72/$B72*100</f>
        <v>46.031021897811478</v>
      </c>
      <c r="L72" s="4">
        <f>[1]InfJuv!W43</f>
        <v>73197.975779384389</v>
      </c>
      <c r="M72" s="70">
        <f t="shared" ref="M72" si="62">+L72/$B72*100</f>
        <v>17.518248175182844</v>
      </c>
      <c r="N72" s="50"/>
      <c r="O72" s="51"/>
    </row>
    <row r="73" spans="1:16" s="13" customFormat="1">
      <c r="A73" s="23" t="s">
        <v>130</v>
      </c>
      <c r="B73" s="11">
        <f>[1]InfJuv!O44</f>
        <v>198101.55293939015</v>
      </c>
      <c r="C73" s="12">
        <f>[1]InfJuv!P44</f>
        <v>47.411040145986746</v>
      </c>
      <c r="D73" s="11">
        <f t="shared" si="0"/>
        <v>83157.85659832407</v>
      </c>
      <c r="E73" s="12">
        <f>+D73/B73*100</f>
        <v>41.977387539090365</v>
      </c>
      <c r="F73" s="11">
        <f>[1]InfJuv!Q44</f>
        <v>21682.994127356593</v>
      </c>
      <c r="G73" s="12">
        <f t="shared" si="60"/>
        <v>26.074498567335109</v>
      </c>
      <c r="H73" s="11">
        <f>[1]InfJuv!S44</f>
        <v>61474.862470967477</v>
      </c>
      <c r="I73" s="12">
        <f t="shared" si="60"/>
        <v>73.925501432664902</v>
      </c>
      <c r="J73" s="11">
        <f>[1]InfJuv!U44</f>
        <v>91306.849995637967</v>
      </c>
      <c r="K73" s="12">
        <f t="shared" si="61"/>
        <v>46.090930959826252</v>
      </c>
      <c r="L73" s="11">
        <f>[1]InfJuv!W44</f>
        <v>23636.846345426089</v>
      </c>
      <c r="M73" s="12">
        <f t="shared" ref="M73" si="63">+L73/$B73*100</f>
        <v>11.931681501082359</v>
      </c>
      <c r="N73" s="11"/>
      <c r="O73" s="12"/>
    </row>
    <row r="74" spans="1:16" s="13" customFormat="1">
      <c r="A74" s="23" t="s">
        <v>131</v>
      </c>
      <c r="B74" s="11">
        <f>[1]InfJuv!O45</f>
        <v>219736.89213459968</v>
      </c>
      <c r="C74" s="12">
        <f>[1]InfJuv!P45</f>
        <v>52.588959854016252</v>
      </c>
      <c r="D74" s="11">
        <f t="shared" si="0"/>
        <v>69147.30654680109</v>
      </c>
      <c r="E74" s="12">
        <f>+D74/B74*100</f>
        <v>31.468228150075479</v>
      </c>
      <c r="F74" s="11">
        <f>[1]InfJuv!Q45</f>
        <v>24304.015395498598</v>
      </c>
      <c r="G74" s="12">
        <f t="shared" si="60"/>
        <v>35.14817367332865</v>
      </c>
      <c r="H74" s="11">
        <f>[1]InfJuv!S45</f>
        <v>44843.291151302496</v>
      </c>
      <c r="I74" s="12">
        <f t="shared" si="60"/>
        <v>64.851826326671357</v>
      </c>
      <c r="J74" s="11">
        <f>[1]InfJuv!U45</f>
        <v>101028.45615383727</v>
      </c>
      <c r="K74" s="12">
        <f t="shared" si="61"/>
        <v>45.97701149425211</v>
      </c>
      <c r="L74" s="11">
        <f>[1]InfJuv!W45</f>
        <v>49561.12943395818</v>
      </c>
      <c r="M74" s="12">
        <f t="shared" ref="M74" si="64">+L74/$B74*100</f>
        <v>22.554760355670975</v>
      </c>
      <c r="N74" s="11"/>
      <c r="O74" s="12"/>
    </row>
    <row r="75" spans="1:16" s="13" customFormat="1">
      <c r="A75" s="10"/>
      <c r="B75" s="9"/>
      <c r="C75" s="70"/>
      <c r="D75" s="9"/>
      <c r="E75" s="70"/>
      <c r="F75" s="9"/>
      <c r="G75" s="70"/>
      <c r="H75" s="9"/>
      <c r="I75" s="70"/>
      <c r="J75" s="9"/>
      <c r="K75" s="70"/>
      <c r="L75" s="9"/>
      <c r="M75" s="70"/>
      <c r="N75" s="9"/>
      <c r="O75" s="70"/>
    </row>
    <row r="76" spans="1:16" s="13" customFormat="1">
      <c r="A76" s="15" t="s">
        <v>8</v>
      </c>
      <c r="B76" s="4"/>
      <c r="C76" s="48"/>
      <c r="D76" s="4"/>
      <c r="E76" s="48"/>
      <c r="F76" s="4"/>
      <c r="G76" s="70"/>
      <c r="H76" s="4"/>
      <c r="I76" s="70"/>
      <c r="J76" s="4"/>
      <c r="K76" s="70"/>
      <c r="L76" s="4"/>
      <c r="M76" s="70"/>
      <c r="N76" s="4"/>
      <c r="O76" s="48"/>
      <c r="P76" s="148"/>
    </row>
    <row r="77" spans="1:16" s="13" customFormat="1">
      <c r="A77" s="23" t="s">
        <v>106</v>
      </c>
      <c r="B77" s="11">
        <f>[1]InfJuv!O51</f>
        <v>66049.735957179029</v>
      </c>
      <c r="C77" s="12">
        <f>[1]InfJuv!P51</f>
        <v>15.807481751825177</v>
      </c>
      <c r="D77" s="11">
        <f t="shared" si="0"/>
        <v>3812.3945718429195</v>
      </c>
      <c r="E77" s="12">
        <f>+D77/B77*100</f>
        <v>5.7720057720057323</v>
      </c>
      <c r="F77" s="11">
        <f>[1]InfJuv!Q51</f>
        <v>2859.2959288821894</v>
      </c>
      <c r="G77" s="12">
        <f t="shared" ref="G77:I80" si="65">+F77/$D77*100</f>
        <v>74.999999999999986</v>
      </c>
      <c r="H77" s="11">
        <f>[1]InfJuv!S51</f>
        <v>953.09864296072999</v>
      </c>
      <c r="I77" s="12">
        <f t="shared" si="65"/>
        <v>25.000000000000007</v>
      </c>
      <c r="J77" s="11">
        <f>[1]InfJuv!U51</f>
        <v>58663.22147423328</v>
      </c>
      <c r="K77" s="12">
        <f t="shared" ref="K77:M77" si="66">+J77/$B77*100</f>
        <v>88.816738816738749</v>
      </c>
      <c r="L77" s="11">
        <f>[1]InfJuv!W51</f>
        <v>3574.1199111027363</v>
      </c>
      <c r="M77" s="12">
        <f t="shared" si="66"/>
        <v>5.4112554112553735</v>
      </c>
      <c r="N77" s="11"/>
      <c r="O77" s="12"/>
    </row>
    <row r="78" spans="1:16" s="13" customFormat="1">
      <c r="A78" s="23" t="s">
        <v>107</v>
      </c>
      <c r="B78" s="11">
        <f>[1]InfJuv!O52</f>
        <v>124951.23209215119</v>
      </c>
      <c r="C78" s="12">
        <f>[1]InfJuv!P52</f>
        <v>29.904197080292331</v>
      </c>
      <c r="D78" s="11">
        <f t="shared" si="0"/>
        <v>25733.663359939692</v>
      </c>
      <c r="E78" s="12">
        <f>+D78/B78*100</f>
        <v>20.594965675057278</v>
      </c>
      <c r="F78" s="11">
        <f>[1]InfJuv!Q52</f>
        <v>12152.007697749299</v>
      </c>
      <c r="G78" s="12">
        <f t="shared" si="65"/>
        <v>47.222222222222221</v>
      </c>
      <c r="H78" s="11">
        <f>[1]InfJuv!S52</f>
        <v>13581.655662190393</v>
      </c>
      <c r="I78" s="12">
        <f t="shared" si="65"/>
        <v>52.777777777777779</v>
      </c>
      <c r="J78" s="11">
        <f>[1]InfJuv!U52</f>
        <v>84206.265105580635</v>
      </c>
      <c r="K78" s="12">
        <f t="shared" ref="K78:M78" si="67">+J78/$B78*100</f>
        <v>67.391304347826477</v>
      </c>
      <c r="L78" s="11">
        <f>[1]InfJuv!W52</f>
        <v>15011.303626631487</v>
      </c>
      <c r="M78" s="12">
        <f t="shared" si="67"/>
        <v>12.013729977116745</v>
      </c>
      <c r="N78" s="11"/>
      <c r="O78" s="12"/>
    </row>
    <row r="79" spans="1:16" s="13" customFormat="1">
      <c r="A79" s="23" t="s">
        <v>108</v>
      </c>
      <c r="B79" s="11">
        <f>[1]InfJuv!O53</f>
        <v>120614.63326667994</v>
      </c>
      <c r="C79" s="12">
        <f>[1]InfJuv!P53</f>
        <v>28.866332116788683</v>
      </c>
      <c r="D79" s="11">
        <f t="shared" si="0"/>
        <v>56709.369256163453</v>
      </c>
      <c r="E79" s="12">
        <f>+D79/B79*100</f>
        <v>47.01698933227992</v>
      </c>
      <c r="F79" s="11">
        <f>[1]InfJuv!Q53</f>
        <v>20015.071502175317</v>
      </c>
      <c r="G79" s="12">
        <f t="shared" si="65"/>
        <v>35.294117647058783</v>
      </c>
      <c r="H79" s="11">
        <f>[1]InfJuv!S53</f>
        <v>36694.297753988139</v>
      </c>
      <c r="I79" s="12">
        <f t="shared" si="65"/>
        <v>64.705882352941217</v>
      </c>
      <c r="J79" s="11">
        <f>[1]InfJuv!U53</f>
        <v>37695.051329096917</v>
      </c>
      <c r="K79" s="12">
        <f t="shared" ref="K79:M79" si="68">+J79/$B79*100</f>
        <v>31.252469379691973</v>
      </c>
      <c r="L79" s="11">
        <f>[1]InfJuv!W53</f>
        <v>26210.212681420056</v>
      </c>
      <c r="M79" s="12">
        <f t="shared" si="68"/>
        <v>21.730541288028508</v>
      </c>
      <c r="N79" s="11"/>
      <c r="O79" s="12"/>
    </row>
    <row r="80" spans="1:16" s="13" customFormat="1">
      <c r="A80" s="23" t="s">
        <v>109</v>
      </c>
      <c r="B80" s="11">
        <f>[1]InfJuv!O54</f>
        <v>106222.84375797315</v>
      </c>
      <c r="C80" s="12">
        <f>[1]InfJuv!P54</f>
        <v>25.421989051095252</v>
      </c>
      <c r="D80" s="11">
        <f t="shared" si="0"/>
        <v>66049.735957178884</v>
      </c>
      <c r="E80" s="12">
        <f>+D80/B80*100</f>
        <v>62.180349932705646</v>
      </c>
      <c r="F80" s="11">
        <f>[1]InfJuv!Q54</f>
        <v>10960.634394048388</v>
      </c>
      <c r="G80" s="12">
        <f t="shared" si="65"/>
        <v>16.594516594516509</v>
      </c>
      <c r="H80" s="11">
        <f>[1]InfJuv!S54</f>
        <v>55089.101563130491</v>
      </c>
      <c r="I80" s="12">
        <f t="shared" si="65"/>
        <v>83.40548340548348</v>
      </c>
      <c r="J80" s="11">
        <f>[1]InfJuv!U54</f>
        <v>11770.768240565008</v>
      </c>
      <c r="K80" s="12">
        <f t="shared" ref="K80:M80" si="69">+J80/$B80*100</f>
        <v>11.081202332884716</v>
      </c>
      <c r="L80" s="11">
        <f>[1]InfJuv!W54</f>
        <v>28402.339560229735</v>
      </c>
      <c r="M80" s="12">
        <f t="shared" si="69"/>
        <v>26.73844773441008</v>
      </c>
      <c r="N80" s="11"/>
      <c r="O80" s="12"/>
    </row>
    <row r="81" spans="1:15" s="13" customFormat="1">
      <c r="A81" s="23"/>
      <c r="B81" s="11"/>
      <c r="C81" s="12"/>
      <c r="D81" s="11"/>
      <c r="E81" s="12"/>
      <c r="F81" s="11"/>
      <c r="G81" s="12"/>
      <c r="H81" s="11"/>
      <c r="I81" s="12"/>
      <c r="J81" s="11"/>
      <c r="K81" s="12"/>
      <c r="L81" s="11"/>
      <c r="M81" s="12"/>
      <c r="N81" s="11"/>
      <c r="O81" s="12"/>
    </row>
    <row r="82" spans="1:15" s="13" customFormat="1">
      <c r="A82" s="10" t="s">
        <v>36</v>
      </c>
      <c r="B82" s="10"/>
      <c r="C82" s="6"/>
      <c r="D82" s="10"/>
      <c r="E82" s="6"/>
      <c r="F82" s="10"/>
      <c r="G82" s="6"/>
      <c r="H82" s="10"/>
      <c r="I82" s="6"/>
      <c r="J82" s="10"/>
      <c r="K82" s="6"/>
      <c r="L82" s="10"/>
      <c r="M82" s="6"/>
      <c r="N82" s="10"/>
      <c r="O82" s="6"/>
    </row>
    <row r="83" spans="1:15" s="13" customFormat="1">
      <c r="A83" s="15" t="s">
        <v>7</v>
      </c>
      <c r="B83" s="4">
        <f>[1]InfJuv!O55</f>
        <v>250496.52255984393</v>
      </c>
      <c r="C83" s="48">
        <f>[1]InfJuv!P55</f>
        <v>100</v>
      </c>
      <c r="D83" s="4">
        <f t="shared" si="0"/>
        <v>115097.64669817213</v>
      </c>
      <c r="E83" s="48">
        <f>+D83/B83*100</f>
        <v>45.947802197803028</v>
      </c>
      <c r="F83" s="4">
        <f>[1]InfJuv!Q55</f>
        <v>26666.86881646718</v>
      </c>
      <c r="G83" s="70">
        <f t="shared" ref="G83:I85" si="70">+F83/$D83*100</f>
        <v>23.168908819132859</v>
      </c>
      <c r="H83" s="4">
        <f>[1]InfJuv!S55</f>
        <v>88430.777881704955</v>
      </c>
      <c r="I83" s="70">
        <f t="shared" si="70"/>
        <v>76.831091180867148</v>
      </c>
      <c r="J83" s="4">
        <f>[1]InfJuv!U55</f>
        <v>82581.271173576431</v>
      </c>
      <c r="K83" s="70">
        <f t="shared" ref="K83:M91" si="71">+J83/$B83*100</f>
        <v>32.967032967033575</v>
      </c>
      <c r="L83" s="4">
        <f>[1]InfJuv!W55</f>
        <v>52817.604688099476</v>
      </c>
      <c r="M83" s="70">
        <f t="shared" si="71"/>
        <v>21.085164835165042</v>
      </c>
      <c r="N83" s="50"/>
      <c r="O83" s="51"/>
    </row>
    <row r="84" spans="1:15" s="13" customFormat="1">
      <c r="A84" s="23" t="s">
        <v>130</v>
      </c>
      <c r="B84" s="86">
        <f>[1]InfJuv!O56</f>
        <v>115441.73532806314</v>
      </c>
      <c r="C84" s="70">
        <f>[1]InfJuv!P56</f>
        <v>46.085164835166111</v>
      </c>
      <c r="D84" s="86">
        <f t="shared" si="0"/>
        <v>66065.016938860615</v>
      </c>
      <c r="E84" s="70">
        <f>+D84/B84*100</f>
        <v>57.228017883754589</v>
      </c>
      <c r="F84" s="86">
        <f>[1]InfJuv!Q56</f>
        <v>14795.811085265679</v>
      </c>
      <c r="G84" s="70">
        <f t="shared" si="70"/>
        <v>22.395833333333364</v>
      </c>
      <c r="H84" s="86">
        <f>[1]InfJuv!S56</f>
        <v>51269.205853594933</v>
      </c>
      <c r="I84" s="70">
        <f t="shared" si="70"/>
        <v>77.604166666666629</v>
      </c>
      <c r="J84" s="86">
        <f>[1]InfJuv!U56</f>
        <v>35785.217508549496</v>
      </c>
      <c r="K84" s="70">
        <f t="shared" si="71"/>
        <v>30.998509687033739</v>
      </c>
      <c r="L84" s="86">
        <f>[1]InfJuv!W56</f>
        <v>13591.500880651034</v>
      </c>
      <c r="M84" s="70">
        <f t="shared" si="71"/>
        <v>11.773472429209948</v>
      </c>
      <c r="N84" s="11"/>
      <c r="O84" s="12"/>
    </row>
    <row r="85" spans="1:15" s="13" customFormat="1">
      <c r="A85" s="23" t="s">
        <v>131</v>
      </c>
      <c r="B85" s="86">
        <f>[1]InfJuv!O57</f>
        <v>135054.78723178784</v>
      </c>
      <c r="C85" s="70">
        <f>[1]InfJuv!P57</f>
        <v>53.914835164836703</v>
      </c>
      <c r="D85" s="86">
        <f t="shared" si="0"/>
        <v>49032.629759310628</v>
      </c>
      <c r="E85" s="70">
        <f>+D85/B85*100</f>
        <v>36.305732484075783</v>
      </c>
      <c r="F85" s="86">
        <f>[1]InfJuv!Q57</f>
        <v>11871.057731201541</v>
      </c>
      <c r="G85" s="70">
        <f t="shared" si="70"/>
        <v>24.210526315789515</v>
      </c>
      <c r="H85" s="86">
        <f>[1]InfJuv!S57</f>
        <v>37161.572028109091</v>
      </c>
      <c r="I85" s="70">
        <f t="shared" si="70"/>
        <v>75.789473684210492</v>
      </c>
      <c r="J85" s="86">
        <f>[1]InfJuv!U57</f>
        <v>46796.053665026251</v>
      </c>
      <c r="K85" s="70">
        <f t="shared" si="71"/>
        <v>34.649681528661773</v>
      </c>
      <c r="L85" s="86">
        <f>[1]InfJuv!W57</f>
        <v>39226.103807448482</v>
      </c>
      <c r="M85" s="70">
        <f t="shared" si="71"/>
        <v>29.044585987260614</v>
      </c>
      <c r="N85" s="11"/>
      <c r="O85" s="12"/>
    </row>
    <row r="86" spans="1:15" s="13" customFormat="1">
      <c r="A86" s="9"/>
      <c r="B86" s="149"/>
      <c r="C86" s="70"/>
      <c r="D86" s="149"/>
      <c r="E86" s="70"/>
      <c r="F86" s="149"/>
      <c r="G86" s="70"/>
      <c r="H86" s="149"/>
      <c r="I86" s="70"/>
      <c r="J86" s="149"/>
      <c r="K86" s="70"/>
      <c r="L86" s="149"/>
      <c r="M86" s="70"/>
      <c r="N86" s="9"/>
      <c r="O86" s="70"/>
    </row>
    <row r="87" spans="1:15" s="13" customFormat="1">
      <c r="A87" s="15" t="s">
        <v>8</v>
      </c>
      <c r="B87" s="4"/>
      <c r="C87" s="48"/>
      <c r="D87" s="4"/>
      <c r="E87" s="48"/>
      <c r="F87" s="4"/>
      <c r="G87" s="70"/>
      <c r="H87" s="4"/>
      <c r="I87" s="70"/>
      <c r="J87" s="4"/>
      <c r="K87" s="70"/>
      <c r="L87" s="4"/>
      <c r="M87" s="70"/>
      <c r="N87" s="50"/>
      <c r="O87" s="51"/>
    </row>
    <row r="88" spans="1:15" s="13" customFormat="1">
      <c r="A88" s="23" t="s">
        <v>106</v>
      </c>
      <c r="B88" s="86">
        <f>[1]InfJuv!O63</f>
        <v>40258.369697118178</v>
      </c>
      <c r="C88" s="70">
        <f>[1]InfJuv!P63</f>
        <v>16.071428571428733</v>
      </c>
      <c r="D88" s="86">
        <f t="shared" si="0"/>
        <v>3096.7976690090995</v>
      </c>
      <c r="E88" s="70">
        <f>+D88/B88*100</f>
        <v>7.6923076923077147</v>
      </c>
      <c r="F88" s="86">
        <f>[1]InfJuv!Q63</f>
        <v>1720.4431494494997</v>
      </c>
      <c r="G88" s="70">
        <f t="shared" ref="G88:I91" si="72">+F88/$D88*100</f>
        <v>55.555555555555557</v>
      </c>
      <c r="H88" s="86">
        <f>[1]InfJuv!S63</f>
        <v>1376.3545195595998</v>
      </c>
      <c r="I88" s="70">
        <f t="shared" si="72"/>
        <v>44.444444444444443</v>
      </c>
      <c r="J88" s="86">
        <f>[1]InfJuv!U63</f>
        <v>34752.951618879801</v>
      </c>
      <c r="K88" s="70">
        <f t="shared" si="71"/>
        <v>86.324786324786345</v>
      </c>
      <c r="L88" s="86">
        <f>[1]InfJuv!W63</f>
        <v>2408.6204092293001</v>
      </c>
      <c r="M88" s="70">
        <f t="shared" si="71"/>
        <v>5.9829059829060016</v>
      </c>
      <c r="N88" s="11"/>
      <c r="O88" s="12"/>
    </row>
    <row r="89" spans="1:15" s="13" customFormat="1">
      <c r="A89" s="23" t="s">
        <v>107</v>
      </c>
      <c r="B89" s="86">
        <f>[1]InfJuv!O64</f>
        <v>71226.346387209298</v>
      </c>
      <c r="C89" s="70">
        <f>[1]InfJuv!P64</f>
        <v>28.434065934066304</v>
      </c>
      <c r="D89" s="86">
        <f t="shared" si="0"/>
        <v>20645.317793393991</v>
      </c>
      <c r="E89" s="70">
        <f>+D89/B89*100</f>
        <v>28.985507246376802</v>
      </c>
      <c r="F89" s="86">
        <f>[1]InfJuv!Q64</f>
        <v>7569.9498575778061</v>
      </c>
      <c r="G89" s="70">
        <f t="shared" si="72"/>
        <v>36.666666666666714</v>
      </c>
      <c r="H89" s="86">
        <f>[1]InfJuv!S64</f>
        <v>13075.367935816186</v>
      </c>
      <c r="I89" s="70">
        <f t="shared" si="72"/>
        <v>63.3333333333333</v>
      </c>
      <c r="J89" s="86">
        <f>[1]InfJuv!U64</f>
        <v>36301.350453384344</v>
      </c>
      <c r="K89" s="70">
        <f t="shared" si="71"/>
        <v>50.966183574879075</v>
      </c>
      <c r="L89" s="86">
        <f>[1]InfJuv!W64</f>
        <v>14279.678140430831</v>
      </c>
      <c r="M89" s="70">
        <f t="shared" si="71"/>
        <v>20.048309178743935</v>
      </c>
      <c r="N89" s="11"/>
      <c r="O89" s="12"/>
    </row>
    <row r="90" spans="1:15" s="13" customFormat="1">
      <c r="A90" s="23" t="s">
        <v>108</v>
      </c>
      <c r="B90" s="86">
        <f>[1]InfJuv!O65</f>
        <v>65204.795364135825</v>
      </c>
      <c r="C90" s="70">
        <f>[1]InfJuv!P65</f>
        <v>26.03021978022003</v>
      </c>
      <c r="D90" s="86">
        <f t="shared" si="0"/>
        <v>39570.192437338417</v>
      </c>
      <c r="E90" s="70">
        <f>+D90/B90*100</f>
        <v>60.68601583113464</v>
      </c>
      <c r="F90" s="86">
        <f>[1]InfJuv!Q65</f>
        <v>9978.570266807099</v>
      </c>
      <c r="G90" s="70">
        <f t="shared" si="72"/>
        <v>25.217391304347874</v>
      </c>
      <c r="H90" s="86">
        <f>[1]InfJuv!S65</f>
        <v>29591.622170531318</v>
      </c>
      <c r="I90" s="70">
        <f t="shared" si="72"/>
        <v>74.782608695652115</v>
      </c>
      <c r="J90" s="86">
        <f>[1]InfJuv!U65</f>
        <v>8086.0828024126567</v>
      </c>
      <c r="K90" s="70">
        <f t="shared" si="71"/>
        <v>12.401055408971029</v>
      </c>
      <c r="L90" s="86">
        <f>[1]InfJuv!W65</f>
        <v>17548.520124384868</v>
      </c>
      <c r="M90" s="70">
        <f t="shared" si="71"/>
        <v>26.912928759894498</v>
      </c>
      <c r="N90" s="11"/>
      <c r="O90" s="12"/>
    </row>
    <row r="91" spans="1:15" s="13" customFormat="1">
      <c r="A91" s="23" t="s">
        <v>109</v>
      </c>
      <c r="B91" s="86">
        <f>[1]InfJuv!O66</f>
        <v>73807.011111383646</v>
      </c>
      <c r="C91" s="70">
        <f>[1]InfJuv!P66</f>
        <v>29.464285714286138</v>
      </c>
      <c r="D91" s="86">
        <f t="shared" si="0"/>
        <v>51785.338798429817</v>
      </c>
      <c r="E91" s="70">
        <f>+D91/B91*100</f>
        <v>70.16317016316988</v>
      </c>
      <c r="F91" s="86">
        <f>[1]InfJuv!Q66</f>
        <v>7397.9055426328559</v>
      </c>
      <c r="G91" s="70">
        <f t="shared" si="72"/>
        <v>14.285714285714334</v>
      </c>
      <c r="H91" s="86">
        <f>[1]InfJuv!S66</f>
        <v>44387.433255796961</v>
      </c>
      <c r="I91" s="70">
        <f t="shared" si="72"/>
        <v>85.714285714285666</v>
      </c>
      <c r="J91" s="86">
        <f>[1]InfJuv!U66</f>
        <v>3440.8862988990013</v>
      </c>
      <c r="K91" s="70">
        <f t="shared" si="71"/>
        <v>4.6620046620046578</v>
      </c>
      <c r="L91" s="86">
        <f>[1]InfJuv!W66</f>
        <v>18580.786014054564</v>
      </c>
      <c r="M91" s="70">
        <f t="shared" si="71"/>
        <v>25.174825174825095</v>
      </c>
      <c r="N91" s="11"/>
      <c r="O91" s="12"/>
    </row>
    <row r="92" spans="1:15" s="13" customFormat="1">
      <c r="A92" s="23"/>
      <c r="B92" s="149"/>
      <c r="C92" s="150"/>
      <c r="D92" s="149"/>
      <c r="E92" s="150"/>
      <c r="F92" s="149"/>
      <c r="G92" s="150"/>
      <c r="H92" s="149"/>
      <c r="I92" s="150"/>
      <c r="J92" s="149"/>
      <c r="K92" s="150"/>
      <c r="L92" s="149"/>
      <c r="M92" s="150"/>
      <c r="N92" s="9"/>
      <c r="O92" s="8"/>
    </row>
    <row r="93" spans="1:15" s="13" customFormat="1">
      <c r="A93" s="10" t="s">
        <v>37</v>
      </c>
      <c r="B93" s="4"/>
      <c r="C93" s="48"/>
      <c r="D93" s="4"/>
      <c r="E93" s="48"/>
      <c r="F93" s="4"/>
      <c r="G93" s="48"/>
      <c r="H93" s="4"/>
      <c r="I93" s="48"/>
      <c r="J93" s="4"/>
      <c r="K93" s="48"/>
      <c r="L93" s="4"/>
      <c r="M93" s="48"/>
      <c r="N93" s="10"/>
      <c r="O93" s="6"/>
    </row>
    <row r="94" spans="1:15" s="13" customFormat="1">
      <c r="A94" s="15" t="s">
        <v>7</v>
      </c>
      <c r="B94" s="4">
        <f>[1]InfJuv!O67</f>
        <v>852435.27487546357</v>
      </c>
      <c r="C94" s="48">
        <f>[1]InfJuv!P67</f>
        <v>100</v>
      </c>
      <c r="D94" s="4">
        <f t="shared" ref="D94:D102" si="73">+F94+H94</f>
        <v>337062.8009966464</v>
      </c>
      <c r="E94" s="48">
        <f>+D94/B94*100</f>
        <v>39.541160593792831</v>
      </c>
      <c r="F94" s="4">
        <f>[1]InfJuv!Q67</f>
        <v>63990.164864977676</v>
      </c>
      <c r="G94" s="70">
        <f t="shared" ref="G94:I96" si="74">+F94/$D94*100</f>
        <v>18.984641638225259</v>
      </c>
      <c r="H94" s="4">
        <f>[1]InfJuv!S67</f>
        <v>273072.6361316687</v>
      </c>
      <c r="I94" s="70">
        <f t="shared" si="74"/>
        <v>81.01535836177473</v>
      </c>
      <c r="J94" s="4">
        <f>[1]InfJuv!U67</f>
        <v>313384.04336122057</v>
      </c>
      <c r="K94" s="70">
        <f t="shared" ref="K94:M102" si="75">+J94/$B94*100</f>
        <v>36.763382816015486</v>
      </c>
      <c r="L94" s="4">
        <f>[1]InfJuv!W67</f>
        <v>201988.43051761398</v>
      </c>
      <c r="M94" s="70">
        <f t="shared" si="75"/>
        <v>23.695456590193722</v>
      </c>
      <c r="N94" s="50"/>
      <c r="O94" s="51"/>
    </row>
    <row r="95" spans="1:15" s="13" customFormat="1">
      <c r="A95" s="23" t="s">
        <v>130</v>
      </c>
      <c r="B95" s="86">
        <f>[1]InfJuv!O68</f>
        <v>419459.12564302719</v>
      </c>
      <c r="C95" s="70">
        <f>[1]InfJuv!P68</f>
        <v>49.207152496628908</v>
      </c>
      <c r="D95" s="86">
        <f t="shared" si="73"/>
        <v>206781.70129401723</v>
      </c>
      <c r="E95" s="70">
        <f>+D95/B95*100</f>
        <v>49.297223174492309</v>
      </c>
      <c r="F95" s="86">
        <f>[1]InfJuv!Q68</f>
        <v>33552.895434819977</v>
      </c>
      <c r="G95" s="70">
        <f t="shared" si="74"/>
        <v>16.226240148354343</v>
      </c>
      <c r="H95" s="86">
        <f>[1]InfJuv!S68</f>
        <v>173228.80585919725</v>
      </c>
      <c r="I95" s="70">
        <f t="shared" si="74"/>
        <v>83.77375985164565</v>
      </c>
      <c r="J95" s="86">
        <f>[1]InfJuv!U68</f>
        <v>149885.57717811569</v>
      </c>
      <c r="K95" s="70">
        <f t="shared" si="75"/>
        <v>35.733059078960885</v>
      </c>
      <c r="L95" s="86">
        <f>[1]InfJuv!W68</f>
        <v>62791.847170876987</v>
      </c>
      <c r="M95" s="70">
        <f t="shared" si="75"/>
        <v>14.969717746542678</v>
      </c>
      <c r="N95" s="11"/>
      <c r="O95" s="12"/>
    </row>
    <row r="96" spans="1:15" s="13" customFormat="1">
      <c r="A96" s="23" t="s">
        <v>131</v>
      </c>
      <c r="B96" s="86">
        <f>[1]InfJuv!O69</f>
        <v>432976.14923248498</v>
      </c>
      <c r="C96" s="70">
        <f>[1]InfJuv!P69</f>
        <v>50.792847503376791</v>
      </c>
      <c r="D96" s="86">
        <f t="shared" si="73"/>
        <v>130281.09970262871</v>
      </c>
      <c r="E96" s="70">
        <f>+D96/B96*100</f>
        <v>30.089671205578288</v>
      </c>
      <c r="F96" s="86">
        <f>[1]InfJuv!Q69</f>
        <v>30437.269430158136</v>
      </c>
      <c r="G96" s="70">
        <f t="shared" si="74"/>
        <v>23.362766740250347</v>
      </c>
      <c r="H96" s="86">
        <f>[1]InfJuv!S69</f>
        <v>99843.830272470572</v>
      </c>
      <c r="I96" s="70">
        <f t="shared" si="74"/>
        <v>76.63723325974965</v>
      </c>
      <c r="J96" s="86">
        <f>[1]InfJuv!U69</f>
        <v>163498.46618309958</v>
      </c>
      <c r="K96" s="70">
        <f t="shared" si="75"/>
        <v>37.761541016271927</v>
      </c>
      <c r="L96" s="86">
        <f>[1]InfJuv!W69</f>
        <v>139196.58334673746</v>
      </c>
      <c r="M96" s="70">
        <f t="shared" si="75"/>
        <v>32.148787778145341</v>
      </c>
      <c r="N96" s="11"/>
      <c r="O96" s="12"/>
    </row>
    <row r="97" spans="1:15" s="13" customFormat="1">
      <c r="A97" s="9"/>
      <c r="B97" s="149"/>
      <c r="C97" s="150"/>
      <c r="D97" s="149"/>
      <c r="E97" s="150"/>
      <c r="F97" s="149"/>
      <c r="G97" s="150"/>
      <c r="H97" s="149"/>
      <c r="I97" s="150"/>
      <c r="J97" s="149"/>
      <c r="K97" s="150"/>
      <c r="L97" s="149"/>
      <c r="M97" s="150"/>
      <c r="N97" s="9"/>
      <c r="O97" s="8"/>
    </row>
    <row r="98" spans="1:15" s="13" customFormat="1">
      <c r="A98" s="15" t="s">
        <v>8</v>
      </c>
      <c r="B98" s="4"/>
      <c r="C98" s="48"/>
      <c r="D98" s="4"/>
      <c r="E98" s="48"/>
      <c r="F98" s="4"/>
      <c r="G98" s="70"/>
      <c r="H98" s="4"/>
      <c r="I98" s="70"/>
      <c r="J98" s="4"/>
      <c r="K98" s="70"/>
      <c r="L98" s="4"/>
      <c r="M98" s="70"/>
      <c r="N98" s="50"/>
      <c r="O98" s="51"/>
    </row>
    <row r="99" spans="1:15" s="13" customFormat="1">
      <c r="A99" s="23" t="s">
        <v>106</v>
      </c>
      <c r="B99" s="86">
        <f>[1]InfJuv!O75</f>
        <v>165751.3034480089</v>
      </c>
      <c r="C99" s="70">
        <f>[1]InfJuv!P75</f>
        <v>19.444444444444692</v>
      </c>
      <c r="D99" s="86">
        <f t="shared" si="73"/>
        <v>12750.100265231573</v>
      </c>
      <c r="E99" s="70">
        <f>+D99/B99*100</f>
        <v>7.6923076923077645</v>
      </c>
      <c r="F99" s="86">
        <f>[1]InfJuv!Q75</f>
        <v>6231.2520093237017</v>
      </c>
      <c r="G99" s="70">
        <f t="shared" ref="G99:I102" si="76">+F99/$D99*100</f>
        <v>48.872180451127825</v>
      </c>
      <c r="H99" s="86">
        <f>[1]InfJuv!S75</f>
        <v>6518.848255907872</v>
      </c>
      <c r="I99" s="70">
        <f t="shared" si="76"/>
        <v>51.127819548872175</v>
      </c>
      <c r="J99" s="86">
        <f>[1]InfJuv!U75</f>
        <v>137662.73669828856</v>
      </c>
      <c r="K99" s="70">
        <f t="shared" si="75"/>
        <v>83.053788316946267</v>
      </c>
      <c r="L99" s="86">
        <f>[1]InfJuv!W75</f>
        <v>15338.466484489129</v>
      </c>
      <c r="M99" s="70">
        <f t="shared" si="75"/>
        <v>9.2539039907461937</v>
      </c>
      <c r="N99" s="11"/>
      <c r="O99" s="12"/>
    </row>
    <row r="100" spans="1:15" s="13" customFormat="1">
      <c r="A100" s="23" t="s">
        <v>107</v>
      </c>
      <c r="B100" s="11">
        <f>[1]InfJuv!O76</f>
        <v>274989.94444222999</v>
      </c>
      <c r="C100" s="12">
        <f>[1]InfJuv!P76</f>
        <v>32.259334233018997</v>
      </c>
      <c r="D100" s="11">
        <f t="shared" si="73"/>
        <v>76979.928669029556</v>
      </c>
      <c r="E100" s="12">
        <f>+D100/B100*100</f>
        <v>27.993724943350255</v>
      </c>
      <c r="F100" s="11">
        <f>[1]InfJuv!Q76</f>
        <v>23007.699726733703</v>
      </c>
      <c r="G100" s="12">
        <f t="shared" si="76"/>
        <v>29.887920298879315</v>
      </c>
      <c r="H100" s="11">
        <f>[1]InfJuv!S76</f>
        <v>53972.228942295857</v>
      </c>
      <c r="I100" s="12">
        <f t="shared" si="76"/>
        <v>70.112079701120692</v>
      </c>
      <c r="J100" s="11">
        <f>[1]InfJuv!U76</f>
        <v>138285.86189922094</v>
      </c>
      <c r="K100" s="12">
        <f t="shared" si="75"/>
        <v>50.287606763116422</v>
      </c>
      <c r="L100" s="11">
        <f>[1]InfJuv!W76</f>
        <v>59724.153873979209</v>
      </c>
      <c r="M100" s="12">
        <f t="shared" si="75"/>
        <v>21.718668293533216</v>
      </c>
      <c r="N100" s="11"/>
      <c r="O100" s="12"/>
    </row>
    <row r="101" spans="1:15" s="13" customFormat="1">
      <c r="A101" s="23" t="s">
        <v>108</v>
      </c>
      <c r="B101" s="11">
        <f>[1]InfJuv!O77</f>
        <v>223749.87984248268</v>
      </c>
      <c r="C101" s="12">
        <f>[1]InfJuv!P77</f>
        <v>26.248313090418669</v>
      </c>
      <c r="D101" s="11">
        <f t="shared" si="73"/>
        <v>123234.99166131651</v>
      </c>
      <c r="E101" s="12">
        <f>+D101/B101*100</f>
        <v>55.077120822622348</v>
      </c>
      <c r="F101" s="11">
        <f>[1]InfJuv!Q77</f>
        <v>23247.363265553842</v>
      </c>
      <c r="G101" s="12">
        <f t="shared" si="76"/>
        <v>18.864255153636851</v>
      </c>
      <c r="H101" s="11">
        <f>[1]InfJuv!S77</f>
        <v>99987.628395762673</v>
      </c>
      <c r="I101" s="12">
        <f t="shared" si="76"/>
        <v>81.135744846363153</v>
      </c>
      <c r="J101" s="11">
        <f>[1]InfJuv!U77</f>
        <v>30005.875060281873</v>
      </c>
      <c r="K101" s="12">
        <f t="shared" si="75"/>
        <v>13.410454155955598</v>
      </c>
      <c r="L101" s="11">
        <f>[1]InfJuv!W77</f>
        <v>70509.013120885487</v>
      </c>
      <c r="M101" s="12">
        <f t="shared" si="75"/>
        <v>31.512425021422587</v>
      </c>
      <c r="N101" s="11"/>
      <c r="O101" s="12"/>
    </row>
    <row r="102" spans="1:15" s="13" customFormat="1">
      <c r="A102" s="23" t="s">
        <v>109</v>
      </c>
      <c r="B102" s="11">
        <f>[1]InfJuv!O78</f>
        <v>187944.14714275382</v>
      </c>
      <c r="C102" s="12">
        <f>[1]InfJuv!P78</f>
        <v>22.047908232119031</v>
      </c>
      <c r="D102" s="11">
        <f t="shared" si="73"/>
        <v>124097.7804010688</v>
      </c>
      <c r="E102" s="12">
        <f>+D102/B102*100</f>
        <v>66.02907421576144</v>
      </c>
      <c r="F102" s="11">
        <f>[1]InfJuv!Q78</f>
        <v>11503.849863366841</v>
      </c>
      <c r="G102" s="12">
        <f t="shared" si="76"/>
        <v>9.2699884125145591</v>
      </c>
      <c r="H102" s="11">
        <f>[1]InfJuv!S78</f>
        <v>112593.93053770196</v>
      </c>
      <c r="I102" s="12">
        <f t="shared" si="76"/>
        <v>90.73001158748545</v>
      </c>
      <c r="J102" s="11">
        <f>[1]InfJuv!U78</f>
        <v>7429.5697034244122</v>
      </c>
      <c r="K102" s="12">
        <f t="shared" si="75"/>
        <v>3.9530731956134018</v>
      </c>
      <c r="L102" s="11">
        <f>[1]InfJuv!W78</f>
        <v>56416.797038261291</v>
      </c>
      <c r="M102" s="12">
        <f t="shared" si="75"/>
        <v>30.017852588625527</v>
      </c>
      <c r="N102" s="11"/>
      <c r="O102" s="12"/>
    </row>
    <row r="103" spans="1:15" s="13" customFormat="1">
      <c r="A103" s="95"/>
      <c r="B103" s="95"/>
      <c r="C103" s="96"/>
      <c r="D103" s="95"/>
      <c r="E103" s="96"/>
      <c r="F103" s="95"/>
      <c r="G103" s="96"/>
      <c r="H103" s="95"/>
      <c r="I103" s="96"/>
      <c r="J103" s="95"/>
      <c r="K103" s="96"/>
      <c r="L103" s="95"/>
      <c r="M103" s="96"/>
    </row>
    <row r="104" spans="1:15" s="13" customFormat="1">
      <c r="A104" s="66" t="str">
        <f>A40</f>
        <v>Fuente: Instituto Nacional de Estadística (INE). XLIII Encuesta Permanente de Hogares de Propósitos Múltiples, mayo 2012.</v>
      </c>
      <c r="B104" s="9"/>
      <c r="C104" s="28"/>
      <c r="D104" s="9"/>
      <c r="E104" s="28"/>
      <c r="F104" s="9"/>
      <c r="G104" s="28"/>
      <c r="H104" s="9"/>
      <c r="I104" s="28"/>
      <c r="J104" s="9"/>
      <c r="K104" s="28"/>
      <c r="L104" s="9"/>
      <c r="M104" s="28"/>
    </row>
    <row r="105" spans="1:15" s="13" customFormat="1">
      <c r="A105" s="66" t="s">
        <v>112</v>
      </c>
      <c r="B105" s="9"/>
      <c r="C105" s="28"/>
      <c r="D105" s="9"/>
      <c r="E105" s="28"/>
      <c r="F105" s="9"/>
      <c r="G105" s="28"/>
      <c r="H105" s="9"/>
      <c r="I105" s="28"/>
      <c r="J105" s="9"/>
      <c r="K105" s="28"/>
      <c r="L105" s="9"/>
      <c r="M105" s="28"/>
    </row>
    <row r="106" spans="1:15" s="13" customFormat="1">
      <c r="A106" s="66" t="s">
        <v>113</v>
      </c>
      <c r="B106" s="9"/>
      <c r="C106" s="28"/>
      <c r="D106" s="9"/>
      <c r="E106" s="28"/>
      <c r="F106" s="9"/>
      <c r="G106" s="28"/>
      <c r="H106" s="9"/>
      <c r="I106" s="28"/>
      <c r="J106" s="9"/>
      <c r="K106" s="28"/>
      <c r="L106" s="9"/>
      <c r="M106" s="28"/>
    </row>
    <row r="107" spans="1:15" s="13" customFormat="1">
      <c r="A107" s="66"/>
      <c r="B107" s="9"/>
      <c r="C107" s="28"/>
      <c r="D107" s="9"/>
      <c r="E107" s="28"/>
      <c r="F107" s="9"/>
      <c r="G107" s="28"/>
      <c r="H107" s="9"/>
      <c r="I107" s="28"/>
      <c r="J107" s="9"/>
      <c r="K107" s="28"/>
      <c r="L107" s="9"/>
      <c r="M107" s="28"/>
    </row>
    <row r="108" spans="1:15" s="13" customFormat="1">
      <c r="A108" s="4"/>
      <c r="B108" s="9"/>
      <c r="C108" s="28"/>
      <c r="D108" s="9"/>
      <c r="E108" s="28"/>
      <c r="F108" s="10"/>
      <c r="G108" s="28"/>
      <c r="H108" s="9"/>
      <c r="I108" s="28"/>
      <c r="J108" s="9"/>
      <c r="K108" s="28"/>
      <c r="L108" s="9"/>
      <c r="M108" s="28"/>
    </row>
    <row r="109" spans="1:15" s="13" customFormat="1">
      <c r="A109" s="4"/>
      <c r="B109" s="9"/>
      <c r="C109" s="28"/>
      <c r="D109" s="9"/>
      <c r="E109" s="28"/>
      <c r="F109" s="10"/>
      <c r="G109" s="28"/>
      <c r="H109" s="9"/>
      <c r="I109" s="28"/>
      <c r="J109" s="9"/>
      <c r="K109" s="28"/>
      <c r="L109" s="9"/>
      <c r="M109" s="28"/>
    </row>
    <row r="110" spans="1:15" s="13" customFormat="1">
      <c r="A110" s="4"/>
      <c r="B110" s="9"/>
      <c r="C110" s="28"/>
      <c r="D110" s="9"/>
      <c r="E110" s="28"/>
      <c r="F110" s="10"/>
      <c r="G110" s="28"/>
      <c r="H110" s="9"/>
      <c r="I110" s="28"/>
      <c r="J110" s="9"/>
      <c r="K110" s="28"/>
      <c r="L110" s="9"/>
      <c r="M110" s="28"/>
    </row>
    <row r="111" spans="1:15" s="13" customFormat="1">
      <c r="A111" s="4"/>
      <c r="B111" s="9"/>
      <c r="C111" s="28"/>
      <c r="D111" s="9"/>
      <c r="E111" s="28"/>
      <c r="F111" s="10"/>
      <c r="G111" s="28"/>
      <c r="H111" s="9"/>
      <c r="I111" s="28"/>
      <c r="J111" s="9"/>
      <c r="K111" s="28"/>
      <c r="L111" s="9"/>
      <c r="M111" s="28"/>
    </row>
    <row r="112" spans="1:15" s="13" customFormat="1">
      <c r="A112" s="4"/>
      <c r="B112" s="9"/>
      <c r="C112" s="28"/>
      <c r="D112" s="9"/>
      <c r="E112" s="28"/>
      <c r="F112" s="10"/>
      <c r="G112" s="28"/>
      <c r="H112" s="9"/>
      <c r="I112" s="28"/>
      <c r="J112" s="9"/>
      <c r="K112" s="28"/>
      <c r="L112" s="9"/>
      <c r="M112" s="28"/>
    </row>
    <row r="113" spans="1:13" s="13" customFormat="1">
      <c r="A113" s="4"/>
      <c r="B113" s="9"/>
      <c r="C113" s="28"/>
      <c r="D113" s="9"/>
      <c r="E113" s="28"/>
      <c r="F113" s="10"/>
      <c r="G113" s="28"/>
      <c r="H113" s="9"/>
      <c r="I113" s="28"/>
      <c r="J113" s="9"/>
      <c r="K113" s="28"/>
      <c r="L113" s="9"/>
      <c r="M113" s="28"/>
    </row>
    <row r="114" spans="1:13" s="13" customFormat="1">
      <c r="A114" s="4"/>
      <c r="B114" s="9"/>
      <c r="C114" s="28"/>
      <c r="D114" s="9"/>
      <c r="E114" s="28"/>
      <c r="F114" s="10"/>
      <c r="G114" s="28"/>
      <c r="H114" s="9"/>
      <c r="I114" s="28"/>
      <c r="J114" s="9"/>
      <c r="K114" s="28"/>
      <c r="L114" s="9"/>
      <c r="M114" s="28"/>
    </row>
    <row r="115" spans="1:13" s="13" customFormat="1">
      <c r="A115" s="4"/>
      <c r="B115" s="9"/>
      <c r="C115" s="28"/>
      <c r="D115" s="9"/>
      <c r="E115" s="28"/>
      <c r="F115" s="10"/>
      <c r="G115" s="28"/>
      <c r="H115" s="9"/>
      <c r="I115" s="28"/>
      <c r="J115" s="9"/>
      <c r="K115" s="28"/>
      <c r="L115" s="9"/>
      <c r="M115" s="28"/>
    </row>
    <row r="116" spans="1:13" s="13" customFormat="1">
      <c r="A116" s="4"/>
      <c r="B116" s="9"/>
      <c r="C116" s="28"/>
      <c r="D116" s="9"/>
      <c r="E116" s="28"/>
      <c r="F116" s="10"/>
      <c r="G116" s="28"/>
      <c r="H116" s="9"/>
      <c r="I116" s="28"/>
      <c r="J116" s="9"/>
      <c r="K116" s="28"/>
      <c r="L116" s="9"/>
      <c r="M116" s="28"/>
    </row>
    <row r="117" spans="1:13" s="13" customFormat="1">
      <c r="A117" s="4"/>
      <c r="B117" s="9"/>
      <c r="C117" s="28"/>
      <c r="D117" s="9"/>
      <c r="E117" s="28"/>
      <c r="F117" s="10"/>
      <c r="G117" s="28"/>
      <c r="H117" s="9"/>
      <c r="I117" s="28"/>
      <c r="J117" s="9"/>
      <c r="K117" s="28"/>
      <c r="L117" s="9"/>
      <c r="M117" s="28"/>
    </row>
    <row r="118" spans="1:13" s="13" customFormat="1">
      <c r="A118" s="4"/>
      <c r="B118" s="9"/>
      <c r="C118" s="28"/>
      <c r="D118" s="9"/>
      <c r="E118" s="28"/>
      <c r="F118" s="10"/>
      <c r="G118" s="28"/>
      <c r="H118" s="9"/>
      <c r="I118" s="28"/>
      <c r="J118" s="9"/>
      <c r="K118" s="28"/>
      <c r="L118" s="9"/>
      <c r="M118" s="28"/>
    </row>
    <row r="119" spans="1:13" s="13" customFormat="1">
      <c r="A119" s="4"/>
      <c r="B119" s="9"/>
      <c r="C119" s="28"/>
      <c r="D119" s="9"/>
      <c r="E119" s="28"/>
      <c r="F119" s="9"/>
      <c r="G119" s="30"/>
      <c r="I119" s="30"/>
      <c r="K119" s="30"/>
      <c r="M119" s="30"/>
    </row>
    <row r="120" spans="1:13" s="13" customFormat="1">
      <c r="A120" s="9"/>
      <c r="B120" s="9"/>
      <c r="C120" s="28"/>
      <c r="D120" s="9"/>
      <c r="E120" s="28"/>
      <c r="F120" s="9"/>
      <c r="G120" s="30"/>
      <c r="I120" s="30"/>
      <c r="K120" s="30"/>
      <c r="M120" s="30"/>
    </row>
    <row r="121" spans="1:13" s="13" customFormat="1">
      <c r="A121" s="9"/>
      <c r="B121" s="9"/>
      <c r="C121" s="28"/>
      <c r="D121" s="9"/>
      <c r="E121" s="28"/>
      <c r="F121" s="9"/>
      <c r="G121" s="30"/>
      <c r="I121" s="30"/>
      <c r="K121" s="30"/>
      <c r="M121" s="30"/>
    </row>
    <row r="122" spans="1:13" s="13" customFormat="1">
      <c r="A122" s="9"/>
      <c r="B122" s="9"/>
      <c r="C122" s="28"/>
      <c r="D122" s="9"/>
      <c r="E122" s="28"/>
      <c r="F122" s="9"/>
      <c r="G122" s="30"/>
      <c r="I122" s="30"/>
      <c r="K122" s="30"/>
      <c r="M122" s="30"/>
    </row>
    <row r="123" spans="1:13" s="13" customFormat="1">
      <c r="A123" s="9"/>
      <c r="B123" s="9"/>
      <c r="C123" s="28"/>
      <c r="D123" s="9"/>
      <c r="E123" s="28"/>
      <c r="F123" s="9"/>
      <c r="G123" s="30"/>
      <c r="I123" s="30"/>
      <c r="K123" s="30"/>
      <c r="M123" s="30"/>
    </row>
    <row r="124" spans="1:13" s="13" customFormat="1">
      <c r="A124" s="9"/>
      <c r="B124" s="9"/>
      <c r="C124" s="28"/>
      <c r="D124" s="9"/>
      <c r="E124" s="28"/>
      <c r="F124" s="9"/>
      <c r="G124" s="30"/>
      <c r="I124" s="30"/>
      <c r="K124" s="30"/>
      <c r="M124" s="30"/>
    </row>
    <row r="125" spans="1:13" s="13" customFormat="1">
      <c r="A125" s="9"/>
      <c r="B125" s="9"/>
      <c r="C125" s="28"/>
      <c r="D125" s="9"/>
      <c r="E125" s="28"/>
      <c r="F125" s="9"/>
      <c r="G125" s="30"/>
      <c r="I125" s="30"/>
      <c r="K125" s="30"/>
      <c r="M125" s="30"/>
    </row>
    <row r="126" spans="1:13" s="13" customFormat="1">
      <c r="A126" s="9"/>
      <c r="B126" s="9"/>
      <c r="C126" s="28"/>
      <c r="D126" s="9"/>
      <c r="E126" s="28"/>
      <c r="F126" s="9"/>
      <c r="G126" s="30"/>
      <c r="I126" s="30"/>
      <c r="K126" s="30"/>
      <c r="M126" s="30"/>
    </row>
    <row r="127" spans="1:13" s="13" customFormat="1">
      <c r="A127" s="9"/>
      <c r="B127" s="9"/>
      <c r="C127" s="28"/>
      <c r="D127" s="9"/>
      <c r="E127" s="28"/>
      <c r="F127" s="9"/>
      <c r="G127" s="30"/>
      <c r="I127" s="30"/>
      <c r="K127" s="30"/>
      <c r="M127" s="30"/>
    </row>
    <row r="128" spans="1:13" s="13" customFormat="1">
      <c r="A128" s="9"/>
      <c r="B128" s="9"/>
      <c r="C128" s="28"/>
      <c r="D128" s="9"/>
      <c r="E128" s="28"/>
      <c r="F128" s="9"/>
      <c r="G128" s="30"/>
      <c r="I128" s="30"/>
      <c r="K128" s="30"/>
      <c r="M128" s="30"/>
    </row>
    <row r="129" spans="1:13" s="13" customFormat="1">
      <c r="A129" s="9"/>
      <c r="B129" s="9"/>
      <c r="C129" s="28"/>
      <c r="D129" s="9"/>
      <c r="E129" s="28"/>
      <c r="F129" s="9"/>
      <c r="G129" s="30"/>
      <c r="I129" s="30"/>
      <c r="K129" s="30"/>
      <c r="M129" s="30"/>
    </row>
    <row r="130" spans="1:13" s="13" customFormat="1">
      <c r="A130" s="9"/>
      <c r="B130" s="9"/>
      <c r="C130" s="28"/>
      <c r="D130" s="9"/>
      <c r="E130" s="28"/>
      <c r="F130" s="9"/>
      <c r="G130" s="30"/>
      <c r="I130" s="30"/>
      <c r="K130" s="30"/>
      <c r="M130" s="30"/>
    </row>
    <row r="131" spans="1:13" s="13" customFormat="1">
      <c r="A131" s="9"/>
      <c r="B131" s="9"/>
      <c r="C131" s="28"/>
      <c r="D131" s="9"/>
      <c r="E131" s="28"/>
      <c r="F131" s="9"/>
      <c r="G131" s="30"/>
      <c r="I131" s="30"/>
      <c r="K131" s="30"/>
      <c r="M131" s="30"/>
    </row>
    <row r="132" spans="1:13" s="13" customFormat="1">
      <c r="A132" s="9"/>
      <c r="B132" s="9"/>
      <c r="C132" s="28"/>
      <c r="D132" s="9"/>
      <c r="E132" s="28"/>
      <c r="F132" s="10"/>
      <c r="G132" s="30"/>
      <c r="I132" s="30"/>
      <c r="K132" s="30"/>
      <c r="M132" s="30"/>
    </row>
    <row r="133" spans="1:13" s="13" customFormat="1">
      <c r="A133" s="9"/>
      <c r="B133" s="9"/>
      <c r="C133" s="28"/>
      <c r="D133" s="9"/>
      <c r="E133" s="28"/>
      <c r="F133" s="9"/>
      <c r="G133" s="30"/>
      <c r="I133" s="30"/>
      <c r="K133" s="30"/>
      <c r="M133" s="30"/>
    </row>
    <row r="134" spans="1:13" s="13" customFormat="1">
      <c r="A134" s="9"/>
      <c r="B134" s="9"/>
      <c r="C134" s="28"/>
      <c r="D134" s="9"/>
      <c r="E134" s="28"/>
      <c r="F134" s="9"/>
      <c r="G134" s="30"/>
      <c r="I134" s="30"/>
      <c r="K134" s="30"/>
      <c r="M134" s="30"/>
    </row>
    <row r="135" spans="1:13" s="13" customFormat="1">
      <c r="A135" s="9"/>
      <c r="B135" s="9"/>
      <c r="C135" s="28"/>
      <c r="D135" s="9"/>
      <c r="E135" s="28"/>
      <c r="F135" s="9"/>
      <c r="G135" s="30"/>
      <c r="I135" s="30"/>
      <c r="K135" s="30"/>
      <c r="M135" s="30"/>
    </row>
    <row r="136" spans="1:13" s="13" customFormat="1">
      <c r="A136" s="9"/>
      <c r="B136" s="9"/>
      <c r="C136" s="28"/>
      <c r="D136" s="9"/>
      <c r="E136" s="28"/>
      <c r="F136" s="9"/>
      <c r="G136" s="30"/>
      <c r="I136" s="30"/>
      <c r="K136" s="30"/>
      <c r="M136" s="30"/>
    </row>
    <row r="137" spans="1:13" s="13" customFormat="1">
      <c r="A137" s="9"/>
      <c r="B137" s="9"/>
      <c r="C137" s="28"/>
      <c r="D137" s="9"/>
      <c r="E137" s="28"/>
      <c r="F137" s="9"/>
      <c r="G137" s="30"/>
      <c r="I137" s="30"/>
      <c r="K137" s="30"/>
      <c r="M137" s="30"/>
    </row>
    <row r="138" spans="1:13" s="13" customFormat="1">
      <c r="A138" s="9"/>
      <c r="B138" s="9"/>
      <c r="C138" s="28"/>
      <c r="D138" s="9"/>
      <c r="E138" s="28"/>
      <c r="F138" s="9"/>
      <c r="G138" s="30"/>
      <c r="I138" s="30"/>
      <c r="K138" s="30"/>
      <c r="M138" s="30"/>
    </row>
    <row r="139" spans="1:13" s="13" customFormat="1">
      <c r="A139" s="9"/>
      <c r="B139" s="9"/>
      <c r="C139" s="28"/>
      <c r="D139" s="9"/>
      <c r="E139" s="28"/>
      <c r="F139" s="9"/>
      <c r="G139" s="30"/>
      <c r="I139" s="30"/>
      <c r="K139" s="30"/>
      <c r="M139" s="30"/>
    </row>
    <row r="140" spans="1:13" s="13" customFormat="1">
      <c r="A140" s="9"/>
      <c r="B140" s="9"/>
      <c r="C140" s="28"/>
      <c r="D140" s="9"/>
      <c r="E140" s="28"/>
      <c r="F140" s="9"/>
      <c r="G140" s="30"/>
      <c r="I140" s="30"/>
      <c r="K140" s="30"/>
      <c r="M140" s="30"/>
    </row>
    <row r="141" spans="1:13" s="13" customFormat="1">
      <c r="A141" s="9"/>
      <c r="B141" s="9"/>
      <c r="C141" s="28"/>
      <c r="D141" s="9"/>
      <c r="E141" s="28"/>
      <c r="F141" s="9"/>
      <c r="G141" s="30"/>
      <c r="I141" s="30"/>
      <c r="K141" s="30"/>
      <c r="M141" s="30"/>
    </row>
    <row r="142" spans="1:13" s="13" customFormat="1">
      <c r="A142" s="9"/>
      <c r="B142" s="9"/>
      <c r="C142" s="28"/>
      <c r="D142" s="9"/>
      <c r="E142" s="28"/>
      <c r="F142" s="9"/>
      <c r="G142" s="30"/>
      <c r="I142" s="30"/>
      <c r="K142" s="30"/>
      <c r="M142" s="30"/>
    </row>
    <row r="143" spans="1:13" s="13" customFormat="1">
      <c r="A143" s="9"/>
      <c r="B143" s="9"/>
      <c r="C143" s="28"/>
      <c r="D143" s="9"/>
      <c r="E143" s="28"/>
      <c r="F143" s="9"/>
      <c r="G143" s="30"/>
      <c r="I143" s="30"/>
      <c r="K143" s="30"/>
      <c r="M143" s="30"/>
    </row>
    <row r="144" spans="1:13" s="13" customFormat="1">
      <c r="A144" s="9"/>
      <c r="B144" s="9"/>
      <c r="C144" s="28"/>
      <c r="D144" s="9"/>
      <c r="E144" s="28"/>
      <c r="F144" s="9"/>
      <c r="G144" s="30"/>
      <c r="I144" s="30"/>
      <c r="K144" s="30"/>
      <c r="M144" s="30"/>
    </row>
    <row r="145" spans="1:13" s="13" customFormat="1">
      <c r="A145" s="9"/>
      <c r="B145" s="9"/>
      <c r="C145" s="28"/>
      <c r="D145" s="9"/>
      <c r="E145" s="28"/>
      <c r="F145" s="9"/>
      <c r="G145" s="30"/>
      <c r="I145" s="30"/>
      <c r="K145" s="30"/>
      <c r="M145" s="30"/>
    </row>
    <row r="146" spans="1:13" s="13" customFormat="1">
      <c r="A146" s="9"/>
      <c r="B146" s="9"/>
      <c r="C146" s="28"/>
      <c r="D146" s="9"/>
      <c r="E146" s="28"/>
      <c r="F146" s="9"/>
      <c r="G146" s="30"/>
      <c r="I146" s="30"/>
      <c r="K146" s="30"/>
      <c r="M146" s="30"/>
    </row>
    <row r="147" spans="1:13" s="13" customFormat="1">
      <c r="A147" s="9"/>
      <c r="B147" s="9"/>
      <c r="C147" s="28"/>
      <c r="D147" s="9"/>
      <c r="E147" s="28"/>
      <c r="F147" s="9"/>
      <c r="G147" s="30"/>
      <c r="I147" s="30"/>
      <c r="K147" s="30"/>
      <c r="M147" s="30"/>
    </row>
    <row r="148" spans="1:13" s="13" customFormat="1">
      <c r="A148" s="9"/>
      <c r="B148" s="9"/>
      <c r="C148" s="28"/>
      <c r="D148" s="9"/>
      <c r="E148" s="28"/>
      <c r="F148" s="9"/>
      <c r="G148" s="30"/>
      <c r="I148" s="30"/>
      <c r="K148" s="30"/>
      <c r="M148" s="30"/>
    </row>
    <row r="149" spans="1:13" s="13" customFormat="1">
      <c r="A149" s="9"/>
      <c r="B149" s="9"/>
      <c r="C149" s="28"/>
      <c r="D149" s="9"/>
      <c r="E149" s="28"/>
      <c r="F149" s="9"/>
      <c r="G149" s="30"/>
      <c r="I149" s="30"/>
      <c r="K149" s="30"/>
      <c r="M149" s="30"/>
    </row>
    <row r="150" spans="1:13" s="13" customFormat="1">
      <c r="A150" s="9"/>
      <c r="B150" s="9"/>
      <c r="C150" s="28"/>
      <c r="D150" s="9"/>
      <c r="E150" s="28"/>
      <c r="F150" s="9"/>
      <c r="G150" s="30"/>
      <c r="I150" s="30"/>
      <c r="K150" s="30"/>
      <c r="M150" s="30"/>
    </row>
    <row r="151" spans="1:13" s="13" customFormat="1">
      <c r="A151" s="9"/>
      <c r="B151" s="9"/>
      <c r="C151" s="28"/>
      <c r="D151" s="9"/>
      <c r="E151" s="28"/>
      <c r="F151" s="9"/>
      <c r="G151" s="30"/>
      <c r="I151" s="30"/>
      <c r="K151" s="30"/>
      <c r="M151" s="30"/>
    </row>
    <row r="152" spans="1:13" s="13" customFormat="1">
      <c r="A152" s="9"/>
      <c r="B152" s="9"/>
      <c r="C152" s="28"/>
      <c r="D152" s="9"/>
      <c r="E152" s="28"/>
      <c r="F152" s="9"/>
      <c r="G152" s="30"/>
      <c r="I152" s="30"/>
      <c r="K152" s="30"/>
      <c r="M152" s="30"/>
    </row>
    <row r="153" spans="1:13" s="13" customFormat="1">
      <c r="A153" s="9"/>
      <c r="B153" s="9"/>
      <c r="C153" s="28"/>
      <c r="D153" s="9"/>
      <c r="E153" s="28"/>
      <c r="F153" s="9"/>
      <c r="G153" s="30"/>
      <c r="I153" s="30"/>
      <c r="K153" s="30"/>
      <c r="M153" s="30"/>
    </row>
    <row r="154" spans="1:13" s="13" customFormat="1">
      <c r="A154" s="9"/>
      <c r="B154" s="9"/>
      <c r="C154" s="28"/>
      <c r="D154" s="9"/>
      <c r="E154" s="28"/>
      <c r="F154" s="9"/>
      <c r="G154" s="30"/>
      <c r="I154" s="30"/>
      <c r="K154" s="30"/>
      <c r="M154" s="30"/>
    </row>
    <row r="155" spans="1:13" s="13" customFormat="1">
      <c r="A155" s="9"/>
      <c r="B155" s="9"/>
      <c r="C155" s="28"/>
      <c r="D155" s="9"/>
      <c r="E155" s="28"/>
      <c r="F155" s="9"/>
      <c r="G155" s="30"/>
      <c r="I155" s="30"/>
      <c r="K155" s="30"/>
      <c r="M155" s="30"/>
    </row>
    <row r="156" spans="1:13" s="13" customFormat="1">
      <c r="A156" s="9"/>
      <c r="B156" s="9"/>
      <c r="C156" s="28"/>
      <c r="D156" s="9"/>
      <c r="E156" s="28"/>
      <c r="F156" s="9"/>
      <c r="G156" s="30"/>
      <c r="I156" s="30"/>
      <c r="K156" s="30"/>
      <c r="M156" s="30"/>
    </row>
    <row r="157" spans="1:13" s="13" customFormat="1">
      <c r="A157" s="9"/>
      <c r="B157" s="9"/>
      <c r="C157" s="28"/>
      <c r="D157" s="9"/>
      <c r="E157" s="28"/>
      <c r="F157" s="9"/>
      <c r="G157" s="30"/>
      <c r="I157" s="30"/>
      <c r="K157" s="30"/>
      <c r="M157" s="30"/>
    </row>
    <row r="158" spans="1:13" s="13" customFormat="1">
      <c r="A158" s="9"/>
      <c r="B158" s="9"/>
      <c r="C158" s="28"/>
      <c r="D158" s="9"/>
      <c r="E158" s="28"/>
      <c r="F158" s="9"/>
      <c r="G158" s="30"/>
      <c r="I158" s="30"/>
      <c r="K158" s="30"/>
      <c r="M158" s="30"/>
    </row>
    <row r="159" spans="1:13" s="13" customFormat="1">
      <c r="A159" s="9"/>
      <c r="B159" s="9"/>
      <c r="C159" s="28"/>
      <c r="D159" s="9"/>
      <c r="E159" s="28"/>
      <c r="F159" s="9"/>
      <c r="G159" s="30"/>
      <c r="I159" s="30"/>
      <c r="K159" s="30"/>
      <c r="M159" s="30"/>
    </row>
    <row r="160" spans="1:13" s="13" customFormat="1">
      <c r="A160" s="9"/>
      <c r="B160" s="9"/>
      <c r="C160" s="28"/>
      <c r="D160" s="9"/>
      <c r="E160" s="28"/>
      <c r="F160" s="9"/>
      <c r="G160" s="30"/>
      <c r="I160" s="30"/>
      <c r="K160" s="30"/>
      <c r="M160" s="30"/>
    </row>
    <row r="161" spans="1:13" s="13" customFormat="1">
      <c r="A161" s="9"/>
      <c r="B161" s="9"/>
      <c r="C161" s="28"/>
      <c r="D161" s="9"/>
      <c r="E161" s="28"/>
      <c r="F161" s="9"/>
      <c r="G161" s="30"/>
      <c r="I161" s="30"/>
      <c r="K161" s="30"/>
      <c r="M161" s="30"/>
    </row>
    <row r="162" spans="1:13" s="13" customFormat="1">
      <c r="A162" s="9"/>
      <c r="B162" s="9"/>
      <c r="C162" s="28"/>
      <c r="D162" s="9"/>
      <c r="E162" s="28"/>
      <c r="F162" s="9"/>
      <c r="G162" s="30"/>
      <c r="I162" s="30"/>
      <c r="K162" s="30"/>
      <c r="M162" s="30"/>
    </row>
    <row r="163" spans="1:13" s="13" customFormat="1">
      <c r="A163" s="9"/>
      <c r="B163" s="9"/>
      <c r="C163" s="28"/>
      <c r="D163" s="9"/>
      <c r="E163" s="28"/>
      <c r="F163" s="9"/>
      <c r="G163" s="30"/>
      <c r="I163" s="30"/>
      <c r="K163" s="30"/>
      <c r="M163" s="30"/>
    </row>
    <row r="164" spans="1:13" s="13" customFormat="1">
      <c r="A164" s="9"/>
      <c r="B164" s="9"/>
      <c r="C164" s="28"/>
      <c r="D164" s="9"/>
      <c r="E164" s="28"/>
      <c r="F164" s="9"/>
      <c r="G164" s="30"/>
      <c r="I164" s="30"/>
      <c r="K164" s="30"/>
      <c r="M164" s="30"/>
    </row>
    <row r="165" spans="1:13" s="13" customFormat="1">
      <c r="A165" s="9"/>
      <c r="B165" s="9"/>
      <c r="C165" s="28"/>
      <c r="D165" s="9"/>
      <c r="E165" s="28"/>
      <c r="F165" s="9"/>
      <c r="G165" s="30"/>
      <c r="I165" s="30"/>
      <c r="K165" s="30"/>
      <c r="M165" s="30"/>
    </row>
    <row r="166" spans="1:13" s="13" customFormat="1">
      <c r="A166" s="9"/>
      <c r="B166" s="9"/>
      <c r="C166" s="28"/>
      <c r="D166" s="9"/>
      <c r="E166" s="28"/>
      <c r="F166" s="9"/>
      <c r="G166" s="30"/>
      <c r="I166" s="30"/>
      <c r="K166" s="30"/>
      <c r="M166" s="30"/>
    </row>
    <row r="167" spans="1:13" s="13" customFormat="1">
      <c r="A167" s="9"/>
      <c r="B167" s="9"/>
      <c r="C167" s="28"/>
      <c r="D167" s="9"/>
      <c r="E167" s="28"/>
      <c r="F167" s="9"/>
      <c r="G167" s="30"/>
      <c r="I167" s="30"/>
      <c r="K167" s="30"/>
      <c r="M167" s="30"/>
    </row>
    <row r="168" spans="1:13" s="13" customFormat="1">
      <c r="A168" s="9"/>
      <c r="B168" s="9"/>
      <c r="C168" s="28"/>
      <c r="D168" s="9"/>
      <c r="E168" s="28"/>
      <c r="F168" s="9"/>
      <c r="G168" s="30"/>
      <c r="I168" s="30"/>
      <c r="K168" s="30"/>
      <c r="M168" s="30"/>
    </row>
    <row r="169" spans="1:13" s="13" customFormat="1">
      <c r="A169" s="9"/>
      <c r="B169" s="9"/>
      <c r="C169" s="28"/>
      <c r="D169" s="9"/>
      <c r="E169" s="28"/>
      <c r="F169" s="9"/>
      <c r="G169" s="30"/>
      <c r="I169" s="30"/>
      <c r="K169" s="30"/>
      <c r="M169" s="30"/>
    </row>
    <row r="170" spans="1:13" s="13" customFormat="1">
      <c r="A170" s="9"/>
      <c r="B170" s="9"/>
      <c r="C170" s="28"/>
      <c r="D170" s="9"/>
      <c r="E170" s="28"/>
      <c r="F170" s="9"/>
      <c r="G170" s="30"/>
      <c r="I170" s="30"/>
      <c r="K170" s="30"/>
      <c r="M170" s="30"/>
    </row>
    <row r="171" spans="1:13" s="13" customFormat="1">
      <c r="A171" s="9"/>
      <c r="B171" s="9"/>
      <c r="C171" s="28"/>
      <c r="D171" s="9"/>
      <c r="E171" s="28"/>
      <c r="F171" s="9"/>
      <c r="G171" s="30"/>
      <c r="I171" s="30"/>
      <c r="K171" s="30"/>
      <c r="M171" s="30"/>
    </row>
    <row r="172" spans="1:13" s="13" customFormat="1">
      <c r="A172" s="9"/>
      <c r="B172" s="9"/>
      <c r="C172" s="28"/>
      <c r="D172" s="9"/>
      <c r="E172" s="28"/>
      <c r="F172" s="9"/>
      <c r="G172" s="30"/>
      <c r="I172" s="30"/>
      <c r="K172" s="30"/>
      <c r="M172" s="30"/>
    </row>
    <row r="173" spans="1:13" s="13" customFormat="1">
      <c r="A173" s="9"/>
      <c r="B173" s="9"/>
      <c r="C173" s="28"/>
      <c r="D173" s="9"/>
      <c r="E173" s="28"/>
      <c r="F173" s="9"/>
      <c r="G173" s="30"/>
      <c r="I173" s="30"/>
      <c r="K173" s="30"/>
      <c r="M173" s="30"/>
    </row>
    <row r="174" spans="1:13" s="13" customFormat="1">
      <c r="A174" s="9"/>
      <c r="B174" s="9"/>
      <c r="C174" s="28"/>
      <c r="D174" s="9"/>
      <c r="E174" s="28"/>
      <c r="F174" s="9"/>
      <c r="G174" s="30"/>
      <c r="I174" s="30"/>
      <c r="K174" s="30"/>
      <c r="M174" s="30"/>
    </row>
    <row r="175" spans="1:13" s="13" customFormat="1">
      <c r="A175" s="9"/>
      <c r="B175" s="9"/>
      <c r="C175" s="28"/>
      <c r="D175" s="9"/>
      <c r="E175" s="28"/>
      <c r="F175" s="9"/>
      <c r="G175" s="30"/>
      <c r="I175" s="30"/>
      <c r="K175" s="30"/>
      <c r="M175" s="30"/>
    </row>
    <row r="176" spans="1:13" s="13" customFormat="1">
      <c r="A176" s="9"/>
      <c r="B176" s="9"/>
      <c r="C176" s="28"/>
      <c r="D176" s="9"/>
      <c r="E176" s="28"/>
      <c r="F176" s="9"/>
      <c r="G176" s="30"/>
      <c r="I176" s="30"/>
      <c r="K176" s="30"/>
      <c r="M176" s="30"/>
    </row>
    <row r="177" spans="1:13" s="13" customFormat="1">
      <c r="A177" s="9"/>
      <c r="B177" s="9"/>
      <c r="C177" s="28"/>
      <c r="D177" s="9"/>
      <c r="E177" s="28"/>
      <c r="F177" s="9"/>
      <c r="G177" s="30"/>
      <c r="I177" s="30"/>
      <c r="K177" s="30"/>
      <c r="M177" s="30"/>
    </row>
    <row r="178" spans="1:13" s="13" customFormat="1">
      <c r="A178" s="9"/>
      <c r="B178" s="9"/>
      <c r="C178" s="28"/>
      <c r="D178" s="9"/>
      <c r="E178" s="28"/>
      <c r="F178" s="9"/>
      <c r="G178" s="30"/>
      <c r="I178" s="30"/>
      <c r="K178" s="30"/>
      <c r="M178" s="30"/>
    </row>
    <row r="179" spans="1:13" s="13" customFormat="1">
      <c r="A179" s="9"/>
      <c r="B179" s="9"/>
      <c r="C179" s="28"/>
      <c r="D179" s="9"/>
      <c r="E179" s="28"/>
      <c r="F179" s="9"/>
      <c r="G179" s="30"/>
      <c r="I179" s="30"/>
      <c r="K179" s="30"/>
      <c r="M179" s="30"/>
    </row>
    <row r="180" spans="1:13" s="13" customFormat="1">
      <c r="A180" s="9"/>
      <c r="B180" s="9"/>
      <c r="C180" s="28"/>
      <c r="D180" s="9"/>
      <c r="E180" s="28"/>
      <c r="F180" s="9"/>
      <c r="G180" s="30"/>
      <c r="I180" s="30"/>
      <c r="K180" s="30"/>
      <c r="M180" s="30"/>
    </row>
    <row r="181" spans="1:13" s="13" customFormat="1">
      <c r="A181" s="9"/>
      <c r="B181" s="9"/>
      <c r="C181" s="28"/>
      <c r="D181" s="9"/>
      <c r="E181" s="28"/>
      <c r="F181" s="9"/>
      <c r="G181" s="30"/>
      <c r="I181" s="30"/>
      <c r="K181" s="30"/>
      <c r="M181" s="30"/>
    </row>
    <row r="182" spans="1:13" s="13" customFormat="1">
      <c r="A182" s="9"/>
      <c r="B182" s="9"/>
      <c r="C182" s="28"/>
      <c r="D182" s="9"/>
      <c r="E182" s="28"/>
      <c r="F182" s="9"/>
      <c r="G182" s="30"/>
      <c r="I182" s="30"/>
      <c r="K182" s="30"/>
      <c r="M182" s="30"/>
    </row>
    <row r="183" spans="1:13" s="13" customFormat="1">
      <c r="A183" s="9"/>
      <c r="B183" s="9"/>
      <c r="C183" s="28"/>
      <c r="D183" s="9"/>
      <c r="E183" s="28"/>
      <c r="F183" s="9"/>
      <c r="G183" s="30"/>
      <c r="I183" s="30"/>
      <c r="K183" s="30"/>
      <c r="M183" s="30"/>
    </row>
    <row r="184" spans="1:13" s="13" customFormat="1">
      <c r="A184" s="9"/>
      <c r="B184" s="9"/>
      <c r="C184" s="28"/>
      <c r="D184" s="9"/>
      <c r="E184" s="28"/>
      <c r="F184" s="9"/>
      <c r="G184" s="30"/>
      <c r="I184" s="30"/>
      <c r="K184" s="30"/>
      <c r="M184" s="30"/>
    </row>
    <row r="185" spans="1:13" s="13" customFormat="1">
      <c r="A185" s="9"/>
      <c r="B185" s="9"/>
      <c r="C185" s="28"/>
      <c r="D185" s="9"/>
      <c r="E185" s="28"/>
      <c r="F185" s="9"/>
      <c r="G185" s="30"/>
      <c r="I185" s="30"/>
      <c r="K185" s="30"/>
      <c r="M185" s="30"/>
    </row>
    <row r="186" spans="1:13" s="13" customFormat="1">
      <c r="A186" s="9"/>
      <c r="B186" s="9"/>
      <c r="C186" s="28"/>
      <c r="D186" s="9"/>
      <c r="E186" s="28"/>
      <c r="F186" s="9"/>
      <c r="G186" s="30"/>
      <c r="I186" s="30"/>
      <c r="K186" s="30"/>
      <c r="M186" s="30"/>
    </row>
    <row r="187" spans="1:13" s="13" customFormat="1">
      <c r="A187" s="9"/>
      <c r="B187" s="9"/>
      <c r="C187" s="28"/>
      <c r="D187" s="9"/>
      <c r="E187" s="28"/>
      <c r="F187" s="9"/>
      <c r="G187" s="30"/>
      <c r="I187" s="30"/>
      <c r="K187" s="30"/>
      <c r="M187" s="30"/>
    </row>
    <row r="188" spans="1:13" s="13" customFormat="1">
      <c r="A188" s="9"/>
      <c r="B188" s="9"/>
      <c r="C188" s="28"/>
      <c r="D188" s="9"/>
      <c r="E188" s="28"/>
      <c r="F188" s="9"/>
      <c r="G188" s="30"/>
      <c r="I188" s="30"/>
      <c r="K188" s="30"/>
      <c r="M188" s="30"/>
    </row>
    <row r="189" spans="1:13" s="13" customFormat="1">
      <c r="A189" s="9"/>
      <c r="B189" s="9"/>
      <c r="C189" s="28"/>
      <c r="D189" s="9"/>
      <c r="E189" s="28"/>
      <c r="F189" s="9"/>
      <c r="G189" s="30"/>
      <c r="I189" s="30"/>
      <c r="K189" s="30"/>
      <c r="M189" s="30"/>
    </row>
    <row r="190" spans="1:13" s="13" customFormat="1">
      <c r="A190" s="9"/>
      <c r="B190" s="9"/>
      <c r="C190" s="28"/>
      <c r="D190" s="9"/>
      <c r="E190" s="28"/>
      <c r="F190" s="9"/>
      <c r="G190" s="30"/>
      <c r="I190" s="30"/>
      <c r="K190" s="30"/>
      <c r="M190" s="30"/>
    </row>
    <row r="191" spans="1:13" s="13" customFormat="1">
      <c r="A191" s="9"/>
      <c r="B191" s="9"/>
      <c r="C191" s="28"/>
      <c r="D191" s="9"/>
      <c r="E191" s="28"/>
      <c r="F191" s="9"/>
      <c r="G191" s="30"/>
      <c r="I191" s="30"/>
      <c r="K191" s="30"/>
      <c r="M191" s="30"/>
    </row>
    <row r="192" spans="1:13" s="13" customFormat="1">
      <c r="A192" s="9"/>
      <c r="B192" s="9"/>
      <c r="C192" s="28"/>
      <c r="D192" s="9"/>
      <c r="E192" s="28"/>
      <c r="F192" s="9"/>
      <c r="G192" s="30"/>
      <c r="I192" s="30"/>
      <c r="K192" s="30"/>
      <c r="M192" s="30"/>
    </row>
    <row r="193" spans="1:13" s="13" customFormat="1">
      <c r="A193" s="9"/>
      <c r="B193" s="9"/>
      <c r="C193" s="28"/>
      <c r="D193" s="9"/>
      <c r="E193" s="28"/>
      <c r="F193" s="9"/>
      <c r="G193" s="30"/>
      <c r="I193" s="30"/>
      <c r="K193" s="30"/>
      <c r="M193" s="30"/>
    </row>
    <row r="194" spans="1:13" s="13" customFormat="1">
      <c r="A194" s="9"/>
      <c r="B194" s="9"/>
      <c r="C194" s="28"/>
      <c r="D194" s="9"/>
      <c r="E194" s="28"/>
      <c r="F194" s="9"/>
      <c r="G194" s="30"/>
      <c r="I194" s="30"/>
      <c r="K194" s="30"/>
      <c r="M194" s="30"/>
    </row>
    <row r="195" spans="1:13" s="13" customFormat="1">
      <c r="A195" s="9"/>
      <c r="B195" s="9"/>
      <c r="C195" s="28"/>
      <c r="D195" s="9"/>
      <c r="E195" s="28"/>
      <c r="F195" s="9"/>
      <c r="G195" s="30"/>
      <c r="I195" s="30"/>
      <c r="K195" s="30"/>
      <c r="M195" s="30"/>
    </row>
    <row r="196" spans="1:13" s="13" customFormat="1">
      <c r="A196" s="9"/>
      <c r="B196" s="9"/>
      <c r="C196" s="28"/>
      <c r="D196" s="9"/>
      <c r="E196" s="28"/>
      <c r="F196" s="9"/>
      <c r="G196" s="30"/>
      <c r="I196" s="30"/>
      <c r="K196" s="30"/>
      <c r="M196" s="30"/>
    </row>
    <row r="197" spans="1:13" s="13" customFormat="1">
      <c r="A197" s="9"/>
      <c r="B197" s="9"/>
      <c r="C197" s="28"/>
      <c r="D197" s="9"/>
      <c r="E197" s="28"/>
      <c r="F197" s="9"/>
      <c r="G197" s="30"/>
      <c r="I197" s="30"/>
      <c r="K197" s="30"/>
      <c r="M197" s="30"/>
    </row>
    <row r="198" spans="1:13" s="13" customFormat="1">
      <c r="A198" s="9"/>
      <c r="B198" s="9"/>
      <c r="C198" s="28"/>
      <c r="D198" s="9"/>
      <c r="E198" s="28"/>
      <c r="F198" s="9"/>
      <c r="G198" s="30"/>
      <c r="I198" s="30"/>
      <c r="K198" s="30"/>
      <c r="M198" s="30"/>
    </row>
    <row r="199" spans="1:13" s="13" customFormat="1">
      <c r="A199" s="9"/>
      <c r="B199" s="9"/>
      <c r="C199" s="28"/>
      <c r="D199" s="9"/>
      <c r="E199" s="28"/>
      <c r="F199" s="9"/>
      <c r="G199" s="30"/>
      <c r="I199" s="30"/>
      <c r="K199" s="30"/>
      <c r="M199" s="30"/>
    </row>
    <row r="200" spans="1:13" s="13" customFormat="1">
      <c r="A200" s="9"/>
      <c r="B200" s="9"/>
      <c r="C200" s="28"/>
      <c r="D200" s="9"/>
      <c r="E200" s="28"/>
      <c r="F200" s="9"/>
      <c r="G200" s="30"/>
      <c r="I200" s="30"/>
      <c r="K200" s="30"/>
      <c r="M200" s="30"/>
    </row>
    <row r="201" spans="1:13" s="13" customFormat="1">
      <c r="A201" s="9"/>
      <c r="B201" s="9"/>
      <c r="C201" s="28"/>
      <c r="D201" s="9"/>
      <c r="E201" s="28"/>
      <c r="F201" s="9"/>
      <c r="G201" s="30"/>
      <c r="I201" s="30"/>
      <c r="K201" s="30"/>
      <c r="M201" s="30"/>
    </row>
    <row r="202" spans="1:13" s="13" customFormat="1">
      <c r="A202" s="9"/>
      <c r="B202" s="9"/>
      <c r="C202" s="28"/>
      <c r="D202" s="9"/>
      <c r="E202" s="28"/>
      <c r="F202" s="9"/>
      <c r="G202" s="30"/>
      <c r="I202" s="30"/>
      <c r="K202" s="30"/>
      <c r="M202" s="30"/>
    </row>
    <row r="203" spans="1:13" s="13" customFormat="1">
      <c r="A203" s="9"/>
      <c r="B203" s="9"/>
      <c r="C203" s="28"/>
      <c r="D203" s="9"/>
      <c r="E203" s="28"/>
      <c r="F203" s="9"/>
      <c r="G203" s="30"/>
      <c r="I203" s="30"/>
      <c r="K203" s="30"/>
      <c r="M203" s="30"/>
    </row>
    <row r="204" spans="1:13" s="13" customFormat="1">
      <c r="A204" s="9"/>
      <c r="B204" s="9"/>
      <c r="C204" s="28"/>
      <c r="D204" s="9"/>
      <c r="E204" s="28"/>
      <c r="F204" s="9"/>
      <c r="G204" s="30"/>
      <c r="I204" s="30"/>
      <c r="K204" s="30"/>
      <c r="M204" s="30"/>
    </row>
    <row r="205" spans="1:13" s="13" customFormat="1">
      <c r="A205" s="9"/>
      <c r="B205" s="9"/>
      <c r="C205" s="28"/>
      <c r="D205" s="9"/>
      <c r="E205" s="28"/>
      <c r="F205" s="9"/>
      <c r="G205" s="30"/>
      <c r="I205" s="30"/>
      <c r="K205" s="30"/>
      <c r="M205" s="30"/>
    </row>
    <row r="206" spans="1:13" s="13" customFormat="1">
      <c r="A206" s="9"/>
      <c r="B206" s="9"/>
      <c r="C206" s="28"/>
      <c r="D206" s="9"/>
      <c r="E206" s="28"/>
      <c r="F206" s="9"/>
      <c r="G206" s="30"/>
      <c r="I206" s="30"/>
      <c r="K206" s="30"/>
      <c r="M206" s="30"/>
    </row>
    <row r="207" spans="1:13" s="13" customFormat="1">
      <c r="A207" s="9"/>
      <c r="B207" s="9"/>
      <c r="C207" s="28"/>
      <c r="D207" s="9"/>
      <c r="E207" s="28"/>
      <c r="F207" s="9"/>
      <c r="G207" s="30"/>
      <c r="I207" s="30"/>
      <c r="K207" s="30"/>
      <c r="M207" s="30"/>
    </row>
    <row r="208" spans="1:13" s="13" customFormat="1">
      <c r="A208" s="9"/>
      <c r="B208" s="9"/>
      <c r="C208" s="28"/>
      <c r="D208" s="9"/>
      <c r="E208" s="28"/>
      <c r="F208" s="9"/>
      <c r="G208" s="30"/>
      <c r="I208" s="30"/>
      <c r="K208" s="30"/>
      <c r="M208" s="30"/>
    </row>
    <row r="209" spans="1:13" s="13" customFormat="1">
      <c r="A209" s="9"/>
      <c r="B209" s="9"/>
      <c r="C209" s="28"/>
      <c r="D209" s="9"/>
      <c r="E209" s="28"/>
      <c r="F209" s="9"/>
      <c r="G209" s="30"/>
      <c r="I209" s="30"/>
      <c r="K209" s="30"/>
      <c r="M209" s="30"/>
    </row>
    <row r="210" spans="1:13" s="13" customFormat="1">
      <c r="A210" s="9"/>
      <c r="B210" s="9"/>
      <c r="C210" s="28"/>
      <c r="D210" s="9"/>
      <c r="E210" s="28"/>
      <c r="F210" s="9"/>
      <c r="G210" s="30"/>
      <c r="I210" s="30"/>
      <c r="K210" s="30"/>
      <c r="M210" s="30"/>
    </row>
    <row r="211" spans="1:13" s="13" customFormat="1">
      <c r="A211" s="9"/>
      <c r="B211" s="9"/>
      <c r="C211" s="28"/>
      <c r="D211" s="9"/>
      <c r="E211" s="28"/>
      <c r="F211" s="9"/>
      <c r="G211" s="30"/>
      <c r="I211" s="30"/>
      <c r="K211" s="30"/>
      <c r="M211" s="30"/>
    </row>
    <row r="212" spans="1:13" s="13" customFormat="1">
      <c r="A212" s="9"/>
      <c r="B212" s="9"/>
      <c r="C212" s="28"/>
      <c r="D212" s="9"/>
      <c r="E212" s="28"/>
      <c r="F212" s="9"/>
      <c r="G212" s="30"/>
      <c r="I212" s="30"/>
      <c r="K212" s="30"/>
      <c r="M212" s="30"/>
    </row>
    <row r="213" spans="1:13" s="13" customFormat="1">
      <c r="A213" s="9"/>
      <c r="B213" s="9"/>
      <c r="C213" s="28"/>
      <c r="D213" s="9"/>
      <c r="E213" s="28"/>
      <c r="F213" s="9"/>
      <c r="G213" s="30"/>
      <c r="I213" s="30"/>
      <c r="K213" s="30"/>
      <c r="M213" s="30"/>
    </row>
    <row r="214" spans="1:13" s="13" customFormat="1">
      <c r="A214" s="9"/>
      <c r="B214" s="9"/>
      <c r="C214" s="28"/>
      <c r="D214" s="9"/>
      <c r="E214" s="28"/>
      <c r="F214" s="9"/>
      <c r="G214" s="30"/>
      <c r="I214" s="30"/>
      <c r="K214" s="30"/>
      <c r="M214" s="30"/>
    </row>
    <row r="215" spans="1:13" s="13" customFormat="1">
      <c r="A215" s="9"/>
      <c r="B215" s="9"/>
      <c r="C215" s="28"/>
      <c r="D215" s="9"/>
      <c r="E215" s="28"/>
      <c r="F215" s="9"/>
      <c r="G215" s="30"/>
      <c r="I215" s="30"/>
      <c r="K215" s="30"/>
      <c r="M215" s="30"/>
    </row>
    <row r="216" spans="1:13" s="13" customFormat="1">
      <c r="A216" s="9"/>
      <c r="B216" s="9"/>
      <c r="C216" s="28"/>
      <c r="D216" s="9"/>
      <c r="E216" s="28"/>
      <c r="F216" s="9"/>
      <c r="G216" s="30"/>
      <c r="I216" s="30"/>
      <c r="K216" s="30"/>
      <c r="M216" s="30"/>
    </row>
    <row r="217" spans="1:13" s="13" customFormat="1">
      <c r="A217" s="9"/>
      <c r="B217" s="9"/>
      <c r="C217" s="28"/>
      <c r="D217" s="9"/>
      <c r="E217" s="28"/>
      <c r="F217" s="9"/>
      <c r="G217" s="30"/>
      <c r="I217" s="30"/>
      <c r="K217" s="30"/>
      <c r="M217" s="30"/>
    </row>
    <row r="218" spans="1:13" s="13" customFormat="1">
      <c r="A218" s="9"/>
      <c r="B218" s="9"/>
      <c r="C218" s="28"/>
      <c r="D218" s="9"/>
      <c r="E218" s="28"/>
      <c r="F218" s="9"/>
      <c r="G218" s="30"/>
      <c r="I218" s="30"/>
      <c r="K218" s="30"/>
      <c r="M218" s="30"/>
    </row>
    <row r="219" spans="1:13" s="13" customFormat="1">
      <c r="A219" s="9"/>
      <c r="B219" s="9"/>
      <c r="C219" s="28"/>
      <c r="D219" s="9"/>
      <c r="E219" s="28"/>
      <c r="F219" s="9"/>
      <c r="G219" s="30"/>
      <c r="I219" s="30"/>
      <c r="K219" s="30"/>
      <c r="M219" s="30"/>
    </row>
    <row r="220" spans="1:13" s="13" customFormat="1">
      <c r="A220" s="9"/>
      <c r="B220" s="9"/>
      <c r="C220" s="28"/>
      <c r="D220" s="9"/>
      <c r="E220" s="28"/>
      <c r="F220" s="9"/>
      <c r="G220" s="30"/>
      <c r="I220" s="30"/>
      <c r="K220" s="30"/>
      <c r="M220" s="30"/>
    </row>
    <row r="221" spans="1:13" s="13" customFormat="1">
      <c r="A221" s="9"/>
      <c r="B221" s="9"/>
      <c r="C221" s="28"/>
      <c r="D221" s="9"/>
      <c r="E221" s="28"/>
      <c r="F221" s="9"/>
      <c r="G221" s="30"/>
      <c r="I221" s="30"/>
      <c r="K221" s="30"/>
      <c r="M221" s="30"/>
    </row>
    <row r="222" spans="1:13" s="13" customFormat="1">
      <c r="A222" s="9"/>
      <c r="B222" s="9"/>
      <c r="C222" s="28"/>
      <c r="D222" s="9"/>
      <c r="E222" s="28"/>
      <c r="F222" s="9"/>
      <c r="G222" s="30"/>
      <c r="I222" s="30"/>
      <c r="K222" s="30"/>
      <c r="M222" s="30"/>
    </row>
    <row r="223" spans="1:13" s="13" customFormat="1">
      <c r="A223" s="9"/>
      <c r="B223" s="9"/>
      <c r="C223" s="28"/>
      <c r="D223" s="9"/>
      <c r="E223" s="28"/>
      <c r="F223" s="9"/>
      <c r="G223" s="30"/>
      <c r="I223" s="30"/>
      <c r="K223" s="30"/>
      <c r="M223" s="30"/>
    </row>
    <row r="224" spans="1:13" s="13" customFormat="1">
      <c r="A224" s="9"/>
      <c r="B224" s="9"/>
      <c r="C224" s="28"/>
      <c r="D224" s="9"/>
      <c r="E224" s="28"/>
      <c r="F224" s="9"/>
      <c r="G224" s="30"/>
      <c r="I224" s="30"/>
      <c r="K224" s="30"/>
      <c r="M224" s="30"/>
    </row>
    <row r="225" spans="1:13" s="13" customFormat="1">
      <c r="A225" s="9"/>
      <c r="B225" s="9"/>
      <c r="C225" s="28"/>
      <c r="D225" s="9"/>
      <c r="E225" s="28"/>
      <c r="F225" s="9"/>
      <c r="G225" s="30"/>
      <c r="I225" s="30"/>
      <c r="K225" s="30"/>
      <c r="M225" s="30"/>
    </row>
    <row r="226" spans="1:13" s="13" customFormat="1">
      <c r="A226" s="9"/>
      <c r="B226" s="9"/>
      <c r="C226" s="28"/>
      <c r="D226" s="9"/>
      <c r="E226" s="28"/>
      <c r="F226" s="9"/>
      <c r="G226" s="30"/>
      <c r="I226" s="30"/>
      <c r="K226" s="30"/>
      <c r="M226" s="30"/>
    </row>
    <row r="227" spans="1:13" s="13" customFormat="1">
      <c r="A227" s="9"/>
      <c r="B227" s="9"/>
      <c r="C227" s="28"/>
      <c r="D227" s="9"/>
      <c r="E227" s="28"/>
      <c r="F227" s="9"/>
      <c r="G227" s="30"/>
      <c r="I227" s="30"/>
      <c r="K227" s="30"/>
      <c r="M227" s="30"/>
    </row>
    <row r="228" spans="1:13" s="13" customFormat="1">
      <c r="A228" s="9"/>
      <c r="B228" s="9"/>
      <c r="C228" s="28"/>
      <c r="D228" s="9"/>
      <c r="E228" s="28"/>
      <c r="F228" s="9"/>
      <c r="G228" s="30"/>
      <c r="I228" s="30"/>
      <c r="K228" s="30"/>
      <c r="M228" s="30"/>
    </row>
    <row r="229" spans="1:13" s="13" customFormat="1">
      <c r="A229" s="9"/>
      <c r="B229" s="9"/>
      <c r="C229" s="28"/>
      <c r="D229" s="9"/>
      <c r="E229" s="28"/>
      <c r="F229" s="9"/>
      <c r="G229" s="30"/>
      <c r="I229" s="30"/>
      <c r="K229" s="30"/>
      <c r="M229" s="30"/>
    </row>
    <row r="230" spans="1:13" s="13" customFormat="1">
      <c r="A230" s="9"/>
      <c r="B230" s="9"/>
      <c r="C230" s="28"/>
      <c r="D230" s="9"/>
      <c r="E230" s="28"/>
      <c r="F230" s="9"/>
      <c r="G230" s="30"/>
      <c r="I230" s="30"/>
      <c r="K230" s="30"/>
      <c r="M230" s="30"/>
    </row>
    <row r="231" spans="1:13" s="13" customFormat="1">
      <c r="A231" s="9"/>
      <c r="B231" s="9"/>
      <c r="C231" s="28"/>
      <c r="D231" s="9"/>
      <c r="E231" s="28"/>
      <c r="F231" s="9"/>
      <c r="G231" s="30"/>
      <c r="I231" s="30"/>
      <c r="K231" s="30"/>
      <c r="M231" s="30"/>
    </row>
    <row r="232" spans="1:13" s="13" customFormat="1">
      <c r="A232" s="9"/>
      <c r="B232" s="9"/>
      <c r="C232" s="28"/>
      <c r="D232" s="9"/>
      <c r="E232" s="28"/>
      <c r="F232" s="9"/>
      <c r="G232" s="30"/>
      <c r="I232" s="30"/>
      <c r="K232" s="30"/>
      <c r="M232" s="30"/>
    </row>
    <row r="233" spans="1:13" s="13" customFormat="1">
      <c r="A233" s="9"/>
      <c r="B233" s="9"/>
      <c r="C233" s="28"/>
      <c r="D233" s="9"/>
      <c r="E233" s="28"/>
      <c r="F233" s="9"/>
      <c r="G233" s="30"/>
      <c r="I233" s="30"/>
      <c r="K233" s="30"/>
      <c r="M233" s="30"/>
    </row>
    <row r="234" spans="1:13" s="13" customFormat="1">
      <c r="A234" s="9"/>
      <c r="B234" s="9"/>
      <c r="C234" s="28"/>
      <c r="D234" s="9"/>
      <c r="E234" s="28"/>
      <c r="F234" s="9"/>
      <c r="G234" s="30"/>
      <c r="I234" s="30"/>
      <c r="K234" s="30"/>
      <c r="M234" s="30"/>
    </row>
    <row r="235" spans="1:13" s="13" customFormat="1">
      <c r="A235" s="9"/>
      <c r="B235" s="9"/>
      <c r="C235" s="28"/>
      <c r="D235" s="9"/>
      <c r="E235" s="28"/>
      <c r="F235" s="9"/>
      <c r="G235" s="30"/>
      <c r="I235" s="30"/>
      <c r="K235" s="30"/>
      <c r="M235" s="30"/>
    </row>
    <row r="236" spans="1:13" s="13" customFormat="1">
      <c r="A236" s="9"/>
      <c r="B236" s="9"/>
      <c r="C236" s="28"/>
      <c r="D236" s="9"/>
      <c r="E236" s="28"/>
      <c r="F236" s="9"/>
      <c r="G236" s="30"/>
      <c r="I236" s="30"/>
      <c r="K236" s="30"/>
      <c r="M236" s="30"/>
    </row>
    <row r="237" spans="1:13" s="13" customFormat="1">
      <c r="A237" s="9"/>
      <c r="B237" s="9"/>
      <c r="C237" s="28"/>
      <c r="D237" s="9"/>
      <c r="E237" s="28"/>
      <c r="F237" s="9"/>
      <c r="G237" s="30"/>
      <c r="I237" s="30"/>
      <c r="K237" s="30"/>
      <c r="M237" s="30"/>
    </row>
    <row r="238" spans="1:13" s="13" customFormat="1">
      <c r="A238" s="9"/>
      <c r="B238" s="9"/>
      <c r="C238" s="28"/>
      <c r="D238" s="9"/>
      <c r="E238" s="28"/>
      <c r="F238" s="9"/>
      <c r="G238" s="30"/>
      <c r="I238" s="30"/>
      <c r="K238" s="30"/>
      <c r="M238" s="30"/>
    </row>
    <row r="239" spans="1:13" s="13" customFormat="1">
      <c r="A239" s="9"/>
      <c r="B239" s="9"/>
      <c r="C239" s="28"/>
      <c r="D239" s="9"/>
      <c r="E239" s="28"/>
      <c r="F239" s="9"/>
      <c r="G239" s="30"/>
      <c r="I239" s="30"/>
      <c r="K239" s="30"/>
      <c r="M239" s="30"/>
    </row>
    <row r="240" spans="1:13" s="13" customFormat="1">
      <c r="A240" s="9"/>
      <c r="B240" s="9"/>
      <c r="C240" s="28"/>
      <c r="D240" s="9"/>
      <c r="E240" s="28"/>
      <c r="F240" s="9"/>
      <c r="G240" s="30"/>
      <c r="I240" s="30"/>
      <c r="K240" s="30"/>
      <c r="M240" s="30"/>
    </row>
    <row r="241" spans="1:13" s="13" customFormat="1">
      <c r="A241" s="9"/>
      <c r="B241" s="9"/>
      <c r="C241" s="28"/>
      <c r="D241" s="9"/>
      <c r="E241" s="28"/>
      <c r="F241" s="9"/>
      <c r="G241" s="30"/>
      <c r="I241" s="30"/>
      <c r="K241" s="30"/>
      <c r="M241" s="30"/>
    </row>
    <row r="242" spans="1:13" s="13" customFormat="1">
      <c r="A242" s="9"/>
      <c r="B242" s="9"/>
      <c r="C242" s="28"/>
      <c r="D242" s="9"/>
      <c r="E242" s="28"/>
      <c r="F242" s="9"/>
      <c r="G242" s="30"/>
      <c r="I242" s="30"/>
      <c r="K242" s="30"/>
      <c r="M242" s="30"/>
    </row>
    <row r="243" spans="1:13" s="13" customFormat="1">
      <c r="A243" s="9"/>
      <c r="B243" s="9"/>
      <c r="C243" s="28"/>
      <c r="D243" s="9"/>
      <c r="E243" s="28"/>
      <c r="F243" s="9"/>
      <c r="G243" s="30"/>
      <c r="I243" s="30"/>
      <c r="K243" s="30"/>
      <c r="M243" s="30"/>
    </row>
    <row r="244" spans="1:13" s="13" customFormat="1">
      <c r="A244" s="9"/>
      <c r="B244" s="9"/>
      <c r="C244" s="28"/>
      <c r="D244" s="9"/>
      <c r="E244" s="28"/>
      <c r="F244" s="9"/>
      <c r="G244" s="30"/>
      <c r="I244" s="30"/>
      <c r="K244" s="30"/>
      <c r="M244" s="30"/>
    </row>
    <row r="245" spans="1:13" s="13" customFormat="1">
      <c r="A245" s="9"/>
      <c r="B245" s="9"/>
      <c r="C245" s="28"/>
      <c r="D245" s="9"/>
      <c r="E245" s="28"/>
      <c r="F245" s="9"/>
      <c r="G245" s="30"/>
      <c r="I245" s="30"/>
      <c r="K245" s="30"/>
      <c r="M245" s="30"/>
    </row>
    <row r="246" spans="1:13" s="13" customFormat="1">
      <c r="A246" s="9"/>
      <c r="B246" s="9"/>
      <c r="C246" s="28"/>
      <c r="D246" s="9"/>
      <c r="E246" s="28"/>
      <c r="F246" s="9"/>
      <c r="G246" s="30"/>
      <c r="I246" s="30"/>
      <c r="K246" s="30"/>
      <c r="M246" s="30"/>
    </row>
    <row r="247" spans="1:13" s="13" customFormat="1">
      <c r="A247" s="9"/>
      <c r="B247" s="9"/>
      <c r="C247" s="28"/>
      <c r="D247" s="9"/>
      <c r="E247" s="28"/>
      <c r="F247" s="9"/>
      <c r="G247" s="30"/>
      <c r="I247" s="30"/>
      <c r="K247" s="30"/>
      <c r="M247" s="30"/>
    </row>
    <row r="248" spans="1:13" s="13" customFormat="1">
      <c r="A248" s="9"/>
      <c r="B248" s="9"/>
      <c r="C248" s="28"/>
      <c r="D248" s="9"/>
      <c r="E248" s="28"/>
      <c r="F248" s="9"/>
      <c r="G248" s="30"/>
      <c r="I248" s="30"/>
      <c r="K248" s="30"/>
      <c r="M248" s="30"/>
    </row>
    <row r="249" spans="1:13" s="13" customFormat="1">
      <c r="A249" s="9"/>
      <c r="B249" s="9"/>
      <c r="C249" s="28"/>
      <c r="D249" s="9"/>
      <c r="E249" s="28"/>
      <c r="F249" s="9"/>
      <c r="G249" s="30"/>
      <c r="I249" s="30"/>
      <c r="K249" s="30"/>
      <c r="M249" s="30"/>
    </row>
    <row r="250" spans="1:13" s="13" customFormat="1">
      <c r="A250" s="9"/>
      <c r="B250" s="9"/>
      <c r="C250" s="28"/>
      <c r="D250" s="9"/>
      <c r="E250" s="28"/>
      <c r="F250" s="9"/>
      <c r="G250" s="30"/>
      <c r="I250" s="30"/>
      <c r="K250" s="30"/>
      <c r="M250" s="30"/>
    </row>
    <row r="251" spans="1:13" s="13" customFormat="1">
      <c r="A251" s="9"/>
      <c r="B251" s="9"/>
      <c r="C251" s="28"/>
      <c r="D251" s="9"/>
      <c r="E251" s="28"/>
      <c r="F251" s="9"/>
      <c r="G251" s="30"/>
      <c r="I251" s="30"/>
      <c r="K251" s="30"/>
      <c r="M251" s="30"/>
    </row>
    <row r="252" spans="1:13" s="13" customFormat="1">
      <c r="A252" s="9"/>
      <c r="B252" s="9"/>
      <c r="C252" s="28"/>
      <c r="D252" s="9"/>
      <c r="E252" s="28"/>
      <c r="F252" s="9"/>
      <c r="G252" s="30"/>
      <c r="I252" s="30"/>
      <c r="K252" s="30"/>
      <c r="M252" s="30"/>
    </row>
    <row r="253" spans="1:13" s="13" customFormat="1">
      <c r="A253" s="9"/>
      <c r="B253" s="9"/>
      <c r="C253" s="28"/>
      <c r="D253" s="9"/>
      <c r="E253" s="28"/>
      <c r="F253" s="9"/>
      <c r="G253" s="30"/>
      <c r="I253" s="30"/>
      <c r="K253" s="30"/>
      <c r="M253" s="30"/>
    </row>
    <row r="254" spans="1:13" s="13" customFormat="1">
      <c r="A254" s="9"/>
      <c r="B254" s="9"/>
      <c r="C254" s="28"/>
      <c r="D254" s="9"/>
      <c r="E254" s="28"/>
      <c r="F254" s="9"/>
      <c r="G254" s="30"/>
      <c r="I254" s="30"/>
      <c r="K254" s="30"/>
      <c r="M254" s="30"/>
    </row>
    <row r="255" spans="1:13" s="13" customFormat="1">
      <c r="A255" s="9"/>
      <c r="B255" s="9"/>
      <c r="C255" s="28"/>
      <c r="D255" s="9"/>
      <c r="E255" s="28"/>
      <c r="F255" s="9"/>
      <c r="G255" s="30"/>
      <c r="I255" s="30"/>
      <c r="K255" s="30"/>
      <c r="M255" s="30"/>
    </row>
    <row r="256" spans="1:13" s="13" customFormat="1">
      <c r="A256" s="9"/>
      <c r="B256" s="9"/>
      <c r="C256" s="28"/>
      <c r="D256" s="9"/>
      <c r="E256" s="28"/>
      <c r="F256" s="9"/>
      <c r="G256" s="30"/>
      <c r="I256" s="30"/>
      <c r="K256" s="30"/>
      <c r="M256" s="30"/>
    </row>
    <row r="257" spans="1:13" s="13" customFormat="1">
      <c r="A257" s="9"/>
      <c r="B257" s="9"/>
      <c r="C257" s="28"/>
      <c r="D257" s="9"/>
      <c r="E257" s="28"/>
      <c r="F257" s="9"/>
      <c r="G257" s="30"/>
      <c r="I257" s="30"/>
      <c r="K257" s="30"/>
      <c r="M257" s="30"/>
    </row>
    <row r="258" spans="1:13" s="13" customFormat="1">
      <c r="A258" s="9"/>
      <c r="B258" s="9"/>
      <c r="C258" s="28"/>
      <c r="D258" s="9"/>
      <c r="E258" s="28"/>
      <c r="F258" s="9"/>
      <c r="G258" s="30"/>
      <c r="I258" s="30"/>
      <c r="K258" s="30"/>
      <c r="M258" s="30"/>
    </row>
    <row r="259" spans="1:13" s="13" customFormat="1">
      <c r="A259" s="9"/>
      <c r="B259" s="9"/>
      <c r="C259" s="28"/>
      <c r="D259" s="9"/>
      <c r="E259" s="28"/>
      <c r="F259" s="9"/>
      <c r="G259" s="30"/>
      <c r="I259" s="30"/>
      <c r="K259" s="30"/>
      <c r="M259" s="30"/>
    </row>
    <row r="260" spans="1:13" s="13" customFormat="1">
      <c r="A260" s="9"/>
      <c r="B260" s="9"/>
      <c r="C260" s="28"/>
      <c r="D260" s="9"/>
      <c r="E260" s="28"/>
      <c r="F260" s="9"/>
      <c r="G260" s="30"/>
      <c r="I260" s="30"/>
      <c r="K260" s="30"/>
      <c r="M260" s="30"/>
    </row>
    <row r="261" spans="1:13" s="13" customFormat="1">
      <c r="A261" s="9"/>
      <c r="B261" s="9"/>
      <c r="C261" s="28"/>
      <c r="D261" s="9"/>
      <c r="E261" s="28"/>
      <c r="F261" s="9"/>
      <c r="G261" s="30"/>
      <c r="I261" s="30"/>
      <c r="K261" s="30"/>
      <c r="M261" s="30"/>
    </row>
    <row r="262" spans="1:13" s="13" customFormat="1">
      <c r="A262" s="9"/>
      <c r="B262" s="9"/>
      <c r="C262" s="28"/>
      <c r="D262" s="9"/>
      <c r="E262" s="28"/>
      <c r="F262" s="9"/>
      <c r="G262" s="30"/>
      <c r="I262" s="30"/>
      <c r="K262" s="30"/>
      <c r="M262" s="30"/>
    </row>
    <row r="263" spans="1:13" s="13" customFormat="1">
      <c r="A263" s="9"/>
      <c r="B263" s="9"/>
      <c r="C263" s="28"/>
      <c r="D263" s="9"/>
      <c r="E263" s="28"/>
      <c r="F263" s="9"/>
      <c r="G263" s="30"/>
      <c r="I263" s="30"/>
      <c r="K263" s="30"/>
      <c r="M263" s="30"/>
    </row>
    <row r="264" spans="1:13" s="13" customFormat="1">
      <c r="A264" s="9"/>
      <c r="B264" s="9"/>
      <c r="C264" s="28"/>
      <c r="D264" s="9"/>
      <c r="E264" s="28"/>
      <c r="F264" s="9"/>
      <c r="G264" s="30"/>
      <c r="I264" s="30"/>
      <c r="K264" s="30"/>
      <c r="M264" s="30"/>
    </row>
    <row r="265" spans="1:13" s="13" customFormat="1">
      <c r="A265" s="9"/>
      <c r="B265" s="9"/>
      <c r="C265" s="28"/>
      <c r="D265" s="9"/>
      <c r="E265" s="28"/>
      <c r="F265" s="9"/>
      <c r="G265" s="30"/>
      <c r="I265" s="30"/>
      <c r="K265" s="30"/>
      <c r="M265" s="30"/>
    </row>
    <row r="266" spans="1:13" s="13" customFormat="1">
      <c r="A266" s="9"/>
      <c r="B266" s="9"/>
      <c r="C266" s="28"/>
      <c r="D266" s="9"/>
      <c r="E266" s="28"/>
      <c r="F266" s="9"/>
      <c r="G266" s="30"/>
      <c r="I266" s="30"/>
      <c r="K266" s="30"/>
      <c r="M266" s="30"/>
    </row>
    <row r="267" spans="1:13" s="13" customFormat="1">
      <c r="A267" s="9"/>
      <c r="B267" s="9"/>
      <c r="C267" s="28"/>
      <c r="D267" s="9"/>
      <c r="E267" s="28"/>
      <c r="F267" s="9"/>
      <c r="G267" s="30"/>
      <c r="I267" s="30"/>
      <c r="K267" s="30"/>
      <c r="M267" s="30"/>
    </row>
    <row r="268" spans="1:13" s="13" customFormat="1">
      <c r="A268" s="9"/>
      <c r="B268" s="9"/>
      <c r="C268" s="28"/>
      <c r="D268" s="9"/>
      <c r="E268" s="28"/>
      <c r="F268" s="9"/>
      <c r="G268" s="30"/>
      <c r="I268" s="30"/>
      <c r="K268" s="30"/>
      <c r="M268" s="30"/>
    </row>
    <row r="269" spans="1:13" s="13" customFormat="1">
      <c r="A269" s="9"/>
      <c r="B269" s="9"/>
      <c r="C269" s="28"/>
      <c r="D269" s="9"/>
      <c r="E269" s="28"/>
      <c r="F269" s="9"/>
      <c r="G269" s="30"/>
      <c r="I269" s="30"/>
      <c r="K269" s="30"/>
      <c r="M269" s="30"/>
    </row>
    <row r="270" spans="1:13" s="13" customFormat="1">
      <c r="A270" s="9"/>
      <c r="B270" s="9"/>
      <c r="C270" s="28"/>
      <c r="D270" s="9"/>
      <c r="E270" s="28"/>
      <c r="F270" s="9"/>
      <c r="G270" s="30"/>
      <c r="I270" s="30"/>
      <c r="K270" s="30"/>
      <c r="M270" s="30"/>
    </row>
    <row r="271" spans="1:13" s="13" customFormat="1">
      <c r="A271" s="9"/>
      <c r="B271" s="9"/>
      <c r="C271" s="28"/>
      <c r="D271" s="9"/>
      <c r="E271" s="28"/>
      <c r="F271" s="9"/>
      <c r="G271" s="30"/>
      <c r="I271" s="30"/>
      <c r="K271" s="30"/>
      <c r="M271" s="30"/>
    </row>
    <row r="272" spans="1:13" s="13" customFormat="1">
      <c r="A272" s="9"/>
      <c r="B272" s="9"/>
      <c r="C272" s="28"/>
      <c r="D272" s="9"/>
      <c r="E272" s="28"/>
      <c r="F272" s="9"/>
      <c r="G272" s="30"/>
      <c r="I272" s="30"/>
      <c r="K272" s="30"/>
      <c r="M272" s="30"/>
    </row>
    <row r="273" spans="1:13" s="13" customFormat="1">
      <c r="A273" s="9"/>
      <c r="B273" s="9"/>
      <c r="C273" s="28"/>
      <c r="D273" s="9"/>
      <c r="E273" s="28"/>
      <c r="F273" s="9"/>
      <c r="G273" s="30"/>
      <c r="I273" s="30"/>
      <c r="K273" s="30"/>
      <c r="M273" s="30"/>
    </row>
    <row r="274" spans="1:13" s="13" customFormat="1">
      <c r="A274" s="9"/>
      <c r="B274" s="9"/>
      <c r="C274" s="28"/>
      <c r="D274" s="9"/>
      <c r="E274" s="28"/>
      <c r="F274" s="9"/>
      <c r="G274" s="30"/>
      <c r="I274" s="30"/>
      <c r="K274" s="30"/>
      <c r="M274" s="30"/>
    </row>
    <row r="275" spans="1:13" s="13" customFormat="1">
      <c r="A275" s="9"/>
      <c r="B275" s="9"/>
      <c r="C275" s="28"/>
      <c r="D275" s="9"/>
      <c r="E275" s="28"/>
      <c r="F275" s="9"/>
      <c r="G275" s="30"/>
      <c r="I275" s="30"/>
      <c r="K275" s="30"/>
      <c r="M275" s="30"/>
    </row>
    <row r="276" spans="1:13" s="13" customFormat="1">
      <c r="A276" s="9"/>
      <c r="B276" s="9"/>
      <c r="C276" s="28"/>
      <c r="D276" s="9"/>
      <c r="E276" s="28"/>
      <c r="F276" s="9"/>
      <c r="G276" s="30"/>
      <c r="I276" s="30"/>
      <c r="K276" s="30"/>
      <c r="M276" s="30"/>
    </row>
    <row r="277" spans="1:13" s="13" customFormat="1">
      <c r="A277" s="9"/>
      <c r="B277" s="9"/>
      <c r="C277" s="28"/>
      <c r="D277" s="9"/>
      <c r="E277" s="28"/>
      <c r="F277" s="9"/>
      <c r="G277" s="30"/>
      <c r="I277" s="30"/>
      <c r="K277" s="30"/>
      <c r="M277" s="30"/>
    </row>
    <row r="278" spans="1:13" s="13" customFormat="1">
      <c r="A278" s="9"/>
      <c r="B278" s="9"/>
      <c r="C278" s="28"/>
      <c r="D278" s="9"/>
      <c r="E278" s="28"/>
      <c r="F278" s="9"/>
      <c r="G278" s="30"/>
      <c r="I278" s="30"/>
      <c r="K278" s="30"/>
      <c r="M278" s="30"/>
    </row>
    <row r="279" spans="1:13" s="13" customFormat="1">
      <c r="A279" s="9"/>
      <c r="B279" s="9"/>
      <c r="C279" s="28"/>
      <c r="D279" s="9"/>
      <c r="E279" s="28"/>
      <c r="F279" s="9"/>
      <c r="G279" s="30"/>
      <c r="I279" s="30"/>
      <c r="K279" s="30"/>
      <c r="M279" s="30"/>
    </row>
    <row r="280" spans="1:13" s="13" customFormat="1">
      <c r="A280" s="9"/>
      <c r="B280" s="9"/>
      <c r="C280" s="28"/>
      <c r="D280" s="9"/>
      <c r="E280" s="28"/>
      <c r="F280" s="9"/>
      <c r="G280" s="30"/>
      <c r="I280" s="30"/>
      <c r="K280" s="30"/>
      <c r="M280" s="30"/>
    </row>
    <row r="281" spans="1:13" s="13" customFormat="1">
      <c r="A281" s="9"/>
      <c r="B281" s="9"/>
      <c r="C281" s="28"/>
      <c r="D281" s="9"/>
      <c r="E281" s="28"/>
      <c r="F281" s="9"/>
      <c r="G281" s="30"/>
      <c r="I281" s="30"/>
      <c r="K281" s="30"/>
      <c r="M281" s="30"/>
    </row>
    <row r="282" spans="1:13" s="13" customFormat="1">
      <c r="A282" s="9"/>
      <c r="B282" s="9"/>
      <c r="C282" s="28"/>
      <c r="D282" s="9"/>
      <c r="E282" s="28"/>
      <c r="F282" s="9"/>
      <c r="G282" s="30"/>
      <c r="I282" s="30"/>
      <c r="K282" s="30"/>
      <c r="M282" s="30"/>
    </row>
    <row r="283" spans="1:13" s="13" customFormat="1">
      <c r="A283" s="9"/>
      <c r="B283" s="9"/>
      <c r="C283" s="28"/>
      <c r="D283" s="9"/>
      <c r="E283" s="28"/>
      <c r="F283" s="9"/>
      <c r="G283" s="30"/>
      <c r="I283" s="30"/>
      <c r="K283" s="30"/>
      <c r="M283" s="30"/>
    </row>
    <row r="284" spans="1:13" s="13" customFormat="1">
      <c r="A284" s="9"/>
      <c r="B284" s="9"/>
      <c r="C284" s="28"/>
      <c r="D284" s="9"/>
      <c r="E284" s="28"/>
      <c r="F284" s="9"/>
      <c r="G284" s="30"/>
      <c r="I284" s="30"/>
      <c r="K284" s="30"/>
      <c r="M284" s="30"/>
    </row>
    <row r="285" spans="1:13" s="13" customFormat="1">
      <c r="A285" s="9"/>
      <c r="B285" s="9"/>
      <c r="C285" s="28"/>
      <c r="D285" s="9"/>
      <c r="E285" s="28"/>
      <c r="F285" s="9"/>
      <c r="G285" s="30"/>
      <c r="I285" s="30"/>
      <c r="K285" s="30"/>
      <c r="M285" s="30"/>
    </row>
    <row r="286" spans="1:13" s="13" customFormat="1">
      <c r="A286" s="9"/>
      <c r="B286" s="9"/>
      <c r="C286" s="28"/>
      <c r="D286" s="9"/>
      <c r="E286" s="28"/>
      <c r="F286" s="9"/>
      <c r="G286" s="30"/>
      <c r="I286" s="30"/>
      <c r="K286" s="30"/>
      <c r="M286" s="30"/>
    </row>
    <row r="287" spans="1:13" s="13" customFormat="1">
      <c r="A287" s="9"/>
      <c r="B287" s="9"/>
      <c r="C287" s="28"/>
      <c r="D287" s="9"/>
      <c r="E287" s="28"/>
      <c r="F287" s="9"/>
      <c r="G287" s="30"/>
      <c r="I287" s="30"/>
      <c r="K287" s="30"/>
      <c r="M287" s="30"/>
    </row>
    <row r="288" spans="1:13" s="13" customFormat="1">
      <c r="A288" s="9"/>
      <c r="B288" s="9"/>
      <c r="C288" s="28"/>
      <c r="D288" s="9"/>
      <c r="E288" s="28"/>
      <c r="F288" s="9"/>
      <c r="G288" s="30"/>
      <c r="I288" s="30"/>
      <c r="K288" s="30"/>
      <c r="M288" s="30"/>
    </row>
    <row r="289" spans="1:13" s="13" customFormat="1">
      <c r="A289" s="9"/>
      <c r="B289" s="9"/>
      <c r="C289" s="28"/>
      <c r="D289" s="9"/>
      <c r="E289" s="28"/>
      <c r="F289" s="9"/>
      <c r="G289" s="30"/>
      <c r="I289" s="30"/>
      <c r="K289" s="30"/>
      <c r="M289" s="30"/>
    </row>
    <row r="290" spans="1:13" s="13" customFormat="1">
      <c r="A290" s="9"/>
      <c r="B290" s="9"/>
      <c r="C290" s="28"/>
      <c r="D290" s="9"/>
      <c r="E290" s="28"/>
      <c r="F290" s="9"/>
      <c r="G290" s="30"/>
      <c r="I290" s="30"/>
      <c r="K290" s="30"/>
      <c r="M290" s="30"/>
    </row>
    <row r="291" spans="1:13" s="13" customFormat="1">
      <c r="A291" s="9"/>
      <c r="B291" s="9"/>
      <c r="C291" s="28"/>
      <c r="D291" s="9"/>
      <c r="E291" s="28"/>
      <c r="F291" s="9"/>
      <c r="G291" s="30"/>
      <c r="I291" s="30"/>
      <c r="K291" s="30"/>
      <c r="M291" s="30"/>
    </row>
    <row r="292" spans="1:13" s="13" customFormat="1">
      <c r="A292" s="9"/>
      <c r="B292" s="9"/>
      <c r="C292" s="28"/>
      <c r="D292" s="9"/>
      <c r="E292" s="28"/>
      <c r="F292" s="9"/>
      <c r="G292" s="30"/>
      <c r="I292" s="30"/>
      <c r="K292" s="30"/>
      <c r="M292" s="30"/>
    </row>
    <row r="293" spans="1:13" s="13" customFormat="1">
      <c r="A293" s="9"/>
      <c r="B293" s="9"/>
      <c r="C293" s="28"/>
      <c r="D293" s="9"/>
      <c r="E293" s="28"/>
      <c r="F293" s="9"/>
      <c r="G293" s="30"/>
      <c r="I293" s="30"/>
      <c r="K293" s="30"/>
      <c r="M293" s="30"/>
    </row>
    <row r="294" spans="1:13" s="13" customFormat="1">
      <c r="A294" s="9"/>
      <c r="B294" s="9"/>
      <c r="C294" s="28"/>
      <c r="D294" s="9"/>
      <c r="E294" s="28"/>
      <c r="F294" s="9"/>
      <c r="G294" s="30"/>
      <c r="I294" s="30"/>
      <c r="K294" s="30"/>
      <c r="M294" s="30"/>
    </row>
    <row r="295" spans="1:13" s="13" customFormat="1">
      <c r="A295" s="9"/>
      <c r="B295" s="9"/>
      <c r="C295" s="28"/>
      <c r="D295" s="9"/>
      <c r="E295" s="28"/>
      <c r="F295" s="9"/>
      <c r="G295" s="30"/>
      <c r="I295" s="30"/>
      <c r="K295" s="30"/>
      <c r="M295" s="30"/>
    </row>
    <row r="296" spans="1:13" s="13" customFormat="1">
      <c r="A296" s="9"/>
      <c r="B296" s="9"/>
      <c r="C296" s="28"/>
      <c r="D296" s="9"/>
      <c r="E296" s="28"/>
      <c r="F296" s="9"/>
      <c r="G296" s="30"/>
      <c r="I296" s="30"/>
      <c r="K296" s="30"/>
      <c r="M296" s="30"/>
    </row>
    <row r="297" spans="1:13" s="13" customFormat="1">
      <c r="A297" s="9"/>
      <c r="B297" s="9"/>
      <c r="C297" s="28"/>
      <c r="D297" s="9"/>
      <c r="E297" s="28"/>
      <c r="F297" s="9"/>
      <c r="G297" s="30"/>
      <c r="I297" s="30"/>
      <c r="K297" s="30"/>
      <c r="M297" s="30"/>
    </row>
    <row r="298" spans="1:13" s="13" customFormat="1">
      <c r="A298" s="9"/>
      <c r="B298" s="9"/>
      <c r="C298" s="28"/>
      <c r="D298" s="9"/>
      <c r="E298" s="28"/>
      <c r="F298" s="9"/>
      <c r="G298" s="30"/>
      <c r="I298" s="30"/>
      <c r="K298" s="30"/>
      <c r="M298" s="30"/>
    </row>
    <row r="299" spans="1:13" s="13" customFormat="1">
      <c r="A299" s="9"/>
      <c r="B299" s="9"/>
      <c r="C299" s="28"/>
      <c r="D299" s="9"/>
      <c r="E299" s="28"/>
      <c r="F299" s="9"/>
      <c r="G299" s="30"/>
      <c r="I299" s="30"/>
      <c r="K299" s="30"/>
      <c r="M299" s="30"/>
    </row>
    <row r="300" spans="1:13" s="13" customFormat="1">
      <c r="A300" s="9"/>
      <c r="B300" s="9"/>
      <c r="C300" s="28"/>
      <c r="D300" s="9"/>
      <c r="E300" s="28"/>
      <c r="F300" s="9"/>
      <c r="G300" s="30"/>
      <c r="I300" s="30"/>
      <c r="K300" s="30"/>
      <c r="M300" s="30"/>
    </row>
    <row r="301" spans="1:13" s="13" customFormat="1">
      <c r="A301" s="9"/>
      <c r="B301" s="9"/>
      <c r="C301" s="28"/>
      <c r="D301" s="9"/>
      <c r="E301" s="28"/>
      <c r="F301" s="9"/>
      <c r="G301" s="30"/>
      <c r="I301" s="30"/>
      <c r="K301" s="30"/>
      <c r="M301" s="30"/>
    </row>
    <row r="302" spans="1:13" s="13" customFormat="1">
      <c r="A302" s="9"/>
      <c r="B302" s="9"/>
      <c r="C302" s="28"/>
      <c r="D302" s="9"/>
      <c r="E302" s="28"/>
      <c r="F302" s="9"/>
      <c r="G302" s="30"/>
      <c r="I302" s="30"/>
      <c r="K302" s="30"/>
      <c r="M302" s="30"/>
    </row>
    <row r="303" spans="1:13" s="13" customFormat="1">
      <c r="A303" s="9"/>
      <c r="B303" s="9"/>
      <c r="C303" s="28"/>
      <c r="D303" s="9"/>
      <c r="E303" s="28"/>
      <c r="F303" s="9"/>
      <c r="G303" s="30"/>
      <c r="I303" s="30"/>
      <c r="K303" s="30"/>
      <c r="M303" s="30"/>
    </row>
    <row r="304" spans="1:13" s="13" customFormat="1">
      <c r="A304" s="9"/>
      <c r="B304" s="9"/>
      <c r="C304" s="28"/>
      <c r="D304" s="9"/>
      <c r="E304" s="28"/>
      <c r="F304" s="9"/>
      <c r="G304" s="30"/>
      <c r="I304" s="30"/>
      <c r="K304" s="30"/>
      <c r="M304" s="30"/>
    </row>
    <row r="305" spans="1:13" s="13" customFormat="1">
      <c r="A305" s="9"/>
      <c r="B305" s="9"/>
      <c r="C305" s="28"/>
      <c r="D305" s="9"/>
      <c r="E305" s="28"/>
      <c r="F305" s="9"/>
      <c r="G305" s="30"/>
      <c r="I305" s="30"/>
      <c r="K305" s="30"/>
      <c r="M305" s="30"/>
    </row>
    <row r="306" spans="1:13" s="13" customFormat="1">
      <c r="A306" s="9"/>
      <c r="B306" s="9"/>
      <c r="C306" s="28"/>
      <c r="D306" s="9"/>
      <c r="E306" s="28"/>
      <c r="F306" s="9"/>
      <c r="G306" s="30"/>
      <c r="I306" s="30"/>
      <c r="K306" s="30"/>
      <c r="M306" s="30"/>
    </row>
    <row r="307" spans="1:13" s="13" customFormat="1">
      <c r="A307" s="9"/>
      <c r="B307" s="9"/>
      <c r="C307" s="28"/>
      <c r="D307" s="9"/>
      <c r="E307" s="28"/>
      <c r="F307" s="9"/>
      <c r="G307" s="30"/>
      <c r="I307" s="30"/>
      <c r="K307" s="30"/>
      <c r="M307" s="30"/>
    </row>
    <row r="308" spans="1:13" s="13" customFormat="1">
      <c r="A308" s="9"/>
      <c r="B308" s="9"/>
      <c r="C308" s="28"/>
      <c r="D308" s="9"/>
      <c r="E308" s="28"/>
      <c r="F308" s="9"/>
      <c r="G308" s="30"/>
      <c r="I308" s="30"/>
      <c r="K308" s="30"/>
      <c r="M308" s="30"/>
    </row>
    <row r="309" spans="1:13" s="13" customFormat="1">
      <c r="A309" s="9"/>
      <c r="B309" s="9"/>
      <c r="C309" s="28"/>
      <c r="D309" s="9"/>
      <c r="E309" s="28"/>
      <c r="F309" s="9"/>
      <c r="G309" s="30"/>
      <c r="I309" s="30"/>
      <c r="K309" s="30"/>
      <c r="M309" s="30"/>
    </row>
    <row r="310" spans="1:13" s="13" customFormat="1">
      <c r="A310" s="9"/>
      <c r="B310" s="9"/>
      <c r="C310" s="28"/>
      <c r="D310" s="9"/>
      <c r="E310" s="28"/>
      <c r="F310" s="9"/>
      <c r="G310" s="30"/>
      <c r="I310" s="30"/>
      <c r="K310" s="30"/>
      <c r="M310" s="30"/>
    </row>
    <row r="311" spans="1:13" s="13" customFormat="1">
      <c r="A311" s="9"/>
      <c r="B311" s="9"/>
      <c r="C311" s="28"/>
      <c r="D311" s="9"/>
      <c r="E311" s="28"/>
      <c r="F311" s="9"/>
      <c r="G311" s="30"/>
      <c r="I311" s="30"/>
      <c r="K311" s="30"/>
      <c r="M311" s="30"/>
    </row>
    <row r="312" spans="1:13" s="13" customFormat="1">
      <c r="A312" s="9"/>
      <c r="B312" s="9"/>
      <c r="C312" s="28"/>
      <c r="D312" s="9"/>
      <c r="E312" s="28"/>
      <c r="F312" s="9"/>
      <c r="G312" s="30"/>
      <c r="I312" s="30"/>
      <c r="K312" s="30"/>
      <c r="M312" s="30"/>
    </row>
    <row r="313" spans="1:13" s="13" customFormat="1">
      <c r="A313" s="9"/>
      <c r="B313" s="9"/>
      <c r="C313" s="28"/>
      <c r="D313" s="9"/>
      <c r="E313" s="28"/>
      <c r="F313" s="9"/>
      <c r="G313" s="30"/>
      <c r="I313" s="30"/>
      <c r="K313" s="30"/>
      <c r="M313" s="30"/>
    </row>
    <row r="314" spans="1:13" s="13" customFormat="1">
      <c r="A314" s="9"/>
      <c r="B314" s="9"/>
      <c r="C314" s="28"/>
      <c r="D314" s="9"/>
      <c r="E314" s="28"/>
      <c r="F314" s="9"/>
      <c r="G314" s="30"/>
      <c r="I314" s="30"/>
      <c r="K314" s="30"/>
      <c r="M314" s="30"/>
    </row>
    <row r="315" spans="1:13" s="13" customFormat="1">
      <c r="A315" s="9"/>
      <c r="B315" s="9"/>
      <c r="C315" s="28"/>
      <c r="D315" s="9"/>
      <c r="E315" s="28"/>
      <c r="F315" s="9"/>
      <c r="G315" s="30"/>
      <c r="I315" s="30"/>
      <c r="K315" s="30"/>
      <c r="M315" s="30"/>
    </row>
    <row r="316" spans="1:13" s="13" customFormat="1">
      <c r="A316" s="9"/>
      <c r="B316" s="9"/>
      <c r="C316" s="28"/>
      <c r="D316" s="9"/>
      <c r="E316" s="28"/>
      <c r="F316" s="9"/>
      <c r="G316" s="30"/>
      <c r="I316" s="30"/>
      <c r="K316" s="30"/>
      <c r="M316" s="30"/>
    </row>
    <row r="317" spans="1:13" s="13" customFormat="1">
      <c r="A317" s="9"/>
      <c r="B317" s="9"/>
      <c r="C317" s="28"/>
      <c r="D317" s="9"/>
      <c r="E317" s="28"/>
      <c r="F317" s="9"/>
      <c r="G317" s="30"/>
      <c r="I317" s="30"/>
      <c r="K317" s="30"/>
      <c r="M317" s="30"/>
    </row>
    <row r="318" spans="1:13" s="13" customFormat="1">
      <c r="A318" s="9"/>
      <c r="B318" s="9"/>
      <c r="C318" s="28"/>
      <c r="D318" s="9"/>
      <c r="E318" s="28"/>
      <c r="F318" s="9"/>
      <c r="G318" s="30"/>
      <c r="I318" s="30"/>
      <c r="K318" s="30"/>
      <c r="M318" s="30"/>
    </row>
    <row r="319" spans="1:13" s="13" customFormat="1">
      <c r="A319" s="9"/>
      <c r="B319" s="9"/>
      <c r="C319" s="28"/>
      <c r="D319" s="9"/>
      <c r="E319" s="28"/>
      <c r="F319" s="9"/>
      <c r="G319" s="30"/>
      <c r="I319" s="30"/>
      <c r="K319" s="30"/>
      <c r="M319" s="30"/>
    </row>
    <row r="320" spans="1:13" s="13" customFormat="1">
      <c r="A320" s="9"/>
      <c r="B320" s="9"/>
      <c r="C320" s="28"/>
      <c r="D320" s="9"/>
      <c r="E320" s="28"/>
      <c r="F320" s="9"/>
      <c r="G320" s="30"/>
      <c r="I320" s="30"/>
      <c r="K320" s="30"/>
      <c r="M320" s="30"/>
    </row>
    <row r="321" spans="1:13" s="13" customFormat="1">
      <c r="A321" s="9"/>
      <c r="B321" s="9"/>
      <c r="C321" s="28"/>
      <c r="D321" s="9"/>
      <c r="E321" s="28"/>
      <c r="F321" s="9"/>
      <c r="G321" s="30"/>
      <c r="I321" s="30"/>
      <c r="K321" s="30"/>
      <c r="M321" s="30"/>
    </row>
    <row r="322" spans="1:13" s="13" customFormat="1">
      <c r="A322" s="9"/>
      <c r="B322" s="9"/>
      <c r="C322" s="28"/>
      <c r="D322" s="9"/>
      <c r="E322" s="28"/>
      <c r="F322" s="9"/>
      <c r="G322" s="30"/>
      <c r="I322" s="30"/>
      <c r="K322" s="30"/>
      <c r="M322" s="30"/>
    </row>
    <row r="323" spans="1:13" s="13" customFormat="1">
      <c r="A323" s="9"/>
      <c r="B323" s="9"/>
      <c r="C323" s="28"/>
      <c r="D323" s="9"/>
      <c r="E323" s="28"/>
      <c r="F323" s="9"/>
      <c r="G323" s="30"/>
      <c r="I323" s="30"/>
      <c r="K323" s="30"/>
      <c r="M323" s="30"/>
    </row>
    <row r="324" spans="1:13" s="13" customFormat="1">
      <c r="A324" s="9"/>
      <c r="B324" s="9"/>
      <c r="C324" s="28"/>
      <c r="D324" s="9"/>
      <c r="E324" s="28"/>
      <c r="F324" s="9"/>
      <c r="G324" s="30"/>
      <c r="I324" s="30"/>
      <c r="K324" s="30"/>
      <c r="M324" s="30"/>
    </row>
    <row r="325" spans="1:13" s="13" customFormat="1">
      <c r="A325" s="9"/>
      <c r="B325" s="9"/>
      <c r="C325" s="28"/>
      <c r="D325" s="9"/>
      <c r="E325" s="28"/>
      <c r="F325" s="9"/>
      <c r="G325" s="30"/>
      <c r="I325" s="30"/>
      <c r="K325" s="30"/>
      <c r="M325" s="30"/>
    </row>
    <row r="326" spans="1:13" s="13" customFormat="1">
      <c r="A326" s="9"/>
      <c r="B326" s="9"/>
      <c r="C326" s="28"/>
      <c r="D326" s="9"/>
      <c r="E326" s="28"/>
      <c r="F326" s="9"/>
      <c r="G326" s="30"/>
      <c r="I326" s="30"/>
      <c r="K326" s="30"/>
      <c r="M326" s="30"/>
    </row>
    <row r="327" spans="1:13" s="13" customFormat="1">
      <c r="A327" s="9"/>
      <c r="B327" s="9"/>
      <c r="C327" s="28"/>
      <c r="D327" s="9"/>
      <c r="E327" s="28"/>
      <c r="F327" s="9"/>
      <c r="G327" s="30"/>
      <c r="I327" s="30"/>
      <c r="K327" s="30"/>
      <c r="M327" s="30"/>
    </row>
    <row r="328" spans="1:13" s="13" customFormat="1">
      <c r="A328" s="9"/>
      <c r="B328" s="9"/>
      <c r="C328" s="28"/>
      <c r="D328" s="9"/>
      <c r="E328" s="28"/>
      <c r="F328" s="9"/>
      <c r="G328" s="30"/>
      <c r="I328" s="30"/>
      <c r="K328" s="30"/>
      <c r="M328" s="30"/>
    </row>
    <row r="329" spans="1:13" s="13" customFormat="1">
      <c r="A329" s="9"/>
      <c r="B329" s="9"/>
      <c r="C329" s="28"/>
      <c r="D329" s="9"/>
      <c r="E329" s="28"/>
      <c r="F329" s="9"/>
      <c r="G329" s="30"/>
      <c r="I329" s="30"/>
      <c r="K329" s="30"/>
      <c r="M329" s="30"/>
    </row>
    <row r="330" spans="1:13" s="13" customFormat="1">
      <c r="A330" s="9"/>
      <c r="B330" s="9"/>
      <c r="C330" s="28"/>
      <c r="D330" s="9"/>
      <c r="E330" s="28"/>
      <c r="F330" s="9"/>
      <c r="G330" s="30"/>
      <c r="I330" s="30"/>
      <c r="K330" s="30"/>
      <c r="M330" s="30"/>
    </row>
    <row r="331" spans="1:13" s="13" customFormat="1">
      <c r="A331" s="9"/>
      <c r="B331" s="9"/>
      <c r="C331" s="28"/>
      <c r="D331" s="9"/>
      <c r="E331" s="28"/>
      <c r="F331" s="9"/>
      <c r="G331" s="30"/>
      <c r="I331" s="30"/>
      <c r="K331" s="30"/>
      <c r="M331" s="30"/>
    </row>
    <row r="332" spans="1:13" s="13" customFormat="1">
      <c r="A332" s="9"/>
      <c r="B332" s="9"/>
      <c r="C332" s="28"/>
      <c r="D332" s="9"/>
      <c r="E332" s="28"/>
      <c r="F332" s="9"/>
      <c r="G332" s="30"/>
      <c r="I332" s="30"/>
      <c r="K332" s="30"/>
      <c r="M332" s="30"/>
    </row>
    <row r="333" spans="1:13" s="13" customFormat="1">
      <c r="A333" s="9"/>
      <c r="B333" s="9"/>
      <c r="C333" s="28"/>
      <c r="D333" s="9"/>
      <c r="E333" s="28"/>
      <c r="F333" s="9"/>
      <c r="G333" s="30"/>
      <c r="I333" s="30"/>
      <c r="K333" s="30"/>
      <c r="M333" s="30"/>
    </row>
    <row r="334" spans="1:13" s="13" customFormat="1">
      <c r="A334" s="9"/>
      <c r="B334" s="9"/>
      <c r="C334" s="28"/>
      <c r="D334" s="9"/>
      <c r="E334" s="28"/>
      <c r="F334" s="9"/>
      <c r="G334" s="30"/>
      <c r="I334" s="30"/>
      <c r="K334" s="30"/>
      <c r="M334" s="30"/>
    </row>
    <row r="335" spans="1:13" s="13" customFormat="1">
      <c r="A335" s="9"/>
      <c r="B335" s="9"/>
      <c r="C335" s="28"/>
      <c r="D335" s="9"/>
      <c r="E335" s="28"/>
      <c r="F335" s="9"/>
      <c r="G335" s="30"/>
      <c r="I335" s="30"/>
      <c r="K335" s="30"/>
      <c r="M335" s="30"/>
    </row>
    <row r="336" spans="1:13" s="13" customFormat="1">
      <c r="A336" s="9"/>
      <c r="B336" s="9"/>
      <c r="C336" s="28"/>
      <c r="D336" s="9"/>
      <c r="E336" s="28"/>
      <c r="F336" s="9"/>
      <c r="G336" s="30"/>
      <c r="I336" s="30"/>
      <c r="K336" s="30"/>
      <c r="M336" s="30"/>
    </row>
    <row r="337" spans="1:13" s="13" customFormat="1">
      <c r="A337" s="9"/>
      <c r="B337" s="9"/>
      <c r="C337" s="28"/>
      <c r="D337" s="9"/>
      <c r="E337" s="28"/>
      <c r="F337" s="9"/>
      <c r="G337" s="30"/>
      <c r="I337" s="30"/>
      <c r="K337" s="30"/>
      <c r="M337" s="30"/>
    </row>
    <row r="338" spans="1:13" s="13" customFormat="1">
      <c r="A338" s="9"/>
      <c r="B338" s="9"/>
      <c r="C338" s="28"/>
      <c r="D338" s="9"/>
      <c r="E338" s="28"/>
      <c r="F338" s="9"/>
      <c r="G338" s="30"/>
      <c r="I338" s="30"/>
      <c r="K338" s="30"/>
      <c r="M338" s="30"/>
    </row>
    <row r="339" spans="1:13" s="13" customFormat="1">
      <c r="A339" s="9"/>
      <c r="B339" s="9"/>
      <c r="C339" s="28"/>
      <c r="D339" s="9"/>
      <c r="E339" s="28"/>
      <c r="F339" s="9"/>
      <c r="G339" s="30"/>
      <c r="I339" s="30"/>
      <c r="K339" s="30"/>
      <c r="M339" s="30"/>
    </row>
    <row r="340" spans="1:13" s="13" customFormat="1">
      <c r="A340" s="9"/>
      <c r="B340" s="9"/>
      <c r="C340" s="28"/>
      <c r="D340" s="9"/>
      <c r="E340" s="28"/>
      <c r="F340" s="9"/>
      <c r="G340" s="30"/>
      <c r="I340" s="30"/>
      <c r="K340" s="30"/>
      <c r="M340" s="30"/>
    </row>
    <row r="341" spans="1:13" s="13" customFormat="1">
      <c r="A341" s="9"/>
      <c r="B341" s="9"/>
      <c r="C341" s="28"/>
      <c r="D341" s="9"/>
      <c r="E341" s="28"/>
      <c r="F341" s="9"/>
      <c r="G341" s="30"/>
      <c r="I341" s="30"/>
      <c r="K341" s="30"/>
      <c r="M341" s="30"/>
    </row>
    <row r="342" spans="1:13" s="13" customFormat="1">
      <c r="A342" s="9"/>
      <c r="B342" s="9"/>
      <c r="C342" s="28"/>
      <c r="D342" s="9"/>
      <c r="E342" s="28"/>
      <c r="F342" s="9"/>
      <c r="G342" s="30"/>
      <c r="I342" s="30"/>
      <c r="K342" s="30"/>
      <c r="M342" s="30"/>
    </row>
    <row r="343" spans="1:13" s="13" customFormat="1">
      <c r="A343" s="9"/>
      <c r="B343" s="9"/>
      <c r="C343" s="28"/>
      <c r="D343" s="9"/>
      <c r="E343" s="28"/>
      <c r="F343" s="9"/>
      <c r="G343" s="30"/>
      <c r="I343" s="30"/>
      <c r="K343" s="30"/>
      <c r="M343" s="30"/>
    </row>
    <row r="344" spans="1:13" s="13" customFormat="1">
      <c r="A344" s="9"/>
      <c r="B344" s="9"/>
      <c r="C344" s="28"/>
      <c r="D344" s="9"/>
      <c r="E344" s="28"/>
      <c r="F344" s="9"/>
      <c r="G344" s="30"/>
      <c r="I344" s="30"/>
      <c r="K344" s="30"/>
      <c r="M344" s="30"/>
    </row>
    <row r="345" spans="1:13" s="13" customFormat="1">
      <c r="A345" s="9"/>
      <c r="B345" s="9"/>
      <c r="C345" s="28"/>
      <c r="D345" s="9"/>
      <c r="E345" s="28"/>
      <c r="F345" s="9"/>
      <c r="G345" s="30"/>
      <c r="I345" s="30"/>
      <c r="K345" s="30"/>
      <c r="M345" s="30"/>
    </row>
    <row r="346" spans="1:13" s="13" customFormat="1">
      <c r="A346" s="9"/>
      <c r="B346" s="9"/>
      <c r="C346" s="28"/>
      <c r="D346" s="9"/>
      <c r="E346" s="28"/>
      <c r="F346" s="9"/>
      <c r="G346" s="30"/>
      <c r="I346" s="30"/>
      <c r="K346" s="30"/>
      <c r="M346" s="30"/>
    </row>
    <row r="347" spans="1:13" s="13" customFormat="1">
      <c r="A347" s="9"/>
      <c r="B347" s="9"/>
      <c r="C347" s="28"/>
      <c r="D347" s="9"/>
      <c r="E347" s="28"/>
      <c r="F347" s="9"/>
      <c r="G347" s="30"/>
      <c r="I347" s="30"/>
      <c r="K347" s="30"/>
      <c r="M347" s="30"/>
    </row>
    <row r="348" spans="1:13" s="13" customFormat="1">
      <c r="A348" s="9"/>
      <c r="B348" s="9"/>
      <c r="C348" s="28"/>
      <c r="D348" s="9"/>
      <c r="E348" s="28"/>
      <c r="F348" s="9"/>
      <c r="G348" s="30"/>
      <c r="I348" s="30"/>
      <c r="K348" s="30"/>
      <c r="M348" s="30"/>
    </row>
    <row r="349" spans="1:13" s="13" customFormat="1">
      <c r="A349" s="9"/>
      <c r="B349" s="9"/>
      <c r="C349" s="28"/>
      <c r="D349" s="9"/>
      <c r="E349" s="28"/>
      <c r="F349" s="9"/>
      <c r="G349" s="30"/>
      <c r="I349" s="30"/>
      <c r="K349" s="30"/>
      <c r="M349" s="30"/>
    </row>
    <row r="350" spans="1:13" s="13" customFormat="1">
      <c r="A350" s="9"/>
      <c r="B350" s="9"/>
      <c r="C350" s="28"/>
      <c r="D350" s="9"/>
      <c r="E350" s="28"/>
      <c r="F350" s="9"/>
      <c r="G350" s="30"/>
      <c r="I350" s="30"/>
      <c r="K350" s="30"/>
      <c r="M350" s="30"/>
    </row>
    <row r="351" spans="1:13" s="13" customFormat="1">
      <c r="A351" s="9"/>
      <c r="B351" s="9"/>
      <c r="C351" s="28"/>
      <c r="D351" s="9"/>
      <c r="E351" s="28"/>
      <c r="F351" s="9"/>
      <c r="G351" s="30"/>
      <c r="I351" s="30"/>
      <c r="K351" s="30"/>
      <c r="M351" s="30"/>
    </row>
    <row r="352" spans="1:13" s="13" customFormat="1">
      <c r="A352" s="9"/>
      <c r="B352" s="9"/>
      <c r="C352" s="28"/>
      <c r="D352" s="9"/>
      <c r="E352" s="28"/>
      <c r="F352" s="9"/>
      <c r="G352" s="30"/>
      <c r="I352" s="30"/>
      <c r="K352" s="30"/>
      <c r="M352" s="30"/>
    </row>
    <row r="353" spans="1:13" s="13" customFormat="1">
      <c r="A353" s="9"/>
      <c r="B353" s="9"/>
      <c r="C353" s="28"/>
      <c r="D353" s="9"/>
      <c r="E353" s="28"/>
      <c r="F353" s="9"/>
      <c r="G353" s="30"/>
      <c r="I353" s="30"/>
      <c r="K353" s="30"/>
      <c r="M353" s="30"/>
    </row>
    <row r="354" spans="1:13" s="13" customFormat="1">
      <c r="A354" s="9"/>
      <c r="B354" s="9"/>
      <c r="C354" s="28"/>
      <c r="D354" s="9"/>
      <c r="E354" s="28"/>
      <c r="F354" s="9"/>
      <c r="G354" s="30"/>
      <c r="I354" s="30"/>
      <c r="K354" s="30"/>
      <c r="M354" s="30"/>
    </row>
    <row r="355" spans="1:13" s="13" customFormat="1">
      <c r="A355" s="9"/>
      <c r="B355" s="9"/>
      <c r="C355" s="28"/>
      <c r="D355" s="9"/>
      <c r="E355" s="28"/>
      <c r="F355" s="9"/>
      <c r="G355" s="30"/>
      <c r="I355" s="30"/>
      <c r="K355" s="30"/>
      <c r="M355" s="30"/>
    </row>
    <row r="356" spans="1:13" s="13" customFormat="1">
      <c r="A356" s="9"/>
      <c r="B356" s="9"/>
      <c r="C356" s="28"/>
      <c r="D356" s="9"/>
      <c r="E356" s="28"/>
      <c r="F356" s="9"/>
      <c r="G356" s="30"/>
      <c r="I356" s="30"/>
      <c r="K356" s="30"/>
      <c r="M356" s="30"/>
    </row>
    <row r="357" spans="1:13" s="13" customFormat="1">
      <c r="A357" s="9"/>
      <c r="B357" s="9"/>
      <c r="C357" s="28"/>
      <c r="D357" s="9"/>
      <c r="E357" s="28"/>
      <c r="F357" s="9"/>
      <c r="G357" s="30"/>
      <c r="I357" s="30"/>
      <c r="K357" s="30"/>
      <c r="M357" s="30"/>
    </row>
    <row r="358" spans="1:13" s="13" customFormat="1">
      <c r="A358" s="9"/>
      <c r="B358" s="9"/>
      <c r="C358" s="28"/>
      <c r="D358" s="9"/>
      <c r="E358" s="28"/>
      <c r="F358" s="9"/>
      <c r="G358" s="30"/>
      <c r="I358" s="30"/>
      <c r="K358" s="30"/>
      <c r="M358" s="30"/>
    </row>
    <row r="359" spans="1:13" s="13" customFormat="1">
      <c r="A359" s="9"/>
      <c r="B359" s="9"/>
      <c r="C359" s="28"/>
      <c r="D359" s="9"/>
      <c r="E359" s="28"/>
      <c r="F359" s="9"/>
      <c r="G359" s="30"/>
      <c r="I359" s="30"/>
      <c r="K359" s="30"/>
      <c r="M359" s="30"/>
    </row>
    <row r="360" spans="1:13" s="13" customFormat="1">
      <c r="A360" s="9"/>
      <c r="B360" s="9"/>
      <c r="C360" s="28"/>
      <c r="D360" s="9"/>
      <c r="E360" s="28"/>
      <c r="F360" s="9"/>
      <c r="G360" s="30"/>
      <c r="I360" s="30"/>
      <c r="K360" s="30"/>
      <c r="M360" s="30"/>
    </row>
    <row r="361" spans="1:13" s="13" customFormat="1">
      <c r="A361" s="9"/>
      <c r="B361" s="9"/>
      <c r="C361" s="28"/>
      <c r="D361" s="9"/>
      <c r="E361" s="28"/>
      <c r="F361" s="9"/>
      <c r="G361" s="30"/>
      <c r="I361" s="30"/>
      <c r="K361" s="30"/>
      <c r="M361" s="30"/>
    </row>
    <row r="362" spans="1:13" s="13" customFormat="1">
      <c r="A362" s="9"/>
      <c r="B362" s="9"/>
      <c r="C362" s="28"/>
      <c r="D362" s="9"/>
      <c r="E362" s="28"/>
      <c r="F362" s="9"/>
      <c r="G362" s="30"/>
      <c r="I362" s="30"/>
      <c r="K362" s="30"/>
      <c r="M362" s="30"/>
    </row>
    <row r="363" spans="1:13" s="13" customFormat="1">
      <c r="A363" s="9"/>
      <c r="B363" s="9"/>
      <c r="C363" s="28"/>
      <c r="D363" s="9"/>
      <c r="E363" s="28"/>
      <c r="F363" s="9"/>
      <c r="G363" s="30"/>
      <c r="I363" s="30"/>
      <c r="K363" s="30"/>
      <c r="M363" s="30"/>
    </row>
    <row r="364" spans="1:13" s="13" customFormat="1">
      <c r="A364" s="9"/>
      <c r="B364" s="9"/>
      <c r="C364" s="28"/>
      <c r="D364" s="9"/>
      <c r="E364" s="28"/>
      <c r="F364" s="9"/>
      <c r="G364" s="30"/>
      <c r="I364" s="30"/>
      <c r="K364" s="30"/>
      <c r="M364" s="30"/>
    </row>
    <row r="365" spans="1:13" s="13" customFormat="1">
      <c r="A365" s="9"/>
      <c r="B365" s="9"/>
      <c r="C365" s="28"/>
      <c r="D365" s="9"/>
      <c r="E365" s="28"/>
      <c r="F365" s="9"/>
      <c r="G365" s="30"/>
      <c r="I365" s="30"/>
      <c r="K365" s="30"/>
      <c r="M365" s="30"/>
    </row>
    <row r="366" spans="1:13" s="13" customFormat="1">
      <c r="A366" s="9"/>
      <c r="B366" s="9"/>
      <c r="C366" s="28"/>
      <c r="D366" s="9"/>
      <c r="E366" s="28"/>
      <c r="F366" s="9"/>
      <c r="G366" s="30"/>
      <c r="I366" s="30"/>
      <c r="K366" s="30"/>
      <c r="M366" s="30"/>
    </row>
    <row r="367" spans="1:13" s="13" customFormat="1">
      <c r="A367" s="9"/>
      <c r="B367" s="9"/>
      <c r="C367" s="28"/>
      <c r="D367" s="9"/>
      <c r="E367" s="28"/>
      <c r="F367" s="9"/>
      <c r="G367" s="30"/>
      <c r="I367" s="30"/>
      <c r="K367" s="30"/>
      <c r="M367" s="30"/>
    </row>
    <row r="368" spans="1:13" s="13" customFormat="1">
      <c r="A368" s="9"/>
      <c r="B368" s="9"/>
      <c r="C368" s="28"/>
      <c r="D368" s="9"/>
      <c r="E368" s="28"/>
      <c r="F368" s="9"/>
      <c r="G368" s="30"/>
      <c r="I368" s="30"/>
      <c r="K368" s="30"/>
      <c r="M368" s="30"/>
    </row>
    <row r="369" spans="1:13" s="13" customFormat="1">
      <c r="A369" s="9"/>
      <c r="B369" s="9"/>
      <c r="C369" s="28"/>
      <c r="D369" s="9"/>
      <c r="E369" s="28"/>
      <c r="F369" s="9"/>
      <c r="G369" s="30"/>
      <c r="I369" s="30"/>
      <c r="K369" s="30"/>
      <c r="M369" s="30"/>
    </row>
    <row r="370" spans="1:13" s="13" customFormat="1">
      <c r="A370" s="9"/>
      <c r="B370" s="9"/>
      <c r="C370" s="28"/>
      <c r="D370" s="9"/>
      <c r="E370" s="28"/>
      <c r="F370" s="9"/>
      <c r="G370" s="30"/>
      <c r="I370" s="30"/>
      <c r="K370" s="30"/>
      <c r="M370" s="30"/>
    </row>
    <row r="371" spans="1:13" s="13" customFormat="1">
      <c r="A371" s="9"/>
      <c r="B371" s="9"/>
      <c r="C371" s="28"/>
      <c r="D371" s="9"/>
      <c r="E371" s="28"/>
      <c r="F371" s="9"/>
      <c r="G371" s="30"/>
      <c r="I371" s="30"/>
      <c r="K371" s="30"/>
      <c r="M371" s="30"/>
    </row>
    <row r="372" spans="1:13" s="13" customFormat="1">
      <c r="A372" s="9"/>
      <c r="B372" s="9"/>
      <c r="C372" s="28"/>
      <c r="D372" s="9"/>
      <c r="E372" s="28"/>
      <c r="F372" s="9"/>
      <c r="G372" s="30"/>
      <c r="I372" s="30"/>
      <c r="K372" s="30"/>
      <c r="M372" s="30"/>
    </row>
    <row r="373" spans="1:13" s="13" customFormat="1">
      <c r="A373" s="9"/>
      <c r="B373" s="9"/>
      <c r="C373" s="28"/>
      <c r="D373" s="9"/>
      <c r="E373" s="28"/>
      <c r="F373" s="9"/>
      <c r="G373" s="30"/>
      <c r="I373" s="30"/>
      <c r="K373" s="30"/>
      <c r="M373" s="30"/>
    </row>
    <row r="374" spans="1:13" s="13" customFormat="1">
      <c r="A374" s="9"/>
      <c r="B374" s="9"/>
      <c r="C374" s="28"/>
      <c r="D374" s="9"/>
      <c r="E374" s="28"/>
      <c r="F374" s="9"/>
      <c r="G374" s="30"/>
      <c r="I374" s="30"/>
      <c r="K374" s="30"/>
      <c r="M374" s="30"/>
    </row>
    <row r="375" spans="1:13" s="13" customFormat="1">
      <c r="A375" s="9"/>
      <c r="B375" s="9"/>
      <c r="C375" s="28"/>
      <c r="D375" s="9"/>
      <c r="E375" s="28"/>
      <c r="F375" s="9"/>
      <c r="G375" s="30"/>
      <c r="I375" s="30"/>
      <c r="K375" s="30"/>
      <c r="M375" s="30"/>
    </row>
    <row r="376" spans="1:13" s="13" customFormat="1">
      <c r="A376" s="9"/>
      <c r="B376" s="9"/>
      <c r="C376" s="28"/>
      <c r="D376" s="9"/>
      <c r="E376" s="28"/>
      <c r="F376" s="9"/>
      <c r="G376" s="30"/>
      <c r="I376" s="30"/>
      <c r="K376" s="30"/>
      <c r="M376" s="30"/>
    </row>
    <row r="377" spans="1:13" s="13" customFormat="1">
      <c r="A377" s="9"/>
      <c r="B377" s="9"/>
      <c r="C377" s="28"/>
      <c r="D377" s="9"/>
      <c r="E377" s="28"/>
      <c r="F377" s="9"/>
      <c r="G377" s="30"/>
      <c r="I377" s="30"/>
      <c r="K377" s="30"/>
      <c r="M377" s="30"/>
    </row>
    <row r="378" spans="1:13" s="13" customFormat="1">
      <c r="A378" s="9"/>
      <c r="B378" s="9"/>
      <c r="C378" s="28"/>
      <c r="D378" s="9"/>
      <c r="E378" s="28"/>
      <c r="F378" s="9"/>
      <c r="G378" s="30"/>
      <c r="I378" s="30"/>
      <c r="K378" s="30"/>
      <c r="M378" s="30"/>
    </row>
    <row r="379" spans="1:13" s="13" customFormat="1">
      <c r="A379" s="9"/>
      <c r="B379" s="9"/>
      <c r="C379" s="28"/>
      <c r="D379" s="9"/>
      <c r="E379" s="28"/>
      <c r="F379" s="9"/>
      <c r="G379" s="30"/>
      <c r="I379" s="30"/>
      <c r="K379" s="30"/>
      <c r="M379" s="30"/>
    </row>
    <row r="380" spans="1:13" s="13" customFormat="1">
      <c r="A380" s="9"/>
      <c r="B380" s="9"/>
      <c r="C380" s="28"/>
      <c r="D380" s="9"/>
      <c r="E380" s="28"/>
      <c r="F380" s="9"/>
      <c r="G380" s="30"/>
      <c r="I380" s="30"/>
      <c r="K380" s="30"/>
      <c r="M380" s="30"/>
    </row>
    <row r="381" spans="1:13" s="13" customFormat="1">
      <c r="A381" s="9"/>
      <c r="B381" s="9"/>
      <c r="C381" s="28"/>
      <c r="D381" s="9"/>
      <c r="E381" s="28"/>
      <c r="F381" s="9"/>
      <c r="G381" s="30"/>
      <c r="I381" s="30"/>
      <c r="K381" s="30"/>
      <c r="M381" s="30"/>
    </row>
    <row r="382" spans="1:13" s="13" customFormat="1">
      <c r="A382" s="9"/>
      <c r="B382" s="9"/>
      <c r="C382" s="28"/>
      <c r="D382" s="9"/>
      <c r="E382" s="28"/>
      <c r="F382" s="9"/>
      <c r="G382" s="30"/>
      <c r="I382" s="30"/>
      <c r="K382" s="30"/>
      <c r="M382" s="30"/>
    </row>
    <row r="383" spans="1:13" s="13" customFormat="1">
      <c r="A383" s="9"/>
      <c r="B383" s="9"/>
      <c r="C383" s="28"/>
      <c r="D383" s="9"/>
      <c r="E383" s="28"/>
      <c r="F383" s="9"/>
      <c r="G383" s="30"/>
      <c r="I383" s="30"/>
      <c r="K383" s="30"/>
      <c r="M383" s="30"/>
    </row>
    <row r="384" spans="1:13" s="13" customFormat="1">
      <c r="A384" s="9"/>
      <c r="B384" s="9"/>
      <c r="C384" s="28"/>
      <c r="D384" s="9"/>
      <c r="E384" s="28"/>
      <c r="F384" s="9"/>
      <c r="G384" s="30"/>
      <c r="I384" s="30"/>
      <c r="K384" s="30"/>
      <c r="M384" s="30"/>
    </row>
    <row r="385" spans="1:13" s="13" customFormat="1">
      <c r="A385" s="9"/>
      <c r="B385" s="9"/>
      <c r="C385" s="28"/>
      <c r="D385" s="9"/>
      <c r="E385" s="28"/>
      <c r="F385" s="9"/>
      <c r="G385" s="30"/>
      <c r="I385" s="30"/>
      <c r="K385" s="30"/>
      <c r="M385" s="30"/>
    </row>
    <row r="386" spans="1:13" s="13" customFormat="1">
      <c r="A386" s="9"/>
      <c r="B386" s="9"/>
      <c r="C386" s="28"/>
      <c r="D386" s="9"/>
      <c r="E386" s="28"/>
      <c r="F386" s="9"/>
      <c r="G386" s="30"/>
      <c r="I386" s="30"/>
      <c r="K386" s="30"/>
      <c r="M386" s="30"/>
    </row>
    <row r="387" spans="1:13" s="13" customFormat="1">
      <c r="A387" s="9"/>
      <c r="B387" s="9"/>
      <c r="C387" s="28"/>
      <c r="D387" s="9"/>
      <c r="E387" s="28"/>
      <c r="F387" s="9"/>
      <c r="G387" s="30"/>
      <c r="I387" s="30"/>
      <c r="K387" s="30"/>
      <c r="M387" s="30"/>
    </row>
    <row r="388" spans="1:13" s="13" customFormat="1">
      <c r="A388" s="9"/>
      <c r="B388" s="9"/>
      <c r="C388" s="28"/>
      <c r="D388" s="9"/>
      <c r="E388" s="28"/>
      <c r="F388" s="9"/>
      <c r="G388" s="30"/>
      <c r="I388" s="30"/>
      <c r="K388" s="30"/>
      <c r="M388" s="30"/>
    </row>
    <row r="389" spans="1:13" s="13" customFormat="1">
      <c r="A389" s="9"/>
      <c r="B389" s="9"/>
      <c r="C389" s="28"/>
      <c r="D389" s="9"/>
      <c r="E389" s="28"/>
      <c r="F389" s="9"/>
      <c r="G389" s="30"/>
      <c r="I389" s="30"/>
      <c r="K389" s="30"/>
      <c r="M389" s="30"/>
    </row>
    <row r="390" spans="1:13" s="13" customFormat="1">
      <c r="A390" s="9"/>
      <c r="B390" s="9"/>
      <c r="C390" s="28"/>
      <c r="D390" s="9"/>
      <c r="E390" s="28"/>
      <c r="F390" s="9"/>
      <c r="G390" s="30"/>
      <c r="I390" s="30"/>
      <c r="K390" s="30"/>
      <c r="M390" s="30"/>
    </row>
    <row r="391" spans="1:13" s="13" customFormat="1">
      <c r="A391" s="9"/>
      <c r="B391" s="9"/>
      <c r="C391" s="28"/>
      <c r="D391" s="9"/>
      <c r="E391" s="28"/>
      <c r="F391" s="9"/>
      <c r="G391" s="30"/>
      <c r="I391" s="30"/>
      <c r="K391" s="30"/>
      <c r="M391" s="30"/>
    </row>
    <row r="392" spans="1:13" s="13" customFormat="1">
      <c r="A392" s="9"/>
      <c r="B392" s="9"/>
      <c r="C392" s="28"/>
      <c r="D392" s="9"/>
      <c r="E392" s="28"/>
      <c r="F392" s="9"/>
      <c r="G392" s="30"/>
      <c r="I392" s="30"/>
      <c r="K392" s="30"/>
      <c r="M392" s="30"/>
    </row>
    <row r="393" spans="1:13" s="13" customFormat="1">
      <c r="A393" s="9"/>
      <c r="B393" s="9"/>
      <c r="C393" s="28"/>
      <c r="D393" s="9"/>
      <c r="E393" s="28"/>
      <c r="F393" s="9"/>
      <c r="G393" s="30"/>
      <c r="I393" s="30"/>
      <c r="K393" s="30"/>
      <c r="M393" s="30"/>
    </row>
    <row r="394" spans="1:13" s="13" customFormat="1">
      <c r="A394" s="9"/>
      <c r="B394" s="9"/>
      <c r="C394" s="28"/>
      <c r="D394" s="9"/>
      <c r="E394" s="28"/>
      <c r="F394" s="9"/>
      <c r="G394" s="30"/>
      <c r="I394" s="30"/>
      <c r="K394" s="30"/>
      <c r="M394" s="30"/>
    </row>
    <row r="395" spans="1:13" s="13" customFormat="1">
      <c r="A395" s="9"/>
      <c r="B395" s="9"/>
      <c r="C395" s="28"/>
      <c r="D395" s="9"/>
      <c r="E395" s="28"/>
      <c r="F395" s="9"/>
      <c r="G395" s="30"/>
      <c r="I395" s="30"/>
      <c r="K395" s="30"/>
      <c r="M395" s="30"/>
    </row>
    <row r="396" spans="1:13" s="13" customFormat="1">
      <c r="A396" s="9"/>
      <c r="B396" s="9"/>
      <c r="C396" s="28"/>
      <c r="D396" s="9"/>
      <c r="E396" s="28"/>
      <c r="F396" s="9"/>
      <c r="G396" s="30"/>
      <c r="I396" s="30"/>
      <c r="K396" s="30"/>
      <c r="M396" s="30"/>
    </row>
    <row r="397" spans="1:13" s="13" customFormat="1">
      <c r="A397" s="9"/>
      <c r="B397" s="9"/>
      <c r="C397" s="28"/>
      <c r="D397" s="9"/>
      <c r="E397" s="28"/>
      <c r="F397" s="9"/>
      <c r="G397" s="30"/>
      <c r="I397" s="30"/>
      <c r="K397" s="30"/>
      <c r="M397" s="30"/>
    </row>
    <row r="398" spans="1:13" s="13" customFormat="1">
      <c r="A398" s="9"/>
      <c r="B398" s="9"/>
      <c r="C398" s="28"/>
      <c r="D398" s="9"/>
      <c r="E398" s="28"/>
      <c r="F398" s="9"/>
      <c r="G398" s="30"/>
      <c r="I398" s="30"/>
      <c r="K398" s="30"/>
      <c r="M398" s="30"/>
    </row>
    <row r="399" spans="1:13" s="13" customFormat="1">
      <c r="A399" s="9"/>
      <c r="B399" s="9"/>
      <c r="C399" s="28"/>
      <c r="D399" s="9"/>
      <c r="E399" s="28"/>
      <c r="F399" s="9"/>
      <c r="G399" s="30"/>
      <c r="I399" s="30"/>
      <c r="K399" s="30"/>
      <c r="M399" s="30"/>
    </row>
    <row r="400" spans="1:13" s="13" customFormat="1">
      <c r="A400" s="9"/>
      <c r="B400" s="9"/>
      <c r="C400" s="28"/>
      <c r="D400" s="9"/>
      <c r="E400" s="28"/>
      <c r="F400" s="9"/>
      <c r="G400" s="30"/>
      <c r="I400" s="30"/>
      <c r="K400" s="30"/>
      <c r="M400" s="30"/>
    </row>
    <row r="401" spans="1:13" s="13" customFormat="1">
      <c r="A401" s="9"/>
      <c r="B401" s="9"/>
      <c r="C401" s="28"/>
      <c r="D401" s="9"/>
      <c r="E401" s="28"/>
      <c r="F401" s="9"/>
      <c r="G401" s="30"/>
      <c r="I401" s="30"/>
      <c r="K401" s="30"/>
      <c r="M401" s="30"/>
    </row>
    <row r="402" spans="1:13" s="13" customFormat="1">
      <c r="A402" s="9"/>
      <c r="B402" s="9"/>
      <c r="C402" s="28"/>
      <c r="D402" s="9"/>
      <c r="E402" s="28"/>
      <c r="F402" s="9"/>
      <c r="G402" s="30"/>
      <c r="I402" s="30"/>
      <c r="K402" s="30"/>
      <c r="M402" s="30"/>
    </row>
    <row r="403" spans="1:13" s="13" customFormat="1">
      <c r="A403" s="9"/>
      <c r="B403" s="9"/>
      <c r="C403" s="28"/>
      <c r="D403" s="9"/>
      <c r="E403" s="28"/>
      <c r="F403" s="9"/>
      <c r="G403" s="30"/>
      <c r="I403" s="30"/>
      <c r="K403" s="30"/>
      <c r="M403" s="30"/>
    </row>
    <row r="404" spans="1:13" s="13" customFormat="1">
      <c r="A404" s="9"/>
      <c r="B404" s="9"/>
      <c r="C404" s="28"/>
      <c r="D404" s="9"/>
      <c r="E404" s="28"/>
      <c r="F404" s="9"/>
      <c r="G404" s="30"/>
      <c r="I404" s="30"/>
      <c r="K404" s="30"/>
      <c r="M404" s="30"/>
    </row>
    <row r="405" spans="1:13" s="13" customFormat="1">
      <c r="A405" s="9"/>
      <c r="B405" s="9"/>
      <c r="C405" s="28"/>
      <c r="D405" s="9"/>
      <c r="E405" s="28"/>
      <c r="F405" s="9"/>
      <c r="G405" s="30"/>
      <c r="I405" s="30"/>
      <c r="K405" s="30"/>
      <c r="M405" s="30"/>
    </row>
    <row r="406" spans="1:13" s="13" customFormat="1">
      <c r="A406" s="9"/>
      <c r="B406" s="9"/>
      <c r="C406" s="28"/>
      <c r="D406" s="9"/>
      <c r="E406" s="28"/>
      <c r="F406" s="9"/>
      <c r="G406" s="30"/>
      <c r="I406" s="30"/>
      <c r="K406" s="30"/>
      <c r="M406" s="30"/>
    </row>
    <row r="407" spans="1:13" s="13" customFormat="1">
      <c r="A407" s="9"/>
      <c r="B407" s="9"/>
      <c r="C407" s="28"/>
      <c r="D407" s="9"/>
      <c r="E407" s="28"/>
      <c r="F407" s="9"/>
      <c r="G407" s="30"/>
      <c r="I407" s="30"/>
      <c r="K407" s="30"/>
      <c r="M407" s="30"/>
    </row>
    <row r="408" spans="1:13" s="13" customFormat="1">
      <c r="A408" s="9"/>
      <c r="B408" s="9"/>
      <c r="C408" s="28"/>
      <c r="D408" s="9"/>
      <c r="E408" s="28"/>
      <c r="F408" s="9"/>
      <c r="G408" s="30"/>
      <c r="I408" s="30"/>
      <c r="K408" s="30"/>
      <c r="M408" s="30"/>
    </row>
    <row r="409" spans="1:13" s="13" customFormat="1">
      <c r="A409" s="9"/>
      <c r="B409" s="9"/>
      <c r="C409" s="28"/>
      <c r="D409" s="9"/>
      <c r="E409" s="28"/>
      <c r="F409" s="9"/>
      <c r="G409" s="30"/>
      <c r="I409" s="30"/>
      <c r="K409" s="30"/>
      <c r="M409" s="30"/>
    </row>
    <row r="410" spans="1:13" s="13" customFormat="1">
      <c r="A410" s="9"/>
      <c r="B410" s="9"/>
      <c r="C410" s="28"/>
      <c r="D410" s="9"/>
      <c r="E410" s="28"/>
      <c r="F410" s="9"/>
      <c r="G410" s="30"/>
      <c r="I410" s="30"/>
      <c r="K410" s="30"/>
      <c r="M410" s="30"/>
    </row>
    <row r="411" spans="1:13" s="13" customFormat="1">
      <c r="A411" s="9"/>
      <c r="B411" s="9"/>
      <c r="C411" s="28"/>
      <c r="D411" s="9"/>
      <c r="E411" s="28"/>
      <c r="F411" s="9"/>
      <c r="G411" s="30"/>
      <c r="I411" s="30"/>
      <c r="K411" s="30"/>
      <c r="M411" s="30"/>
    </row>
    <row r="412" spans="1:13" s="13" customFormat="1">
      <c r="A412" s="9"/>
      <c r="B412" s="9"/>
      <c r="C412" s="28"/>
      <c r="D412" s="9"/>
      <c r="E412" s="28"/>
      <c r="F412" s="9"/>
      <c r="G412" s="30"/>
      <c r="I412" s="30"/>
      <c r="K412" s="30"/>
      <c r="M412" s="30"/>
    </row>
    <row r="413" spans="1:13" s="13" customFormat="1">
      <c r="A413" s="9"/>
      <c r="B413" s="9"/>
      <c r="C413" s="28"/>
      <c r="D413" s="9"/>
      <c r="E413" s="28"/>
      <c r="F413" s="9"/>
      <c r="G413" s="30"/>
      <c r="I413" s="30"/>
      <c r="K413" s="30"/>
      <c r="M413" s="30"/>
    </row>
    <row r="414" spans="1:13" s="13" customFormat="1">
      <c r="A414" s="9"/>
      <c r="B414" s="9"/>
      <c r="C414" s="28"/>
      <c r="D414" s="9"/>
      <c r="E414" s="28"/>
      <c r="F414" s="9"/>
      <c r="G414" s="30"/>
      <c r="I414" s="30"/>
      <c r="K414" s="30"/>
      <c r="M414" s="30"/>
    </row>
    <row r="415" spans="1:13" s="13" customFormat="1">
      <c r="A415" s="9"/>
      <c r="B415" s="9"/>
      <c r="C415" s="28"/>
      <c r="D415" s="9"/>
      <c r="E415" s="28"/>
      <c r="F415" s="9"/>
      <c r="G415" s="30"/>
      <c r="I415" s="30"/>
      <c r="K415" s="30"/>
      <c r="M415" s="30"/>
    </row>
    <row r="416" spans="1:13" s="13" customFormat="1">
      <c r="A416" s="9"/>
      <c r="B416" s="9"/>
      <c r="C416" s="28"/>
      <c r="D416" s="9"/>
      <c r="E416" s="28"/>
      <c r="F416" s="9"/>
      <c r="G416" s="30"/>
      <c r="I416" s="30"/>
      <c r="K416" s="30"/>
      <c r="M416" s="30"/>
    </row>
    <row r="417" spans="1:13" s="13" customFormat="1">
      <c r="A417" s="9"/>
      <c r="B417" s="9"/>
      <c r="C417" s="28"/>
      <c r="D417" s="9"/>
      <c r="E417" s="28"/>
      <c r="F417" s="9"/>
      <c r="G417" s="30"/>
      <c r="I417" s="30"/>
      <c r="K417" s="30"/>
      <c r="M417" s="30"/>
    </row>
    <row r="418" spans="1:13" s="13" customFormat="1">
      <c r="A418" s="9"/>
      <c r="B418" s="9"/>
      <c r="C418" s="28"/>
      <c r="D418" s="9"/>
      <c r="E418" s="28"/>
      <c r="F418" s="9"/>
      <c r="G418" s="30"/>
      <c r="I418" s="30"/>
      <c r="K418" s="30"/>
      <c r="M418" s="30"/>
    </row>
    <row r="419" spans="1:13" s="13" customFormat="1">
      <c r="A419" s="9"/>
      <c r="B419" s="9"/>
      <c r="C419" s="28"/>
      <c r="D419" s="9"/>
      <c r="E419" s="28"/>
      <c r="F419" s="9"/>
      <c r="G419" s="30"/>
      <c r="I419" s="30"/>
      <c r="K419" s="30"/>
      <c r="M419" s="30"/>
    </row>
    <row r="420" spans="1:13" s="13" customFormat="1">
      <c r="A420" s="9"/>
      <c r="B420" s="9"/>
      <c r="C420" s="28"/>
      <c r="D420" s="9"/>
      <c r="E420" s="28"/>
      <c r="F420" s="9"/>
      <c r="G420" s="30"/>
      <c r="I420" s="30"/>
      <c r="K420" s="30"/>
      <c r="M420" s="30"/>
    </row>
    <row r="421" spans="1:13" s="13" customFormat="1">
      <c r="A421" s="9"/>
      <c r="B421" s="9"/>
      <c r="C421" s="28"/>
      <c r="D421" s="9"/>
      <c r="E421" s="28"/>
      <c r="F421" s="9"/>
      <c r="G421" s="30"/>
      <c r="I421" s="30"/>
      <c r="K421" s="30"/>
      <c r="M421" s="30"/>
    </row>
    <row r="422" spans="1:13" s="13" customFormat="1">
      <c r="A422" s="9"/>
      <c r="B422" s="9"/>
      <c r="C422" s="28"/>
      <c r="D422" s="9"/>
      <c r="E422" s="28"/>
      <c r="F422" s="9"/>
      <c r="G422" s="30"/>
      <c r="I422" s="30"/>
      <c r="K422" s="30"/>
      <c r="M422" s="30"/>
    </row>
    <row r="423" spans="1:13" s="13" customFormat="1">
      <c r="A423" s="9"/>
      <c r="B423" s="9"/>
      <c r="C423" s="28"/>
      <c r="D423" s="9"/>
      <c r="E423" s="28"/>
      <c r="F423" s="9"/>
      <c r="G423" s="30"/>
      <c r="I423" s="30"/>
      <c r="K423" s="30"/>
      <c r="M423" s="30"/>
    </row>
    <row r="424" spans="1:13" s="13" customFormat="1">
      <c r="A424" s="9"/>
      <c r="B424" s="9"/>
      <c r="C424" s="28"/>
      <c r="D424" s="9"/>
      <c r="E424" s="28"/>
      <c r="F424" s="9"/>
      <c r="G424" s="30"/>
      <c r="I424" s="30"/>
      <c r="K424" s="30"/>
      <c r="M424" s="30"/>
    </row>
    <row r="425" spans="1:13" s="13" customFormat="1">
      <c r="A425" s="9"/>
      <c r="B425" s="9"/>
      <c r="C425" s="28"/>
      <c r="D425" s="9"/>
      <c r="E425" s="28"/>
      <c r="F425" s="9"/>
      <c r="G425" s="30"/>
      <c r="I425" s="30"/>
      <c r="K425" s="30"/>
      <c r="M425" s="30"/>
    </row>
    <row r="426" spans="1:13" s="13" customFormat="1">
      <c r="A426" s="9"/>
      <c r="B426" s="9"/>
      <c r="C426" s="28"/>
      <c r="D426" s="9"/>
      <c r="E426" s="28"/>
      <c r="F426" s="9"/>
      <c r="G426" s="30"/>
      <c r="I426" s="30"/>
      <c r="K426" s="30"/>
      <c r="M426" s="30"/>
    </row>
    <row r="427" spans="1:13" s="13" customFormat="1">
      <c r="A427" s="9"/>
      <c r="B427" s="9"/>
      <c r="C427" s="28"/>
      <c r="D427" s="9"/>
      <c r="E427" s="28"/>
      <c r="F427" s="9"/>
      <c r="G427" s="30"/>
      <c r="I427" s="30"/>
      <c r="K427" s="30"/>
      <c r="M427" s="30"/>
    </row>
    <row r="428" spans="1:13" s="13" customFormat="1">
      <c r="A428" s="9"/>
      <c r="B428" s="9"/>
      <c r="C428" s="28"/>
      <c r="D428" s="9"/>
      <c r="E428" s="28"/>
      <c r="F428" s="9"/>
      <c r="G428" s="30"/>
      <c r="I428" s="30"/>
      <c r="K428" s="30"/>
      <c r="M428" s="30"/>
    </row>
    <row r="429" spans="1:13" s="13" customFormat="1">
      <c r="A429" s="9"/>
      <c r="B429" s="9"/>
      <c r="C429" s="28"/>
      <c r="D429" s="9"/>
      <c r="E429" s="28"/>
      <c r="F429" s="9"/>
      <c r="G429" s="30"/>
      <c r="I429" s="30"/>
      <c r="K429" s="30"/>
      <c r="M429" s="30"/>
    </row>
    <row r="430" spans="1:13" s="13" customFormat="1">
      <c r="A430" s="9"/>
      <c r="B430" s="9"/>
      <c r="C430" s="28"/>
      <c r="D430" s="9"/>
      <c r="E430" s="28"/>
      <c r="F430" s="9"/>
      <c r="G430" s="30"/>
      <c r="I430" s="30"/>
      <c r="K430" s="30"/>
      <c r="M430" s="30"/>
    </row>
    <row r="431" spans="1:13" s="13" customFormat="1">
      <c r="A431" s="9"/>
      <c r="B431" s="9"/>
      <c r="C431" s="28"/>
      <c r="D431" s="9"/>
      <c r="E431" s="28"/>
      <c r="F431" s="9"/>
      <c r="G431" s="30"/>
      <c r="I431" s="30"/>
      <c r="K431" s="30"/>
      <c r="M431" s="30"/>
    </row>
    <row r="432" spans="1:13" s="13" customFormat="1">
      <c r="A432" s="9"/>
      <c r="B432" s="9"/>
      <c r="C432" s="28"/>
      <c r="D432" s="9"/>
      <c r="E432" s="28"/>
      <c r="F432" s="9"/>
      <c r="G432" s="30"/>
      <c r="I432" s="30"/>
      <c r="K432" s="30"/>
      <c r="M432" s="30"/>
    </row>
    <row r="433" spans="1:13" s="13" customFormat="1">
      <c r="A433" s="9"/>
      <c r="B433" s="9"/>
      <c r="C433" s="28"/>
      <c r="D433" s="9"/>
      <c r="E433" s="28"/>
      <c r="F433" s="9"/>
      <c r="G433" s="30"/>
      <c r="I433" s="30"/>
      <c r="K433" s="30"/>
      <c r="M433" s="30"/>
    </row>
    <row r="434" spans="1:13" s="13" customFormat="1">
      <c r="A434" s="9"/>
      <c r="B434" s="9"/>
      <c r="C434" s="28"/>
      <c r="D434" s="9"/>
      <c r="E434" s="28"/>
      <c r="F434" s="9"/>
      <c r="G434" s="30"/>
      <c r="I434" s="30"/>
      <c r="K434" s="30"/>
      <c r="M434" s="30"/>
    </row>
    <row r="435" spans="1:13" s="13" customFormat="1">
      <c r="A435" s="9"/>
      <c r="B435" s="9"/>
      <c r="C435" s="28"/>
      <c r="D435" s="9"/>
      <c r="E435" s="28"/>
      <c r="F435" s="9"/>
      <c r="G435" s="30"/>
      <c r="I435" s="30"/>
      <c r="K435" s="30"/>
      <c r="M435" s="30"/>
    </row>
    <row r="436" spans="1:13" s="13" customFormat="1">
      <c r="A436" s="9"/>
      <c r="B436" s="9"/>
      <c r="C436" s="28"/>
      <c r="D436" s="9"/>
      <c r="E436" s="28"/>
      <c r="F436" s="9"/>
      <c r="G436" s="30"/>
      <c r="I436" s="30"/>
      <c r="K436" s="30"/>
      <c r="M436" s="30"/>
    </row>
    <row r="437" spans="1:13" s="13" customFormat="1">
      <c r="A437" s="9"/>
      <c r="B437" s="9"/>
      <c r="C437" s="28"/>
      <c r="D437" s="9"/>
      <c r="E437" s="28"/>
      <c r="F437" s="9"/>
      <c r="G437" s="30"/>
      <c r="I437" s="30"/>
      <c r="K437" s="30"/>
      <c r="M437" s="30"/>
    </row>
    <row r="438" spans="1:13" s="13" customFormat="1">
      <c r="A438" s="9"/>
      <c r="B438" s="9"/>
      <c r="C438" s="28"/>
      <c r="D438" s="9"/>
      <c r="E438" s="28"/>
      <c r="F438" s="9"/>
      <c r="G438" s="30"/>
      <c r="I438" s="30"/>
      <c r="K438" s="30"/>
      <c r="M438" s="30"/>
    </row>
    <row r="439" spans="1:13" s="13" customFormat="1">
      <c r="A439" s="9"/>
      <c r="B439" s="9"/>
      <c r="C439" s="28"/>
      <c r="D439" s="9"/>
      <c r="E439" s="28"/>
      <c r="F439" s="9"/>
      <c r="G439" s="30"/>
      <c r="I439" s="30"/>
      <c r="K439" s="30"/>
      <c r="M439" s="30"/>
    </row>
    <row r="440" spans="1:13" s="13" customFormat="1">
      <c r="A440" s="9"/>
      <c r="B440" s="9"/>
      <c r="C440" s="28"/>
      <c r="D440" s="9"/>
      <c r="E440" s="28"/>
      <c r="F440" s="9"/>
      <c r="G440" s="30"/>
      <c r="I440" s="30"/>
      <c r="K440" s="30"/>
      <c r="M440" s="30"/>
    </row>
    <row r="441" spans="1:13" s="13" customFormat="1">
      <c r="A441" s="9"/>
      <c r="B441" s="9"/>
      <c r="C441" s="28"/>
      <c r="D441" s="9"/>
      <c r="E441" s="28"/>
      <c r="F441" s="9"/>
      <c r="G441" s="30"/>
      <c r="I441" s="30"/>
      <c r="K441" s="30"/>
      <c r="M441" s="30"/>
    </row>
    <row r="442" spans="1:13" s="13" customFormat="1">
      <c r="A442" s="9"/>
      <c r="B442" s="9"/>
      <c r="C442" s="28"/>
      <c r="D442" s="9"/>
      <c r="E442" s="28"/>
      <c r="F442" s="9"/>
      <c r="G442" s="30"/>
      <c r="I442" s="30"/>
      <c r="K442" s="30"/>
      <c r="M442" s="30"/>
    </row>
    <row r="443" spans="1:13" s="13" customFormat="1">
      <c r="A443" s="9"/>
      <c r="B443" s="9"/>
      <c r="C443" s="28"/>
      <c r="D443" s="9"/>
      <c r="E443" s="28"/>
      <c r="F443" s="9"/>
      <c r="G443" s="30"/>
      <c r="I443" s="30"/>
      <c r="K443" s="30"/>
      <c r="M443" s="30"/>
    </row>
    <row r="444" spans="1:13" s="13" customFormat="1">
      <c r="A444" s="9"/>
      <c r="B444" s="9"/>
      <c r="C444" s="28"/>
      <c r="D444" s="9"/>
      <c r="E444" s="28"/>
      <c r="F444" s="9"/>
      <c r="G444" s="30"/>
      <c r="I444" s="30"/>
      <c r="K444" s="30"/>
      <c r="M444" s="30"/>
    </row>
    <row r="445" spans="1:13" s="13" customFormat="1">
      <c r="A445" s="9"/>
      <c r="B445" s="9"/>
      <c r="C445" s="28"/>
      <c r="D445" s="9"/>
      <c r="E445" s="28"/>
      <c r="F445" s="9"/>
      <c r="G445" s="30"/>
      <c r="I445" s="30"/>
      <c r="K445" s="30"/>
      <c r="M445" s="30"/>
    </row>
    <row r="446" spans="1:13" s="13" customFormat="1">
      <c r="A446" s="9"/>
      <c r="B446" s="9"/>
      <c r="C446" s="28"/>
      <c r="D446" s="9"/>
      <c r="E446" s="28"/>
      <c r="F446" s="9"/>
      <c r="G446" s="30"/>
      <c r="I446" s="30"/>
      <c r="K446" s="30"/>
      <c r="M446" s="30"/>
    </row>
    <row r="447" spans="1:13" s="13" customFormat="1">
      <c r="A447" s="9"/>
      <c r="B447" s="9"/>
      <c r="C447" s="28"/>
      <c r="D447" s="9"/>
      <c r="E447" s="28"/>
      <c r="F447" s="9"/>
      <c r="G447" s="30"/>
      <c r="I447" s="30"/>
      <c r="K447" s="30"/>
      <c r="M447" s="30"/>
    </row>
    <row r="448" spans="1:13" s="13" customFormat="1">
      <c r="A448" s="9"/>
      <c r="B448" s="9"/>
      <c r="C448" s="28"/>
      <c r="D448" s="9"/>
      <c r="E448" s="28"/>
      <c r="F448" s="9"/>
      <c r="G448" s="30"/>
      <c r="I448" s="30"/>
      <c r="K448" s="30"/>
      <c r="M448" s="30"/>
    </row>
    <row r="449" spans="1:13" s="13" customFormat="1">
      <c r="A449" s="9"/>
      <c r="B449" s="9"/>
      <c r="C449" s="28"/>
      <c r="D449" s="9"/>
      <c r="E449" s="28"/>
      <c r="F449" s="9"/>
      <c r="G449" s="30"/>
      <c r="I449" s="30"/>
      <c r="K449" s="30"/>
      <c r="M449" s="30"/>
    </row>
    <row r="450" spans="1:13" s="13" customFormat="1">
      <c r="A450" s="9"/>
      <c r="B450" s="9"/>
      <c r="C450" s="28"/>
      <c r="D450" s="9"/>
      <c r="E450" s="28"/>
      <c r="F450" s="9"/>
      <c r="G450" s="30"/>
      <c r="I450" s="30"/>
      <c r="K450" s="30"/>
      <c r="M450" s="30"/>
    </row>
    <row r="451" spans="1:13" s="13" customFormat="1">
      <c r="A451" s="9"/>
      <c r="B451" s="9"/>
      <c r="C451" s="28"/>
      <c r="D451" s="9"/>
      <c r="E451" s="28"/>
      <c r="F451" s="9"/>
      <c r="G451" s="30"/>
      <c r="I451" s="30"/>
      <c r="K451" s="30"/>
      <c r="M451" s="30"/>
    </row>
    <row r="452" spans="1:13" s="13" customFormat="1">
      <c r="A452" s="9"/>
      <c r="B452" s="9"/>
      <c r="C452" s="28"/>
      <c r="D452" s="9"/>
      <c r="E452" s="28"/>
      <c r="F452" s="9"/>
      <c r="G452" s="30"/>
      <c r="I452" s="30"/>
      <c r="K452" s="30"/>
      <c r="M452" s="30"/>
    </row>
    <row r="453" spans="1:13" s="13" customFormat="1">
      <c r="A453" s="9"/>
      <c r="B453" s="9"/>
      <c r="C453" s="28"/>
      <c r="D453" s="9"/>
      <c r="E453" s="28"/>
      <c r="F453" s="9"/>
      <c r="G453" s="30"/>
      <c r="I453" s="30"/>
      <c r="K453" s="30"/>
      <c r="M453" s="30"/>
    </row>
    <row r="454" spans="1:13" s="13" customFormat="1">
      <c r="A454" s="9"/>
      <c r="B454" s="9"/>
      <c r="C454" s="28"/>
      <c r="D454" s="9"/>
      <c r="E454" s="28"/>
      <c r="F454" s="9"/>
      <c r="G454" s="30"/>
      <c r="I454" s="30"/>
      <c r="K454" s="30"/>
      <c r="M454" s="30"/>
    </row>
    <row r="455" spans="1:13" s="13" customFormat="1">
      <c r="A455" s="9"/>
      <c r="B455" s="9"/>
      <c r="C455" s="28"/>
      <c r="D455" s="9"/>
      <c r="E455" s="28"/>
      <c r="F455" s="9"/>
      <c r="G455" s="30"/>
      <c r="I455" s="30"/>
      <c r="K455" s="30"/>
      <c r="M455" s="30"/>
    </row>
    <row r="456" spans="1:13" s="13" customFormat="1">
      <c r="A456" s="9"/>
      <c r="B456" s="9"/>
      <c r="C456" s="28"/>
      <c r="D456" s="9"/>
      <c r="E456" s="28"/>
      <c r="F456" s="9"/>
      <c r="G456" s="30"/>
      <c r="I456" s="30"/>
      <c r="K456" s="30"/>
      <c r="M456" s="30"/>
    </row>
    <row r="457" spans="1:13" s="13" customFormat="1">
      <c r="A457" s="9"/>
      <c r="B457" s="9"/>
      <c r="C457" s="28"/>
      <c r="D457" s="9"/>
      <c r="E457" s="28"/>
      <c r="F457" s="9"/>
      <c r="G457" s="30"/>
      <c r="I457" s="30"/>
      <c r="K457" s="30"/>
      <c r="M457" s="30"/>
    </row>
    <row r="458" spans="1:13" s="13" customFormat="1">
      <c r="A458" s="9"/>
      <c r="B458" s="9"/>
      <c r="C458" s="28"/>
      <c r="D458" s="9"/>
      <c r="E458" s="28"/>
      <c r="F458" s="9"/>
      <c r="G458" s="30"/>
      <c r="I458" s="30"/>
      <c r="K458" s="30"/>
      <c r="M458" s="30"/>
    </row>
    <row r="459" spans="1:13" s="13" customFormat="1">
      <c r="A459" s="9"/>
      <c r="B459" s="9"/>
      <c r="C459" s="28"/>
      <c r="D459" s="9"/>
      <c r="E459" s="28"/>
      <c r="F459" s="9"/>
      <c r="G459" s="30"/>
      <c r="I459" s="30"/>
      <c r="K459" s="30"/>
      <c r="M459" s="30"/>
    </row>
    <row r="460" spans="1:13" s="13" customFormat="1">
      <c r="A460" s="9"/>
      <c r="B460" s="9"/>
      <c r="C460" s="28"/>
      <c r="D460" s="9"/>
      <c r="E460" s="28"/>
      <c r="F460" s="9"/>
      <c r="G460" s="30"/>
      <c r="I460" s="30"/>
      <c r="K460" s="30"/>
      <c r="M460" s="30"/>
    </row>
    <row r="461" spans="1:13" s="13" customFormat="1">
      <c r="A461" s="9"/>
      <c r="B461" s="9"/>
      <c r="C461" s="28"/>
      <c r="D461" s="9"/>
      <c r="E461" s="28"/>
      <c r="F461" s="9"/>
      <c r="G461" s="30"/>
      <c r="I461" s="30"/>
      <c r="K461" s="30"/>
      <c r="M461" s="30"/>
    </row>
    <row r="462" spans="1:13" s="13" customFormat="1">
      <c r="A462" s="9"/>
      <c r="B462" s="9"/>
      <c r="C462" s="28"/>
      <c r="D462" s="9"/>
      <c r="E462" s="28"/>
      <c r="F462" s="9"/>
      <c r="G462" s="30"/>
      <c r="I462" s="30"/>
      <c r="K462" s="30"/>
      <c r="M462" s="30"/>
    </row>
    <row r="463" spans="1:13" s="13" customFormat="1">
      <c r="A463" s="9"/>
      <c r="B463" s="9"/>
      <c r="C463" s="28"/>
      <c r="D463" s="9"/>
      <c r="E463" s="28"/>
      <c r="F463" s="9"/>
      <c r="G463" s="30"/>
      <c r="I463" s="30"/>
      <c r="K463" s="30"/>
      <c r="M463" s="30"/>
    </row>
    <row r="464" spans="1:13" s="13" customFormat="1">
      <c r="A464" s="9"/>
      <c r="B464" s="9"/>
      <c r="C464" s="28"/>
      <c r="D464" s="9"/>
      <c r="E464" s="28"/>
      <c r="F464" s="9"/>
      <c r="G464" s="30"/>
      <c r="I464" s="30"/>
      <c r="K464" s="30"/>
      <c r="M464" s="30"/>
    </row>
    <row r="465" spans="1:13" s="13" customFormat="1">
      <c r="A465" s="9"/>
      <c r="B465" s="9"/>
      <c r="C465" s="28"/>
      <c r="D465" s="9"/>
      <c r="E465" s="28"/>
      <c r="F465" s="9"/>
      <c r="G465" s="30"/>
      <c r="I465" s="30"/>
      <c r="K465" s="30"/>
      <c r="M465" s="30"/>
    </row>
    <row r="466" spans="1:13" s="13" customFormat="1">
      <c r="A466" s="9"/>
      <c r="B466" s="9"/>
      <c r="C466" s="28"/>
      <c r="D466" s="9"/>
      <c r="E466" s="28"/>
      <c r="F466" s="9"/>
      <c r="G466" s="30"/>
      <c r="I466" s="30"/>
      <c r="K466" s="30"/>
      <c r="M466" s="30"/>
    </row>
    <row r="467" spans="1:13" s="13" customFormat="1">
      <c r="A467" s="9"/>
      <c r="B467" s="9"/>
      <c r="C467" s="28"/>
      <c r="D467" s="9"/>
      <c r="E467" s="28"/>
      <c r="F467" s="9"/>
      <c r="G467" s="30"/>
      <c r="I467" s="30"/>
      <c r="K467" s="30"/>
      <c r="M467" s="30"/>
    </row>
    <row r="468" spans="1:13" s="13" customFormat="1">
      <c r="A468" s="9"/>
      <c r="B468" s="9"/>
      <c r="C468" s="28"/>
      <c r="D468" s="9"/>
      <c r="E468" s="28"/>
      <c r="F468" s="9"/>
      <c r="G468" s="30"/>
      <c r="I468" s="30"/>
      <c r="K468" s="30"/>
      <c r="M468" s="30"/>
    </row>
    <row r="469" spans="1:13" s="13" customFormat="1">
      <c r="A469" s="9"/>
      <c r="B469" s="9"/>
      <c r="C469" s="28"/>
      <c r="D469" s="9"/>
      <c r="E469" s="28"/>
      <c r="F469" s="9"/>
      <c r="G469" s="30"/>
      <c r="I469" s="30"/>
      <c r="K469" s="30"/>
      <c r="M469" s="30"/>
    </row>
    <row r="470" spans="1:13" s="13" customFormat="1">
      <c r="A470" s="9"/>
      <c r="B470" s="9"/>
      <c r="C470" s="28"/>
      <c r="D470" s="9"/>
      <c r="E470" s="28"/>
      <c r="F470" s="9"/>
      <c r="G470" s="30"/>
      <c r="I470" s="30"/>
      <c r="K470" s="30"/>
      <c r="M470" s="30"/>
    </row>
    <row r="471" spans="1:13" s="13" customFormat="1">
      <c r="A471" s="9"/>
      <c r="B471" s="9"/>
      <c r="C471" s="28"/>
      <c r="D471" s="9"/>
      <c r="E471" s="28"/>
      <c r="F471" s="9"/>
      <c r="G471" s="30"/>
      <c r="I471" s="30"/>
      <c r="K471" s="30"/>
      <c r="M471" s="30"/>
    </row>
    <row r="472" spans="1:13" s="13" customFormat="1">
      <c r="A472" s="9"/>
      <c r="B472" s="9"/>
      <c r="C472" s="28"/>
      <c r="D472" s="9"/>
      <c r="E472" s="28"/>
      <c r="F472" s="9"/>
      <c r="G472" s="30"/>
      <c r="I472" s="30"/>
      <c r="K472" s="30"/>
      <c r="M472" s="30"/>
    </row>
    <row r="473" spans="1:13" s="13" customFormat="1">
      <c r="A473" s="9"/>
      <c r="B473" s="9"/>
      <c r="C473" s="28"/>
      <c r="D473" s="9"/>
      <c r="E473" s="28"/>
      <c r="F473" s="9"/>
      <c r="G473" s="30"/>
      <c r="I473" s="30"/>
      <c r="K473" s="30"/>
      <c r="M473" s="30"/>
    </row>
    <row r="474" spans="1:13" s="13" customFormat="1">
      <c r="A474" s="9"/>
      <c r="B474" s="9"/>
      <c r="C474" s="28"/>
      <c r="D474" s="9"/>
      <c r="E474" s="28"/>
      <c r="F474" s="9"/>
      <c r="G474" s="30"/>
      <c r="I474" s="30"/>
      <c r="K474" s="30"/>
      <c r="M474" s="30"/>
    </row>
    <row r="475" spans="1:13" s="13" customFormat="1">
      <c r="A475" s="9"/>
      <c r="B475" s="9"/>
      <c r="C475" s="28"/>
      <c r="D475" s="9"/>
      <c r="E475" s="28"/>
      <c r="F475" s="9"/>
      <c r="G475" s="30"/>
      <c r="I475" s="30"/>
      <c r="K475" s="30"/>
      <c r="M475" s="30"/>
    </row>
    <row r="476" spans="1:13" s="13" customFormat="1">
      <c r="A476" s="9"/>
      <c r="B476" s="9"/>
      <c r="C476" s="28"/>
      <c r="D476" s="9"/>
      <c r="E476" s="28"/>
      <c r="F476" s="9"/>
      <c r="G476" s="30"/>
      <c r="I476" s="30"/>
      <c r="K476" s="30"/>
      <c r="M476" s="30"/>
    </row>
    <row r="477" spans="1:13" s="13" customFormat="1">
      <c r="A477" s="9"/>
      <c r="B477" s="9"/>
      <c r="C477" s="28"/>
      <c r="D477" s="9"/>
      <c r="E477" s="28"/>
      <c r="F477" s="9"/>
      <c r="G477" s="30"/>
      <c r="I477" s="30"/>
      <c r="K477" s="30"/>
      <c r="M477" s="30"/>
    </row>
    <row r="478" spans="1:13" s="13" customFormat="1">
      <c r="A478" s="9"/>
      <c r="B478" s="9"/>
      <c r="C478" s="28"/>
      <c r="D478" s="9"/>
      <c r="E478" s="28"/>
      <c r="F478" s="9"/>
      <c r="G478" s="30"/>
      <c r="I478" s="30"/>
      <c r="K478" s="30"/>
      <c r="M478" s="30"/>
    </row>
    <row r="479" spans="1:13" s="13" customFormat="1">
      <c r="A479" s="9"/>
      <c r="B479" s="9"/>
      <c r="C479" s="28"/>
      <c r="D479" s="9"/>
      <c r="E479" s="28"/>
      <c r="F479" s="9"/>
      <c r="G479" s="30"/>
      <c r="I479" s="30"/>
      <c r="K479" s="30"/>
      <c r="M479" s="30"/>
    </row>
    <row r="480" spans="1:13" s="13" customFormat="1">
      <c r="A480" s="9"/>
      <c r="B480" s="9"/>
      <c r="C480" s="28"/>
      <c r="D480" s="9"/>
      <c r="E480" s="28"/>
      <c r="F480" s="9"/>
      <c r="G480" s="30"/>
      <c r="I480" s="30"/>
      <c r="K480" s="30"/>
      <c r="M480" s="30"/>
    </row>
    <row r="481" spans="1:13" s="13" customFormat="1">
      <c r="A481" s="9"/>
      <c r="B481" s="9"/>
      <c r="C481" s="28"/>
      <c r="D481" s="9"/>
      <c r="E481" s="28"/>
      <c r="F481" s="9"/>
      <c r="G481" s="30"/>
      <c r="I481" s="30"/>
      <c r="K481" s="30"/>
      <c r="M481" s="30"/>
    </row>
    <row r="482" spans="1:13" s="13" customFormat="1">
      <c r="A482" s="9"/>
      <c r="B482" s="9"/>
      <c r="C482" s="28"/>
      <c r="D482" s="9"/>
      <c r="E482" s="28"/>
      <c r="F482" s="9"/>
      <c r="G482" s="30"/>
      <c r="I482" s="30"/>
      <c r="K482" s="30"/>
      <c r="M482" s="30"/>
    </row>
    <row r="483" spans="1:13" s="13" customFormat="1">
      <c r="A483" s="9"/>
      <c r="B483" s="9"/>
      <c r="C483" s="28"/>
      <c r="D483" s="9"/>
      <c r="E483" s="28"/>
      <c r="F483" s="9"/>
      <c r="G483" s="30"/>
      <c r="I483" s="30"/>
      <c r="K483" s="30"/>
      <c r="M483" s="30"/>
    </row>
    <row r="484" spans="1:13" s="13" customFormat="1">
      <c r="A484" s="9"/>
      <c r="B484" s="9"/>
      <c r="C484" s="28"/>
      <c r="D484" s="9"/>
      <c r="E484" s="28"/>
      <c r="F484" s="9"/>
      <c r="G484" s="30"/>
      <c r="I484" s="30"/>
      <c r="K484" s="30"/>
      <c r="M484" s="30"/>
    </row>
    <row r="485" spans="1:13" s="13" customFormat="1">
      <c r="A485" s="9"/>
      <c r="B485" s="9"/>
      <c r="C485" s="28"/>
      <c r="D485" s="9"/>
      <c r="E485" s="28"/>
      <c r="F485" s="9"/>
      <c r="G485" s="30"/>
      <c r="I485" s="30"/>
      <c r="K485" s="30"/>
      <c r="M485" s="30"/>
    </row>
    <row r="486" spans="1:13" s="13" customFormat="1">
      <c r="A486" s="9"/>
      <c r="B486" s="9"/>
      <c r="C486" s="28"/>
      <c r="D486" s="9"/>
      <c r="E486" s="28"/>
      <c r="F486" s="9"/>
      <c r="G486" s="30"/>
      <c r="I486" s="30"/>
      <c r="K486" s="30"/>
      <c r="M486" s="30"/>
    </row>
    <row r="487" spans="1:13" s="13" customFormat="1">
      <c r="A487" s="9"/>
      <c r="B487" s="9"/>
      <c r="C487" s="28"/>
      <c r="D487" s="9"/>
      <c r="E487" s="28"/>
      <c r="F487" s="9"/>
      <c r="G487" s="30"/>
      <c r="I487" s="30"/>
      <c r="K487" s="30"/>
      <c r="M487" s="30"/>
    </row>
    <row r="488" spans="1:13" s="13" customFormat="1">
      <c r="A488" s="9"/>
      <c r="B488" s="9"/>
      <c r="C488" s="28"/>
      <c r="D488" s="9"/>
      <c r="E488" s="28"/>
      <c r="F488" s="9"/>
      <c r="G488" s="30"/>
      <c r="I488" s="30"/>
      <c r="K488" s="30"/>
      <c r="M488" s="30"/>
    </row>
    <row r="489" spans="1:13" s="13" customFormat="1">
      <c r="A489" s="9"/>
      <c r="B489" s="9"/>
      <c r="C489" s="28"/>
      <c r="D489" s="9"/>
      <c r="E489" s="28"/>
      <c r="F489" s="9"/>
      <c r="G489" s="30"/>
      <c r="I489" s="30"/>
      <c r="K489" s="30"/>
      <c r="M489" s="30"/>
    </row>
    <row r="490" spans="1:13" s="13" customFormat="1">
      <c r="A490" s="9"/>
      <c r="B490" s="9"/>
      <c r="C490" s="28"/>
      <c r="D490" s="9"/>
      <c r="E490" s="28"/>
      <c r="F490" s="9"/>
      <c r="G490" s="30"/>
      <c r="I490" s="30"/>
      <c r="K490" s="30"/>
      <c r="M490" s="30"/>
    </row>
    <row r="491" spans="1:13" s="13" customFormat="1">
      <c r="A491" s="9"/>
      <c r="B491" s="9"/>
      <c r="C491" s="28"/>
      <c r="D491" s="9"/>
      <c r="E491" s="28"/>
      <c r="F491" s="9"/>
      <c r="G491" s="30"/>
      <c r="I491" s="30"/>
      <c r="K491" s="30"/>
      <c r="M491" s="30"/>
    </row>
    <row r="492" spans="1:13" s="13" customFormat="1">
      <c r="A492" s="9"/>
      <c r="B492" s="9"/>
      <c r="C492" s="28"/>
      <c r="D492" s="9"/>
      <c r="E492" s="28"/>
      <c r="F492" s="9"/>
      <c r="G492" s="30"/>
      <c r="I492" s="30"/>
      <c r="K492" s="30"/>
      <c r="M492" s="30"/>
    </row>
    <row r="493" spans="1:13" s="13" customFormat="1">
      <c r="A493" s="9"/>
      <c r="B493" s="9"/>
      <c r="C493" s="28"/>
      <c r="D493" s="9"/>
      <c r="E493" s="28"/>
      <c r="F493" s="9"/>
      <c r="G493" s="30"/>
      <c r="I493" s="30"/>
      <c r="K493" s="30"/>
      <c r="M493" s="30"/>
    </row>
    <row r="494" spans="1:13" s="13" customFormat="1">
      <c r="A494" s="9"/>
      <c r="B494" s="9"/>
      <c r="C494" s="28"/>
      <c r="D494" s="9"/>
      <c r="E494" s="28"/>
      <c r="F494" s="9"/>
      <c r="G494" s="30"/>
      <c r="I494" s="30"/>
      <c r="K494" s="30"/>
      <c r="M494" s="30"/>
    </row>
    <row r="495" spans="1:13" s="13" customFormat="1">
      <c r="A495" s="9"/>
      <c r="B495" s="9"/>
      <c r="C495" s="28"/>
      <c r="D495" s="9"/>
      <c r="E495" s="28"/>
      <c r="F495" s="9"/>
      <c r="G495" s="30"/>
      <c r="I495" s="30"/>
      <c r="K495" s="30"/>
      <c r="M495" s="30"/>
    </row>
    <row r="496" spans="1:13" s="13" customFormat="1">
      <c r="A496" s="9"/>
      <c r="B496" s="9"/>
      <c r="C496" s="28"/>
      <c r="D496" s="9"/>
      <c r="E496" s="28"/>
      <c r="F496" s="9"/>
      <c r="G496" s="30"/>
      <c r="I496" s="30"/>
      <c r="K496" s="30"/>
      <c r="M496" s="30"/>
    </row>
    <row r="497" spans="1:13" s="13" customFormat="1">
      <c r="A497" s="9"/>
      <c r="B497" s="9"/>
      <c r="C497" s="28"/>
      <c r="D497" s="9"/>
      <c r="E497" s="28"/>
      <c r="F497" s="9"/>
      <c r="G497" s="30"/>
      <c r="I497" s="30"/>
      <c r="K497" s="30"/>
      <c r="M497" s="30"/>
    </row>
    <row r="498" spans="1:13" s="13" customFormat="1">
      <c r="A498" s="9"/>
      <c r="B498" s="9"/>
      <c r="C498" s="28"/>
      <c r="D498" s="9"/>
      <c r="E498" s="28"/>
      <c r="F498" s="9"/>
      <c r="G498" s="30"/>
      <c r="I498" s="30"/>
      <c r="K498" s="30"/>
      <c r="M498" s="30"/>
    </row>
    <row r="499" spans="1:13" s="13" customFormat="1">
      <c r="A499" s="9"/>
      <c r="B499" s="9"/>
      <c r="C499" s="28"/>
      <c r="D499" s="9"/>
      <c r="E499" s="28"/>
      <c r="F499" s="9"/>
      <c r="G499" s="30"/>
      <c r="I499" s="30"/>
      <c r="K499" s="30"/>
      <c r="M499" s="30"/>
    </row>
    <row r="500" spans="1:13" s="13" customFormat="1">
      <c r="A500" s="9"/>
      <c r="B500" s="9"/>
      <c r="C500" s="28"/>
      <c r="D500" s="9"/>
      <c r="E500" s="28"/>
      <c r="F500" s="9"/>
      <c r="G500" s="30"/>
      <c r="I500" s="30"/>
      <c r="K500" s="30"/>
      <c r="M500" s="30"/>
    </row>
    <row r="501" spans="1:13" s="13" customFormat="1">
      <c r="A501" s="9"/>
      <c r="B501" s="9"/>
      <c r="C501" s="28"/>
      <c r="D501" s="9"/>
      <c r="E501" s="28"/>
      <c r="F501" s="9"/>
      <c r="G501" s="30"/>
      <c r="I501" s="30"/>
      <c r="K501" s="30"/>
      <c r="M501" s="30"/>
    </row>
    <row r="502" spans="1:13" s="13" customFormat="1">
      <c r="A502" s="9"/>
      <c r="B502" s="9"/>
      <c r="C502" s="28"/>
      <c r="D502" s="9"/>
      <c r="E502" s="28"/>
      <c r="F502" s="9"/>
      <c r="G502" s="30"/>
      <c r="I502" s="30"/>
      <c r="K502" s="30"/>
      <c r="M502" s="30"/>
    </row>
    <row r="503" spans="1:13" s="13" customFormat="1">
      <c r="A503" s="9"/>
      <c r="B503" s="9"/>
      <c r="C503" s="28"/>
      <c r="D503" s="9"/>
      <c r="E503" s="28"/>
      <c r="F503" s="9"/>
      <c r="G503" s="30"/>
      <c r="I503" s="30"/>
      <c r="K503" s="30"/>
      <c r="M503" s="30"/>
    </row>
    <row r="504" spans="1:13" s="13" customFormat="1">
      <c r="A504" s="9"/>
      <c r="B504" s="9"/>
      <c r="C504" s="28"/>
      <c r="D504" s="9"/>
      <c r="E504" s="28"/>
      <c r="F504" s="9"/>
      <c r="G504" s="30"/>
      <c r="I504" s="30"/>
      <c r="K504" s="30"/>
      <c r="M504" s="30"/>
    </row>
    <row r="505" spans="1:13" s="13" customFormat="1">
      <c r="A505" s="9"/>
      <c r="B505" s="9"/>
      <c r="C505" s="28"/>
      <c r="D505" s="9"/>
      <c r="E505" s="28"/>
      <c r="F505" s="9"/>
      <c r="G505" s="30"/>
      <c r="I505" s="30"/>
      <c r="K505" s="30"/>
      <c r="M505" s="30"/>
    </row>
    <row r="506" spans="1:13" s="13" customFormat="1">
      <c r="A506" s="9"/>
      <c r="B506" s="9"/>
      <c r="C506" s="28"/>
      <c r="D506" s="9"/>
      <c r="E506" s="28"/>
      <c r="F506" s="9"/>
      <c r="G506" s="30"/>
      <c r="I506" s="30"/>
      <c r="K506" s="30"/>
      <c r="M506" s="30"/>
    </row>
    <row r="507" spans="1:13" s="13" customFormat="1">
      <c r="A507" s="9"/>
      <c r="B507" s="9"/>
      <c r="C507" s="28"/>
      <c r="D507" s="9"/>
      <c r="E507" s="28"/>
      <c r="F507" s="9"/>
      <c r="G507" s="30"/>
      <c r="I507" s="30"/>
      <c r="K507" s="30"/>
      <c r="M507" s="30"/>
    </row>
    <row r="508" spans="1:13" s="13" customFormat="1">
      <c r="A508" s="9"/>
      <c r="B508" s="9"/>
      <c r="C508" s="28"/>
      <c r="D508" s="9"/>
      <c r="E508" s="28"/>
      <c r="F508" s="9"/>
      <c r="G508" s="30"/>
      <c r="I508" s="30"/>
      <c r="K508" s="30"/>
      <c r="M508" s="30"/>
    </row>
    <row r="509" spans="1:13" s="13" customFormat="1">
      <c r="A509" s="9"/>
      <c r="B509" s="9"/>
      <c r="C509" s="28"/>
      <c r="D509" s="9"/>
      <c r="E509" s="28"/>
      <c r="F509" s="9"/>
      <c r="G509" s="30"/>
      <c r="I509" s="30"/>
      <c r="K509" s="30"/>
      <c r="M509" s="30"/>
    </row>
    <row r="510" spans="1:13" s="13" customFormat="1">
      <c r="A510" s="9"/>
      <c r="B510" s="9"/>
      <c r="C510" s="28"/>
      <c r="D510" s="9"/>
      <c r="E510" s="28"/>
      <c r="F510" s="9"/>
      <c r="G510" s="30"/>
      <c r="I510" s="30"/>
      <c r="K510" s="30"/>
      <c r="M510" s="30"/>
    </row>
    <row r="511" spans="1:13" s="13" customFormat="1">
      <c r="A511" s="9"/>
      <c r="B511" s="9"/>
      <c r="C511" s="28"/>
      <c r="D511" s="9"/>
      <c r="E511" s="28"/>
      <c r="F511" s="9"/>
      <c r="G511" s="30"/>
      <c r="I511" s="30"/>
      <c r="K511" s="30"/>
      <c r="M511" s="30"/>
    </row>
    <row r="512" spans="1:13" s="13" customFormat="1">
      <c r="A512" s="9"/>
      <c r="B512" s="9"/>
      <c r="C512" s="28"/>
      <c r="D512" s="9"/>
      <c r="E512" s="28"/>
      <c r="F512" s="9"/>
      <c r="G512" s="30"/>
      <c r="I512" s="30"/>
      <c r="K512" s="30"/>
      <c r="M512" s="30"/>
    </row>
    <row r="513" spans="1:13" s="13" customFormat="1">
      <c r="A513" s="9"/>
      <c r="B513" s="9"/>
      <c r="C513" s="28"/>
      <c r="D513" s="9"/>
      <c r="E513" s="28"/>
      <c r="F513" s="9"/>
      <c r="G513" s="30"/>
      <c r="I513" s="30"/>
      <c r="K513" s="30"/>
      <c r="M513" s="30"/>
    </row>
    <row r="514" spans="1:13" s="13" customFormat="1">
      <c r="A514" s="9"/>
      <c r="B514" s="9"/>
      <c r="C514" s="28"/>
      <c r="D514" s="9"/>
      <c r="E514" s="28"/>
      <c r="F514" s="9"/>
      <c r="G514" s="30"/>
      <c r="I514" s="30"/>
      <c r="K514" s="30"/>
      <c r="M514" s="30"/>
    </row>
    <row r="515" spans="1:13" s="13" customFormat="1">
      <c r="A515" s="9"/>
      <c r="B515" s="9"/>
      <c r="C515" s="28"/>
      <c r="D515" s="9"/>
      <c r="E515" s="28"/>
      <c r="F515" s="9"/>
      <c r="G515" s="30"/>
      <c r="I515" s="30"/>
      <c r="K515" s="30"/>
      <c r="M515" s="30"/>
    </row>
    <row r="516" spans="1:13" s="13" customFormat="1">
      <c r="A516" s="9"/>
      <c r="B516" s="9"/>
      <c r="C516" s="28"/>
      <c r="D516" s="9"/>
      <c r="E516" s="28"/>
      <c r="F516" s="9"/>
      <c r="G516" s="30"/>
      <c r="I516" s="30"/>
      <c r="K516" s="30"/>
      <c r="M516" s="30"/>
    </row>
    <row r="517" spans="1:13" s="13" customFormat="1">
      <c r="A517" s="9"/>
      <c r="B517" s="9"/>
      <c r="C517" s="28"/>
      <c r="D517" s="9"/>
      <c r="E517" s="28"/>
      <c r="F517" s="9"/>
      <c r="G517" s="30"/>
      <c r="I517" s="30"/>
      <c r="K517" s="30"/>
      <c r="M517" s="30"/>
    </row>
    <row r="518" spans="1:13" s="13" customFormat="1">
      <c r="A518" s="9"/>
      <c r="B518" s="9"/>
      <c r="C518" s="28"/>
      <c r="D518" s="9"/>
      <c r="E518" s="28"/>
      <c r="F518" s="9"/>
      <c r="G518" s="30"/>
      <c r="I518" s="30"/>
      <c r="K518" s="30"/>
      <c r="M518" s="30"/>
    </row>
    <row r="519" spans="1:13" s="13" customFormat="1">
      <c r="A519" s="9"/>
      <c r="B519" s="9"/>
      <c r="C519" s="28"/>
      <c r="D519" s="9"/>
      <c r="E519" s="28"/>
      <c r="F519" s="9"/>
      <c r="G519" s="30"/>
      <c r="I519" s="30"/>
      <c r="K519" s="30"/>
      <c r="M519" s="30"/>
    </row>
    <row r="520" spans="1:13" s="13" customFormat="1">
      <c r="A520" s="9"/>
      <c r="B520" s="9"/>
      <c r="C520" s="28"/>
      <c r="D520" s="9"/>
      <c r="E520" s="28"/>
      <c r="F520" s="9"/>
      <c r="G520" s="30"/>
      <c r="I520" s="30"/>
      <c r="K520" s="30"/>
      <c r="M520" s="30"/>
    </row>
    <row r="521" spans="1:13" s="13" customFormat="1">
      <c r="A521" s="9"/>
      <c r="B521" s="9"/>
      <c r="C521" s="28"/>
      <c r="D521" s="9"/>
      <c r="E521" s="28"/>
      <c r="F521" s="9"/>
      <c r="G521" s="30"/>
      <c r="I521" s="30"/>
      <c r="K521" s="30"/>
      <c r="M521" s="30"/>
    </row>
    <row r="522" spans="1:13" s="13" customFormat="1">
      <c r="A522" s="9"/>
      <c r="B522" s="9"/>
      <c r="C522" s="28"/>
      <c r="D522" s="9"/>
      <c r="E522" s="28"/>
      <c r="F522" s="9"/>
      <c r="G522" s="30"/>
      <c r="I522" s="30"/>
      <c r="K522" s="30"/>
      <c r="M522" s="30"/>
    </row>
    <row r="523" spans="1:13" s="13" customFormat="1">
      <c r="A523" s="9"/>
      <c r="B523" s="9"/>
      <c r="C523" s="28"/>
      <c r="D523" s="9"/>
      <c r="E523" s="28"/>
      <c r="F523" s="9"/>
      <c r="G523" s="30"/>
      <c r="I523" s="30"/>
      <c r="K523" s="30"/>
      <c r="M523" s="30"/>
    </row>
    <row r="524" spans="1:13" s="13" customFormat="1">
      <c r="A524" s="9"/>
      <c r="B524" s="9"/>
      <c r="C524" s="28"/>
      <c r="D524" s="9"/>
      <c r="E524" s="28"/>
      <c r="F524" s="9"/>
      <c r="G524" s="30"/>
      <c r="I524" s="30"/>
      <c r="K524" s="30"/>
      <c r="M524" s="30"/>
    </row>
    <row r="525" spans="1:13" s="13" customFormat="1">
      <c r="A525" s="9"/>
      <c r="B525" s="9"/>
      <c r="C525" s="28"/>
      <c r="D525" s="9"/>
      <c r="E525" s="28"/>
      <c r="F525" s="9"/>
      <c r="G525" s="30"/>
      <c r="I525" s="30"/>
      <c r="K525" s="30"/>
      <c r="M525" s="30"/>
    </row>
    <row r="526" spans="1:13" s="13" customFormat="1">
      <c r="A526" s="9"/>
      <c r="B526" s="9"/>
      <c r="C526" s="28"/>
      <c r="D526" s="9"/>
      <c r="E526" s="28"/>
      <c r="F526" s="9"/>
      <c r="G526" s="30"/>
      <c r="I526" s="30"/>
      <c r="K526" s="30"/>
      <c r="M526" s="30"/>
    </row>
    <row r="527" spans="1:13" s="13" customFormat="1">
      <c r="A527" s="9"/>
      <c r="B527" s="9"/>
      <c r="C527" s="28"/>
      <c r="D527" s="9"/>
      <c r="E527" s="28"/>
      <c r="F527" s="9"/>
      <c r="G527" s="30"/>
      <c r="I527" s="30"/>
      <c r="K527" s="30"/>
      <c r="M527" s="30"/>
    </row>
    <row r="528" spans="1:13" s="13" customFormat="1">
      <c r="A528" s="9"/>
      <c r="B528" s="9"/>
      <c r="C528" s="28"/>
      <c r="D528" s="9"/>
      <c r="E528" s="28"/>
      <c r="F528" s="9"/>
      <c r="G528" s="30"/>
      <c r="I528" s="30"/>
      <c r="K528" s="30"/>
      <c r="M528" s="30"/>
    </row>
    <row r="529" spans="1:13" s="13" customFormat="1">
      <c r="A529" s="9"/>
      <c r="B529" s="9"/>
      <c r="C529" s="28"/>
      <c r="D529" s="9"/>
      <c r="E529" s="28"/>
      <c r="F529" s="9"/>
      <c r="G529" s="30"/>
      <c r="I529" s="30"/>
      <c r="K529" s="30"/>
      <c r="M529" s="30"/>
    </row>
    <row r="530" spans="1:13" s="13" customFormat="1">
      <c r="A530" s="9"/>
      <c r="B530" s="9"/>
      <c r="C530" s="28"/>
      <c r="D530" s="9"/>
      <c r="E530" s="28"/>
      <c r="F530" s="9"/>
      <c r="G530" s="30"/>
      <c r="I530" s="30"/>
      <c r="K530" s="30"/>
      <c r="M530" s="30"/>
    </row>
    <row r="531" spans="1:13" s="13" customFormat="1">
      <c r="A531" s="9"/>
      <c r="B531" s="9"/>
      <c r="C531" s="28"/>
      <c r="D531" s="9"/>
      <c r="E531" s="28"/>
      <c r="F531" s="9"/>
      <c r="G531" s="30"/>
      <c r="I531" s="30"/>
      <c r="K531" s="30"/>
      <c r="M531" s="30"/>
    </row>
    <row r="532" spans="1:13" s="13" customFormat="1">
      <c r="A532" s="9"/>
      <c r="B532" s="9"/>
      <c r="C532" s="28"/>
      <c r="D532" s="9"/>
      <c r="E532" s="28"/>
      <c r="F532" s="9"/>
      <c r="G532" s="30"/>
      <c r="I532" s="30"/>
      <c r="K532" s="30"/>
      <c r="M532" s="30"/>
    </row>
    <row r="533" spans="1:13" s="13" customFormat="1">
      <c r="A533" s="9"/>
      <c r="B533" s="9"/>
      <c r="C533" s="28"/>
      <c r="D533" s="9"/>
      <c r="E533" s="28"/>
      <c r="F533" s="9"/>
      <c r="G533" s="30"/>
      <c r="I533" s="30"/>
      <c r="K533" s="30"/>
      <c r="M533" s="30"/>
    </row>
    <row r="534" spans="1:13" s="13" customFormat="1">
      <c r="A534" s="9"/>
      <c r="B534" s="9"/>
      <c r="C534" s="28"/>
      <c r="D534" s="9"/>
      <c r="E534" s="28"/>
      <c r="F534" s="9"/>
      <c r="G534" s="30"/>
      <c r="I534" s="30"/>
      <c r="K534" s="30"/>
      <c r="M534" s="30"/>
    </row>
    <row r="535" spans="1:13" s="13" customFormat="1">
      <c r="A535" s="9"/>
      <c r="B535" s="9"/>
      <c r="C535" s="28"/>
      <c r="D535" s="9"/>
      <c r="E535" s="28"/>
      <c r="F535" s="9"/>
      <c r="G535" s="30"/>
      <c r="I535" s="30"/>
      <c r="K535" s="30"/>
      <c r="M535" s="30"/>
    </row>
    <row r="536" spans="1:13" s="13" customFormat="1">
      <c r="A536" s="9"/>
      <c r="B536" s="9"/>
      <c r="C536" s="28"/>
      <c r="D536" s="9"/>
      <c r="E536" s="28"/>
      <c r="F536" s="9"/>
      <c r="G536" s="30"/>
      <c r="I536" s="30"/>
      <c r="K536" s="30"/>
      <c r="M536" s="30"/>
    </row>
    <row r="537" spans="1:13" s="13" customFormat="1">
      <c r="A537" s="9"/>
      <c r="B537" s="9"/>
      <c r="C537" s="28"/>
      <c r="D537" s="9"/>
      <c r="E537" s="28"/>
      <c r="F537" s="9"/>
      <c r="G537" s="30"/>
      <c r="I537" s="30"/>
      <c r="K537" s="30"/>
      <c r="M537" s="30"/>
    </row>
    <row r="538" spans="1:13" s="13" customFormat="1">
      <c r="A538" s="9"/>
      <c r="B538" s="9"/>
      <c r="C538" s="28"/>
      <c r="D538" s="9"/>
      <c r="E538" s="28"/>
      <c r="F538" s="9"/>
      <c r="G538" s="30"/>
      <c r="I538" s="30"/>
      <c r="K538" s="30"/>
      <c r="M538" s="30"/>
    </row>
    <row r="539" spans="1:13" s="13" customFormat="1">
      <c r="A539" s="9"/>
      <c r="B539" s="9"/>
      <c r="C539" s="28"/>
      <c r="D539" s="9"/>
      <c r="E539" s="28"/>
      <c r="F539" s="9"/>
      <c r="G539" s="30"/>
      <c r="I539" s="30"/>
      <c r="K539" s="30"/>
      <c r="M539" s="30"/>
    </row>
    <row r="540" spans="1:13" s="13" customFormat="1">
      <c r="A540" s="9"/>
      <c r="B540" s="9"/>
      <c r="C540" s="28"/>
      <c r="D540" s="9"/>
      <c r="E540" s="28"/>
      <c r="F540" s="9"/>
      <c r="G540" s="30"/>
      <c r="I540" s="30"/>
      <c r="K540" s="30"/>
      <c r="M540" s="30"/>
    </row>
    <row r="541" spans="1:13" s="13" customFormat="1">
      <c r="A541" s="9"/>
      <c r="B541" s="9"/>
      <c r="C541" s="28"/>
      <c r="D541" s="9"/>
      <c r="E541" s="28"/>
      <c r="F541" s="9"/>
      <c r="G541" s="30"/>
      <c r="I541" s="30"/>
      <c r="K541" s="30"/>
      <c r="M541" s="30"/>
    </row>
    <row r="542" spans="1:13" s="13" customFormat="1">
      <c r="A542" s="9"/>
      <c r="B542" s="9"/>
      <c r="C542" s="28"/>
      <c r="D542" s="9"/>
      <c r="E542" s="28"/>
      <c r="F542" s="9"/>
      <c r="G542" s="30"/>
      <c r="I542" s="30"/>
      <c r="K542" s="30"/>
      <c r="M542" s="30"/>
    </row>
    <row r="543" spans="1:13" s="13" customFormat="1">
      <c r="A543" s="9"/>
      <c r="B543" s="9"/>
      <c r="C543" s="28"/>
      <c r="D543" s="9"/>
      <c r="E543" s="28"/>
      <c r="F543" s="9"/>
      <c r="G543" s="30"/>
      <c r="I543" s="30"/>
      <c r="K543" s="30"/>
      <c r="M543" s="30"/>
    </row>
    <row r="544" spans="1:13" s="13" customFormat="1">
      <c r="A544" s="9"/>
      <c r="B544" s="9"/>
      <c r="C544" s="28"/>
      <c r="D544" s="9"/>
      <c r="E544" s="28"/>
      <c r="F544" s="9"/>
      <c r="G544" s="30"/>
      <c r="I544" s="30"/>
      <c r="K544" s="30"/>
      <c r="M544" s="30"/>
    </row>
    <row r="545" spans="1:13" s="13" customFormat="1">
      <c r="A545" s="9"/>
      <c r="B545" s="9"/>
      <c r="C545" s="28"/>
      <c r="D545" s="9"/>
      <c r="E545" s="28"/>
      <c r="F545" s="9"/>
      <c r="G545" s="30"/>
      <c r="I545" s="30"/>
      <c r="K545" s="30"/>
      <c r="M545" s="30"/>
    </row>
    <row r="546" spans="1:13" s="13" customFormat="1">
      <c r="A546" s="9"/>
      <c r="B546" s="9"/>
      <c r="C546" s="28"/>
      <c r="D546" s="9"/>
      <c r="E546" s="28"/>
      <c r="F546" s="9"/>
      <c r="G546" s="30"/>
      <c r="I546" s="30"/>
      <c r="K546" s="30"/>
      <c r="M546" s="30"/>
    </row>
    <row r="547" spans="1:13" s="13" customFormat="1">
      <c r="A547" s="9"/>
      <c r="B547" s="9"/>
      <c r="C547" s="28"/>
      <c r="D547" s="9"/>
      <c r="E547" s="28"/>
      <c r="F547" s="9"/>
      <c r="G547" s="30"/>
      <c r="I547" s="30"/>
      <c r="K547" s="30"/>
      <c r="M547" s="30"/>
    </row>
    <row r="548" spans="1:13" s="13" customFormat="1">
      <c r="A548" s="9"/>
      <c r="B548" s="9"/>
      <c r="C548" s="28"/>
      <c r="D548" s="9"/>
      <c r="E548" s="28"/>
      <c r="F548" s="9"/>
      <c r="G548" s="30"/>
      <c r="I548" s="30"/>
      <c r="K548" s="30"/>
      <c r="M548" s="30"/>
    </row>
    <row r="549" spans="1:13" s="13" customFormat="1">
      <c r="A549" s="9"/>
      <c r="B549" s="9"/>
      <c r="C549" s="28"/>
      <c r="D549" s="9"/>
      <c r="E549" s="28"/>
      <c r="F549" s="9"/>
      <c r="G549" s="30"/>
      <c r="I549" s="30"/>
      <c r="K549" s="30"/>
      <c r="M549" s="30"/>
    </row>
    <row r="550" spans="1:13" s="13" customFormat="1">
      <c r="A550" s="9"/>
      <c r="B550" s="9"/>
      <c r="C550" s="28"/>
      <c r="D550" s="9"/>
      <c r="E550" s="28"/>
      <c r="F550" s="9"/>
      <c r="G550" s="30"/>
      <c r="I550" s="30"/>
      <c r="K550" s="30"/>
      <c r="M550" s="30"/>
    </row>
    <row r="551" spans="1:13" s="13" customFormat="1">
      <c r="A551" s="9"/>
      <c r="B551" s="9"/>
      <c r="C551" s="28"/>
      <c r="D551" s="9"/>
      <c r="E551" s="28"/>
      <c r="F551" s="9"/>
      <c r="G551" s="30"/>
      <c r="I551" s="30"/>
      <c r="K551" s="30"/>
      <c r="M551" s="30"/>
    </row>
    <row r="552" spans="1:13" s="13" customFormat="1">
      <c r="A552" s="9"/>
      <c r="B552" s="9"/>
      <c r="C552" s="28"/>
      <c r="D552" s="9"/>
      <c r="E552" s="28"/>
      <c r="F552" s="9"/>
      <c r="G552" s="30"/>
      <c r="I552" s="30"/>
      <c r="K552" s="30"/>
      <c r="M552" s="30"/>
    </row>
    <row r="553" spans="1:13" s="13" customFormat="1">
      <c r="A553" s="9"/>
      <c r="B553" s="9"/>
      <c r="C553" s="28"/>
      <c r="D553" s="9"/>
      <c r="E553" s="28"/>
      <c r="F553" s="9"/>
      <c r="G553" s="30"/>
      <c r="I553" s="30"/>
      <c r="K553" s="30"/>
      <c r="M553" s="30"/>
    </row>
    <row r="554" spans="1:13" s="13" customFormat="1">
      <c r="A554" s="9"/>
      <c r="B554" s="9"/>
      <c r="C554" s="28"/>
      <c r="D554" s="9"/>
      <c r="E554" s="28"/>
      <c r="F554" s="9"/>
      <c r="G554" s="30"/>
      <c r="I554" s="30"/>
      <c r="K554" s="30"/>
      <c r="M554" s="30"/>
    </row>
    <row r="555" spans="1:13" s="13" customFormat="1">
      <c r="A555" s="9"/>
      <c r="B555" s="9"/>
      <c r="C555" s="28"/>
      <c r="D555" s="9"/>
      <c r="E555" s="28"/>
      <c r="F555" s="9"/>
      <c r="G555" s="30"/>
      <c r="I555" s="30"/>
      <c r="K555" s="30"/>
      <c r="M555" s="30"/>
    </row>
    <row r="556" spans="1:13" s="13" customFormat="1">
      <c r="A556" s="9"/>
      <c r="B556" s="9"/>
      <c r="C556" s="28"/>
      <c r="D556" s="9"/>
      <c r="E556" s="28"/>
      <c r="F556" s="9"/>
      <c r="G556" s="30"/>
      <c r="I556" s="30"/>
      <c r="K556" s="30"/>
      <c r="M556" s="30"/>
    </row>
    <row r="557" spans="1:13" s="13" customFormat="1">
      <c r="A557" s="9"/>
      <c r="B557" s="9"/>
      <c r="C557" s="28"/>
      <c r="D557" s="9"/>
      <c r="E557" s="28"/>
      <c r="F557" s="9"/>
      <c r="G557" s="30"/>
      <c r="I557" s="30"/>
      <c r="K557" s="30"/>
      <c r="M557" s="30"/>
    </row>
    <row r="558" spans="1:13" s="13" customFormat="1">
      <c r="A558" s="9"/>
      <c r="B558" s="9"/>
      <c r="C558" s="28"/>
      <c r="D558" s="9"/>
      <c r="E558" s="28"/>
      <c r="F558" s="9"/>
      <c r="G558" s="30"/>
      <c r="I558" s="30"/>
      <c r="K558" s="30"/>
      <c r="M558" s="30"/>
    </row>
    <row r="559" spans="1:13" s="13" customFormat="1">
      <c r="A559" s="9"/>
      <c r="B559" s="9"/>
      <c r="C559" s="28"/>
      <c r="D559" s="9"/>
      <c r="E559" s="28"/>
      <c r="F559" s="9"/>
      <c r="G559" s="30"/>
      <c r="I559" s="30"/>
      <c r="K559" s="30"/>
      <c r="M559" s="30"/>
    </row>
    <row r="560" spans="1:13" s="13" customFormat="1">
      <c r="A560" s="9"/>
      <c r="B560" s="9"/>
      <c r="C560" s="28"/>
      <c r="D560" s="9"/>
      <c r="E560" s="28"/>
      <c r="F560" s="9"/>
      <c r="G560" s="30"/>
      <c r="I560" s="30"/>
      <c r="K560" s="30"/>
      <c r="M560" s="30"/>
    </row>
    <row r="561" spans="1:13" s="13" customFormat="1">
      <c r="A561" s="9"/>
      <c r="B561" s="9"/>
      <c r="C561" s="28"/>
      <c r="D561" s="9"/>
      <c r="E561" s="28"/>
      <c r="F561" s="9"/>
      <c r="G561" s="30"/>
      <c r="I561" s="30"/>
      <c r="K561" s="30"/>
      <c r="M561" s="30"/>
    </row>
    <row r="562" spans="1:13" s="13" customFormat="1">
      <c r="A562" s="9"/>
      <c r="B562" s="9"/>
      <c r="C562" s="28"/>
      <c r="D562" s="9"/>
      <c r="E562" s="28"/>
      <c r="F562" s="9"/>
      <c r="G562" s="30"/>
      <c r="I562" s="30"/>
      <c r="K562" s="30"/>
      <c r="M562" s="30"/>
    </row>
    <row r="563" spans="1:13" s="13" customFormat="1">
      <c r="A563" s="9"/>
      <c r="B563" s="9"/>
      <c r="C563" s="28"/>
      <c r="D563" s="9"/>
      <c r="E563" s="28"/>
      <c r="F563" s="9"/>
      <c r="G563" s="30"/>
      <c r="I563" s="30"/>
      <c r="K563" s="30"/>
      <c r="M563" s="30"/>
    </row>
    <row r="564" spans="1:13" s="13" customFormat="1">
      <c r="A564" s="9"/>
      <c r="B564" s="9"/>
      <c r="C564" s="28"/>
      <c r="D564" s="9"/>
      <c r="E564" s="28"/>
      <c r="F564" s="9"/>
      <c r="G564" s="30"/>
      <c r="I564" s="30"/>
      <c r="K564" s="30"/>
      <c r="M564" s="30"/>
    </row>
    <row r="565" spans="1:13" s="13" customFormat="1">
      <c r="A565" s="9"/>
      <c r="B565" s="9"/>
      <c r="C565" s="28"/>
      <c r="D565" s="9"/>
      <c r="E565" s="28"/>
      <c r="F565" s="9"/>
      <c r="G565" s="30"/>
      <c r="I565" s="30"/>
      <c r="K565" s="30"/>
      <c r="M565" s="30"/>
    </row>
    <row r="566" spans="1:13" s="13" customFormat="1">
      <c r="A566" s="9"/>
      <c r="B566" s="9"/>
      <c r="C566" s="28"/>
      <c r="D566" s="9"/>
      <c r="E566" s="28"/>
      <c r="F566" s="9"/>
      <c r="G566" s="30"/>
      <c r="I566" s="30"/>
      <c r="K566" s="30"/>
      <c r="M566" s="30"/>
    </row>
    <row r="567" spans="1:13" s="13" customFormat="1">
      <c r="A567" s="9"/>
      <c r="B567" s="9"/>
      <c r="C567" s="28"/>
      <c r="D567" s="9"/>
      <c r="E567" s="28"/>
      <c r="F567" s="9"/>
      <c r="G567" s="30"/>
      <c r="I567" s="30"/>
      <c r="K567" s="30"/>
      <c r="M567" s="30"/>
    </row>
    <row r="568" spans="1:13" s="13" customFormat="1">
      <c r="A568" s="9"/>
      <c r="B568" s="9"/>
      <c r="C568" s="28"/>
      <c r="D568" s="9"/>
      <c r="E568" s="28"/>
      <c r="F568" s="9"/>
      <c r="G568" s="30"/>
      <c r="I568" s="30"/>
      <c r="K568" s="30"/>
      <c r="M568" s="30"/>
    </row>
    <row r="569" spans="1:13" s="13" customFormat="1">
      <c r="A569" s="9"/>
      <c r="B569" s="9"/>
      <c r="C569" s="28"/>
      <c r="D569" s="9"/>
      <c r="E569" s="28"/>
      <c r="F569" s="9"/>
      <c r="G569" s="30"/>
      <c r="I569" s="30"/>
      <c r="K569" s="30"/>
      <c r="M569" s="30"/>
    </row>
    <row r="570" spans="1:13" s="13" customFormat="1">
      <c r="A570" s="9"/>
      <c r="B570" s="9"/>
      <c r="C570" s="28"/>
      <c r="D570" s="9"/>
      <c r="E570" s="28"/>
      <c r="F570" s="9"/>
      <c r="G570" s="30"/>
      <c r="I570" s="30"/>
      <c r="K570" s="30"/>
      <c r="M570" s="30"/>
    </row>
    <row r="571" spans="1:13" s="13" customFormat="1">
      <c r="A571" s="9"/>
      <c r="B571" s="9"/>
      <c r="C571" s="28"/>
      <c r="D571" s="9"/>
      <c r="E571" s="28"/>
      <c r="F571" s="9"/>
      <c r="G571" s="30"/>
      <c r="I571" s="30"/>
      <c r="K571" s="30"/>
      <c r="M571" s="30"/>
    </row>
    <row r="572" spans="1:13" s="13" customFormat="1">
      <c r="A572" s="9"/>
      <c r="B572" s="9"/>
      <c r="C572" s="28"/>
      <c r="D572" s="9"/>
      <c r="E572" s="28"/>
      <c r="F572" s="9"/>
      <c r="G572" s="30"/>
      <c r="I572" s="30"/>
      <c r="K572" s="30"/>
      <c r="M572" s="30"/>
    </row>
    <row r="573" spans="1:13" s="13" customFormat="1">
      <c r="A573" s="9"/>
      <c r="B573" s="9"/>
      <c r="C573" s="28"/>
      <c r="D573" s="9"/>
      <c r="E573" s="28"/>
      <c r="F573" s="9"/>
      <c r="G573" s="30"/>
      <c r="I573" s="30"/>
      <c r="K573" s="30"/>
      <c r="M573" s="30"/>
    </row>
    <row r="574" spans="1:13" s="13" customFormat="1">
      <c r="A574" s="9"/>
      <c r="B574" s="9"/>
      <c r="C574" s="28"/>
      <c r="D574" s="9"/>
      <c r="E574" s="28"/>
      <c r="F574" s="9"/>
      <c r="G574" s="30"/>
      <c r="I574" s="30"/>
      <c r="K574" s="30"/>
      <c r="M574" s="30"/>
    </row>
    <row r="575" spans="1:13" s="13" customFormat="1">
      <c r="A575" s="9"/>
      <c r="B575" s="9"/>
      <c r="C575" s="28"/>
      <c r="D575" s="9"/>
      <c r="E575" s="28"/>
      <c r="F575" s="9"/>
      <c r="G575" s="30"/>
      <c r="I575" s="30"/>
      <c r="K575" s="30"/>
      <c r="M575" s="30"/>
    </row>
    <row r="576" spans="1:13" s="13" customFormat="1">
      <c r="A576" s="9"/>
      <c r="B576" s="9"/>
      <c r="C576" s="28"/>
      <c r="D576" s="9"/>
      <c r="E576" s="28"/>
      <c r="F576" s="9"/>
      <c r="G576" s="30"/>
      <c r="I576" s="30"/>
      <c r="K576" s="30"/>
      <c r="M576" s="30"/>
    </row>
    <row r="577" spans="1:13" s="13" customFormat="1">
      <c r="A577" s="9"/>
      <c r="B577" s="9"/>
      <c r="C577" s="28"/>
      <c r="D577" s="9"/>
      <c r="E577" s="28"/>
      <c r="F577" s="9"/>
      <c r="G577" s="30"/>
      <c r="I577" s="30"/>
      <c r="K577" s="30"/>
      <c r="M577" s="30"/>
    </row>
    <row r="578" spans="1:13" s="13" customFormat="1">
      <c r="A578" s="9"/>
      <c r="B578" s="9"/>
      <c r="C578" s="28"/>
      <c r="D578" s="9"/>
      <c r="E578" s="28"/>
      <c r="F578" s="9"/>
      <c r="G578" s="30"/>
      <c r="I578" s="30"/>
      <c r="K578" s="30"/>
      <c r="M578" s="30"/>
    </row>
    <row r="579" spans="1:13" s="13" customFormat="1">
      <c r="A579" s="9"/>
      <c r="B579" s="9"/>
      <c r="C579" s="28"/>
      <c r="D579" s="9"/>
      <c r="E579" s="28"/>
      <c r="F579" s="9"/>
      <c r="G579" s="30"/>
      <c r="I579" s="30"/>
      <c r="K579" s="30"/>
      <c r="M579" s="30"/>
    </row>
    <row r="580" spans="1:13" s="13" customFormat="1">
      <c r="A580" s="9"/>
      <c r="B580" s="9"/>
      <c r="C580" s="28"/>
      <c r="D580" s="9"/>
      <c r="E580" s="28"/>
      <c r="F580" s="9"/>
      <c r="G580" s="30"/>
      <c r="I580" s="30"/>
      <c r="K580" s="30"/>
      <c r="M580" s="30"/>
    </row>
    <row r="581" spans="1:13" s="13" customFormat="1">
      <c r="A581" s="9"/>
      <c r="B581" s="9"/>
      <c r="C581" s="28"/>
      <c r="D581" s="9"/>
      <c r="E581" s="28"/>
      <c r="F581" s="9"/>
      <c r="G581" s="30"/>
      <c r="I581" s="30"/>
      <c r="K581" s="30"/>
      <c r="M581" s="30"/>
    </row>
    <row r="582" spans="1:13" s="13" customFormat="1">
      <c r="A582" s="9"/>
      <c r="B582" s="9"/>
      <c r="C582" s="28"/>
      <c r="D582" s="9"/>
      <c r="E582" s="28"/>
      <c r="F582" s="9"/>
      <c r="G582" s="30"/>
      <c r="I582" s="30"/>
      <c r="K582" s="30"/>
      <c r="M582" s="30"/>
    </row>
    <row r="583" spans="1:13" s="13" customFormat="1">
      <c r="A583" s="9"/>
      <c r="B583" s="9"/>
      <c r="C583" s="28"/>
      <c r="D583" s="9"/>
      <c r="E583" s="28"/>
      <c r="F583" s="9"/>
      <c r="G583" s="30"/>
      <c r="I583" s="30"/>
      <c r="K583" s="30"/>
      <c r="M583" s="30"/>
    </row>
    <row r="584" spans="1:13" s="13" customFormat="1">
      <c r="A584" s="9"/>
      <c r="B584" s="9"/>
      <c r="C584" s="28"/>
      <c r="D584" s="9"/>
      <c r="E584" s="28"/>
      <c r="F584" s="9"/>
      <c r="G584" s="30"/>
      <c r="I584" s="30"/>
      <c r="K584" s="30"/>
      <c r="M584" s="30"/>
    </row>
    <row r="585" spans="1:13" s="13" customFormat="1">
      <c r="A585" s="9"/>
      <c r="B585" s="9"/>
      <c r="C585" s="28"/>
      <c r="D585" s="9"/>
      <c r="E585" s="28"/>
      <c r="F585" s="9"/>
      <c r="G585" s="30"/>
      <c r="I585" s="30"/>
      <c r="K585" s="30"/>
      <c r="M585" s="30"/>
    </row>
    <row r="586" spans="1:13" s="13" customFormat="1">
      <c r="A586" s="9"/>
      <c r="B586" s="9"/>
      <c r="C586" s="28"/>
      <c r="D586" s="9"/>
      <c r="E586" s="28"/>
      <c r="F586" s="9"/>
      <c r="G586" s="30"/>
      <c r="I586" s="30"/>
      <c r="K586" s="30"/>
      <c r="M586" s="30"/>
    </row>
    <row r="587" spans="1:13" s="13" customFormat="1">
      <c r="A587" s="9"/>
      <c r="B587" s="9"/>
      <c r="C587" s="28"/>
      <c r="D587" s="9"/>
      <c r="E587" s="28"/>
      <c r="F587" s="9"/>
      <c r="G587" s="30"/>
      <c r="I587" s="30"/>
      <c r="K587" s="30"/>
      <c r="M587" s="30"/>
    </row>
    <row r="588" spans="1:13" s="13" customFormat="1">
      <c r="A588" s="9"/>
      <c r="B588" s="9"/>
      <c r="C588" s="28"/>
      <c r="D588" s="9"/>
      <c r="E588" s="28"/>
      <c r="F588" s="9"/>
      <c r="G588" s="30"/>
      <c r="I588" s="30"/>
      <c r="K588" s="30"/>
      <c r="M588" s="30"/>
    </row>
    <row r="589" spans="1:13" s="13" customFormat="1">
      <c r="A589" s="9"/>
      <c r="B589" s="9"/>
      <c r="C589" s="28"/>
      <c r="D589" s="9"/>
      <c r="E589" s="28"/>
      <c r="F589" s="9"/>
      <c r="G589" s="30"/>
      <c r="I589" s="30"/>
      <c r="K589" s="30"/>
      <c r="M589" s="30"/>
    </row>
    <row r="590" spans="1:13" s="13" customFormat="1">
      <c r="A590" s="9"/>
      <c r="B590" s="9"/>
      <c r="C590" s="28"/>
      <c r="D590" s="9"/>
      <c r="E590" s="28"/>
      <c r="F590" s="9"/>
      <c r="G590" s="30"/>
      <c r="I590" s="30"/>
      <c r="K590" s="30"/>
      <c r="M590" s="30"/>
    </row>
    <row r="591" spans="1:13" s="13" customFormat="1">
      <c r="A591" s="9"/>
      <c r="B591" s="9"/>
      <c r="C591" s="28"/>
      <c r="D591" s="9"/>
      <c r="E591" s="28"/>
      <c r="F591" s="9"/>
      <c r="G591" s="30"/>
      <c r="I591" s="30"/>
      <c r="K591" s="30"/>
      <c r="M591" s="30"/>
    </row>
    <row r="592" spans="1:13" s="13" customFormat="1">
      <c r="A592" s="9"/>
      <c r="B592" s="9"/>
      <c r="C592" s="28"/>
      <c r="D592" s="9"/>
      <c r="E592" s="28"/>
      <c r="F592" s="9"/>
      <c r="G592" s="30"/>
      <c r="I592" s="30"/>
      <c r="K592" s="30"/>
      <c r="M592" s="30"/>
    </row>
    <row r="593" spans="1:13" s="13" customFormat="1">
      <c r="A593" s="9"/>
      <c r="B593" s="9"/>
      <c r="C593" s="28"/>
      <c r="D593" s="9"/>
      <c r="E593" s="28"/>
      <c r="F593" s="9"/>
      <c r="G593" s="30"/>
      <c r="I593" s="30"/>
      <c r="K593" s="30"/>
      <c r="M593" s="30"/>
    </row>
    <row r="594" spans="1:13" s="13" customFormat="1">
      <c r="A594" s="9"/>
      <c r="B594" s="9"/>
      <c r="C594" s="28"/>
      <c r="D594" s="9"/>
      <c r="E594" s="28"/>
      <c r="F594" s="9"/>
      <c r="G594" s="30"/>
      <c r="I594" s="30"/>
      <c r="K594" s="30"/>
      <c r="M594" s="30"/>
    </row>
    <row r="595" spans="1:13" s="13" customFormat="1">
      <c r="A595" s="9"/>
      <c r="B595" s="9"/>
      <c r="C595" s="28"/>
      <c r="D595" s="9"/>
      <c r="E595" s="28"/>
      <c r="F595" s="9"/>
      <c r="G595" s="30"/>
      <c r="I595" s="30"/>
      <c r="K595" s="30"/>
      <c r="M595" s="30"/>
    </row>
    <row r="596" spans="1:13" s="13" customFormat="1">
      <c r="A596" s="9"/>
      <c r="B596" s="9"/>
      <c r="C596" s="28"/>
      <c r="D596" s="9"/>
      <c r="E596" s="28"/>
      <c r="F596" s="9"/>
      <c r="G596" s="30"/>
      <c r="I596" s="30"/>
      <c r="K596" s="30"/>
      <c r="M596" s="30"/>
    </row>
    <row r="597" spans="1:13" s="13" customFormat="1">
      <c r="A597" s="9"/>
      <c r="B597" s="9"/>
      <c r="C597" s="28"/>
      <c r="D597" s="9"/>
      <c r="E597" s="28"/>
      <c r="F597" s="9"/>
      <c r="G597" s="30"/>
      <c r="I597" s="30"/>
      <c r="K597" s="30"/>
      <c r="M597" s="30"/>
    </row>
    <row r="598" spans="1:13" s="13" customFormat="1">
      <c r="A598" s="9"/>
      <c r="B598" s="9"/>
      <c r="C598" s="28"/>
      <c r="D598" s="9"/>
      <c r="E598" s="28"/>
      <c r="F598" s="9"/>
      <c r="G598" s="30"/>
      <c r="I598" s="30"/>
      <c r="K598" s="30"/>
      <c r="M598" s="30"/>
    </row>
    <row r="599" spans="1:13" s="13" customFormat="1">
      <c r="A599" s="9"/>
      <c r="B599" s="9"/>
      <c r="C599" s="28"/>
      <c r="D599" s="9"/>
      <c r="E599" s="28"/>
      <c r="F599" s="9"/>
      <c r="G599" s="30"/>
      <c r="I599" s="30"/>
      <c r="K599" s="30"/>
      <c r="M599" s="30"/>
    </row>
    <row r="600" spans="1:13" s="13" customFormat="1">
      <c r="A600" s="9"/>
      <c r="B600" s="9"/>
      <c r="C600" s="28"/>
      <c r="D600" s="9"/>
      <c r="E600" s="28"/>
      <c r="F600" s="9"/>
      <c r="G600" s="30"/>
      <c r="I600" s="30"/>
      <c r="K600" s="30"/>
      <c r="M600" s="30"/>
    </row>
    <row r="601" spans="1:13" s="13" customFormat="1">
      <c r="A601" s="9"/>
      <c r="B601" s="9"/>
      <c r="C601" s="28"/>
      <c r="D601" s="9"/>
      <c r="E601" s="28"/>
      <c r="F601" s="9"/>
      <c r="G601" s="30"/>
      <c r="I601" s="30"/>
      <c r="K601" s="30"/>
      <c r="M601" s="30"/>
    </row>
    <row r="602" spans="1:13" s="13" customFormat="1">
      <c r="A602" s="9"/>
      <c r="B602" s="9"/>
      <c r="C602" s="28"/>
      <c r="D602" s="9"/>
      <c r="E602" s="28"/>
      <c r="F602" s="9"/>
      <c r="G602" s="30"/>
      <c r="I602" s="30"/>
      <c r="K602" s="30"/>
      <c r="M602" s="30"/>
    </row>
    <row r="603" spans="1:13" s="13" customFormat="1">
      <c r="A603" s="9"/>
      <c r="B603" s="9"/>
      <c r="C603" s="28"/>
      <c r="D603" s="9"/>
      <c r="E603" s="28"/>
      <c r="F603" s="9"/>
      <c r="G603" s="30"/>
      <c r="I603" s="30"/>
      <c r="K603" s="30"/>
      <c r="M603" s="30"/>
    </row>
    <row r="604" spans="1:13" s="13" customFormat="1">
      <c r="A604" s="9"/>
      <c r="B604" s="9"/>
      <c r="C604" s="28"/>
      <c r="D604" s="9"/>
      <c r="E604" s="28"/>
      <c r="F604" s="9"/>
      <c r="G604" s="30"/>
      <c r="I604" s="30"/>
      <c r="K604" s="30"/>
      <c r="M604" s="30"/>
    </row>
    <row r="605" spans="1:13" s="13" customFormat="1">
      <c r="A605" s="9"/>
      <c r="B605" s="9"/>
      <c r="C605" s="28"/>
      <c r="D605" s="9"/>
      <c r="E605" s="28"/>
      <c r="F605" s="9"/>
      <c r="G605" s="30"/>
      <c r="I605" s="30"/>
      <c r="K605" s="30"/>
      <c r="M605" s="30"/>
    </row>
    <row r="606" spans="1:13" s="13" customFormat="1">
      <c r="A606" s="9"/>
      <c r="B606" s="9"/>
      <c r="C606" s="28"/>
      <c r="D606" s="9"/>
      <c r="E606" s="28"/>
      <c r="F606" s="9"/>
      <c r="G606" s="30"/>
      <c r="I606" s="30"/>
      <c r="K606" s="30"/>
      <c r="M606" s="30"/>
    </row>
    <row r="607" spans="1:13" s="13" customFormat="1">
      <c r="A607" s="9"/>
      <c r="B607" s="9"/>
      <c r="C607" s="28"/>
      <c r="D607" s="9"/>
      <c r="E607" s="28"/>
      <c r="F607" s="9"/>
      <c r="G607" s="30"/>
      <c r="I607" s="30"/>
      <c r="K607" s="30"/>
      <c r="M607" s="30"/>
    </row>
    <row r="608" spans="1:13" s="13" customFormat="1">
      <c r="A608" s="9"/>
      <c r="B608" s="9"/>
      <c r="C608" s="28"/>
      <c r="D608" s="9"/>
      <c r="E608" s="28"/>
      <c r="F608" s="9"/>
      <c r="G608" s="30"/>
      <c r="I608" s="30"/>
      <c r="K608" s="30"/>
      <c r="M608" s="30"/>
    </row>
    <row r="609" spans="1:13" s="13" customFormat="1">
      <c r="A609" s="9"/>
      <c r="B609" s="9"/>
      <c r="C609" s="28"/>
      <c r="D609" s="9"/>
      <c r="E609" s="28"/>
      <c r="F609" s="9"/>
      <c r="G609" s="30"/>
      <c r="I609" s="30"/>
      <c r="K609" s="30"/>
      <c r="M609" s="30"/>
    </row>
    <row r="610" spans="1:13" s="13" customFormat="1">
      <c r="A610" s="9"/>
      <c r="B610" s="9"/>
      <c r="C610" s="28"/>
      <c r="D610" s="9"/>
      <c r="E610" s="28"/>
      <c r="F610" s="9"/>
      <c r="G610" s="30"/>
      <c r="I610" s="30"/>
      <c r="K610" s="30"/>
      <c r="M610" s="30"/>
    </row>
    <row r="611" spans="1:13" s="13" customFormat="1">
      <c r="A611" s="9"/>
      <c r="B611" s="9"/>
      <c r="C611" s="28"/>
      <c r="D611" s="9"/>
      <c r="E611" s="28"/>
      <c r="F611" s="9"/>
      <c r="G611" s="30"/>
      <c r="I611" s="30"/>
      <c r="K611" s="30"/>
      <c r="M611" s="30"/>
    </row>
    <row r="612" spans="1:13" s="13" customFormat="1">
      <c r="A612" s="9"/>
      <c r="B612" s="9"/>
      <c r="C612" s="28"/>
      <c r="D612" s="9"/>
      <c r="E612" s="28"/>
      <c r="F612" s="9"/>
      <c r="G612" s="30"/>
      <c r="I612" s="30"/>
      <c r="K612" s="30"/>
      <c r="M612" s="30"/>
    </row>
    <row r="613" spans="1:13" s="13" customFormat="1">
      <c r="A613" s="9"/>
      <c r="B613" s="9"/>
      <c r="C613" s="28"/>
      <c r="D613" s="9"/>
      <c r="E613" s="28"/>
      <c r="F613" s="9"/>
      <c r="G613" s="30"/>
      <c r="I613" s="30"/>
      <c r="K613" s="30"/>
      <c r="M613" s="30"/>
    </row>
    <row r="614" spans="1:13" s="13" customFormat="1">
      <c r="A614" s="9"/>
      <c r="B614" s="9"/>
      <c r="C614" s="28"/>
      <c r="D614" s="9"/>
      <c r="E614" s="28"/>
      <c r="F614" s="9"/>
      <c r="G614" s="30"/>
      <c r="I614" s="30"/>
      <c r="K614" s="30"/>
      <c r="M614" s="30"/>
    </row>
    <row r="615" spans="1:13" s="13" customFormat="1">
      <c r="A615" s="9"/>
      <c r="B615" s="9"/>
      <c r="C615" s="28"/>
      <c r="D615" s="9"/>
      <c r="E615" s="28"/>
      <c r="F615" s="9"/>
      <c r="G615" s="30"/>
      <c r="I615" s="30"/>
      <c r="K615" s="30"/>
      <c r="M615" s="30"/>
    </row>
    <row r="616" spans="1:13" s="13" customFormat="1">
      <c r="A616" s="9"/>
      <c r="B616" s="9"/>
      <c r="C616" s="28"/>
      <c r="D616" s="9"/>
      <c r="E616" s="28"/>
      <c r="F616" s="9"/>
      <c r="G616" s="30"/>
      <c r="I616" s="30"/>
      <c r="K616" s="30"/>
      <c r="M616" s="30"/>
    </row>
    <row r="617" spans="1:13" s="13" customFormat="1">
      <c r="A617" s="9"/>
      <c r="B617" s="9"/>
      <c r="C617" s="28"/>
      <c r="D617" s="9"/>
      <c r="E617" s="28"/>
      <c r="F617" s="9"/>
      <c r="G617" s="30"/>
      <c r="I617" s="30"/>
      <c r="K617" s="30"/>
      <c r="M617" s="30"/>
    </row>
    <row r="618" spans="1:13" s="13" customFormat="1">
      <c r="A618" s="9"/>
      <c r="B618" s="9"/>
      <c r="C618" s="28"/>
      <c r="D618" s="9"/>
      <c r="E618" s="28"/>
      <c r="F618" s="9"/>
      <c r="G618" s="30"/>
      <c r="I618" s="30"/>
      <c r="K618" s="30"/>
      <c r="M618" s="30"/>
    </row>
    <row r="619" spans="1:13" s="13" customFormat="1">
      <c r="A619" s="9"/>
      <c r="B619" s="9"/>
      <c r="C619" s="28"/>
      <c r="D619" s="9"/>
      <c r="E619" s="28"/>
      <c r="F619" s="9"/>
      <c r="G619" s="30"/>
      <c r="I619" s="30"/>
      <c r="K619" s="30"/>
      <c r="M619" s="30"/>
    </row>
    <row r="620" spans="1:13" s="13" customFormat="1">
      <c r="A620" s="9"/>
      <c r="B620" s="9"/>
      <c r="C620" s="28"/>
      <c r="D620" s="9"/>
      <c r="E620" s="28"/>
      <c r="F620" s="9"/>
      <c r="G620" s="30"/>
      <c r="I620" s="30"/>
      <c r="K620" s="30"/>
      <c r="M620" s="30"/>
    </row>
    <row r="621" spans="1:13" s="13" customFormat="1">
      <c r="A621" s="9"/>
      <c r="B621" s="9"/>
      <c r="C621" s="28"/>
      <c r="D621" s="9"/>
      <c r="E621" s="28"/>
      <c r="F621" s="9"/>
      <c r="G621" s="30"/>
      <c r="I621" s="30"/>
      <c r="K621" s="30"/>
      <c r="M621" s="30"/>
    </row>
    <row r="622" spans="1:13" s="13" customFormat="1">
      <c r="A622" s="9"/>
      <c r="B622" s="9"/>
      <c r="C622" s="28"/>
      <c r="D622" s="9"/>
      <c r="E622" s="28"/>
      <c r="F622" s="9"/>
      <c r="G622" s="30"/>
      <c r="I622" s="30"/>
      <c r="K622" s="30"/>
      <c r="M622" s="30"/>
    </row>
    <row r="623" spans="1:13" s="13" customFormat="1">
      <c r="A623" s="9"/>
      <c r="B623" s="9"/>
      <c r="C623" s="28"/>
      <c r="D623" s="9"/>
      <c r="E623" s="28"/>
      <c r="F623" s="9"/>
      <c r="G623" s="30"/>
      <c r="I623" s="30"/>
      <c r="K623" s="30"/>
      <c r="M623" s="30"/>
    </row>
    <row r="624" spans="1:13" s="13" customFormat="1">
      <c r="A624" s="9"/>
      <c r="B624" s="9"/>
      <c r="C624" s="28"/>
      <c r="D624" s="9"/>
      <c r="E624" s="28"/>
      <c r="F624" s="9"/>
      <c r="G624" s="30"/>
      <c r="I624" s="30"/>
      <c r="K624" s="30"/>
      <c r="M624" s="30"/>
    </row>
    <row r="625" spans="1:13" s="13" customFormat="1">
      <c r="A625" s="9"/>
      <c r="B625" s="9"/>
      <c r="C625" s="28"/>
      <c r="D625" s="9"/>
      <c r="E625" s="28"/>
      <c r="F625" s="9"/>
      <c r="G625" s="30"/>
      <c r="I625" s="30"/>
      <c r="K625" s="30"/>
      <c r="M625" s="30"/>
    </row>
    <row r="626" spans="1:13" s="13" customFormat="1">
      <c r="A626" s="9"/>
      <c r="B626" s="9"/>
      <c r="C626" s="28"/>
      <c r="D626" s="9"/>
      <c r="E626" s="28"/>
      <c r="F626" s="9"/>
      <c r="G626" s="30"/>
      <c r="I626" s="30"/>
      <c r="K626" s="30"/>
      <c r="M626" s="30"/>
    </row>
    <row r="627" spans="1:13" s="13" customFormat="1">
      <c r="A627" s="9"/>
      <c r="B627" s="9"/>
      <c r="C627" s="28"/>
      <c r="D627" s="9"/>
      <c r="E627" s="28"/>
      <c r="F627" s="9"/>
      <c r="G627" s="30"/>
      <c r="I627" s="30"/>
      <c r="K627" s="30"/>
      <c r="M627" s="30"/>
    </row>
    <row r="628" spans="1:13" s="13" customFormat="1">
      <c r="A628" s="9"/>
      <c r="B628" s="9"/>
      <c r="C628" s="28"/>
      <c r="D628" s="9"/>
      <c r="E628" s="28"/>
      <c r="F628" s="9"/>
      <c r="G628" s="30"/>
      <c r="I628" s="30"/>
      <c r="K628" s="30"/>
      <c r="M628" s="30"/>
    </row>
    <row r="629" spans="1:13" s="13" customFormat="1">
      <c r="A629" s="9"/>
      <c r="B629" s="9"/>
      <c r="C629" s="28"/>
      <c r="D629" s="9"/>
      <c r="E629" s="28"/>
      <c r="F629" s="9"/>
      <c r="G629" s="30"/>
      <c r="I629" s="30"/>
      <c r="K629" s="30"/>
      <c r="M629" s="30"/>
    </row>
    <row r="630" spans="1:13" s="13" customFormat="1">
      <c r="A630" s="9"/>
      <c r="B630" s="9"/>
      <c r="C630" s="28"/>
      <c r="D630" s="9"/>
      <c r="E630" s="28"/>
      <c r="F630" s="9"/>
      <c r="G630" s="30"/>
      <c r="I630" s="30"/>
      <c r="K630" s="30"/>
      <c r="M630" s="30"/>
    </row>
    <row r="631" spans="1:13" s="13" customFormat="1">
      <c r="A631" s="9"/>
      <c r="B631" s="9"/>
      <c r="C631" s="28"/>
      <c r="D631" s="9"/>
      <c r="E631" s="28"/>
      <c r="F631" s="9"/>
      <c r="G631" s="30"/>
      <c r="I631" s="30"/>
      <c r="K631" s="30"/>
      <c r="M631" s="30"/>
    </row>
    <row r="632" spans="1:13" s="13" customFormat="1">
      <c r="A632" s="9"/>
      <c r="B632" s="9"/>
      <c r="C632" s="28"/>
      <c r="D632" s="9"/>
      <c r="E632" s="28"/>
      <c r="F632" s="9"/>
      <c r="G632" s="30"/>
      <c r="I632" s="30"/>
      <c r="K632" s="30"/>
      <c r="M632" s="30"/>
    </row>
    <row r="633" spans="1:13" s="13" customFormat="1">
      <c r="A633" s="9"/>
      <c r="B633" s="9"/>
      <c r="C633" s="28"/>
      <c r="D633" s="9"/>
      <c r="E633" s="28"/>
      <c r="F633" s="9"/>
      <c r="G633" s="30"/>
      <c r="I633" s="30"/>
      <c r="K633" s="30"/>
      <c r="M633" s="30"/>
    </row>
    <row r="634" spans="1:13" s="13" customFormat="1">
      <c r="A634" s="9"/>
      <c r="B634" s="9"/>
      <c r="C634" s="28"/>
      <c r="D634" s="9"/>
      <c r="E634" s="28"/>
      <c r="F634" s="9"/>
      <c r="G634" s="30"/>
      <c r="I634" s="30"/>
      <c r="K634" s="30"/>
      <c r="M634" s="30"/>
    </row>
    <row r="635" spans="1:13" s="13" customFormat="1">
      <c r="A635" s="9"/>
      <c r="B635" s="9"/>
      <c r="C635" s="28"/>
      <c r="D635" s="9"/>
      <c r="E635" s="28"/>
      <c r="F635" s="9"/>
      <c r="G635" s="30"/>
      <c r="I635" s="30"/>
      <c r="K635" s="30"/>
      <c r="M635" s="30"/>
    </row>
    <row r="636" spans="1:13" s="13" customFormat="1">
      <c r="A636" s="9"/>
      <c r="B636" s="9"/>
      <c r="C636" s="28"/>
      <c r="D636" s="9"/>
      <c r="E636" s="28"/>
      <c r="F636" s="9"/>
      <c r="G636" s="30"/>
      <c r="I636" s="30"/>
      <c r="K636" s="30"/>
      <c r="M636" s="30"/>
    </row>
    <row r="637" spans="1:13" s="13" customFormat="1">
      <c r="A637" s="9"/>
      <c r="B637" s="9"/>
      <c r="C637" s="28"/>
      <c r="D637" s="9"/>
      <c r="E637" s="28"/>
      <c r="F637" s="9"/>
      <c r="G637" s="30"/>
      <c r="I637" s="30"/>
      <c r="K637" s="30"/>
      <c r="M637" s="30"/>
    </row>
    <row r="638" spans="1:13" s="13" customFormat="1">
      <c r="A638" s="9"/>
      <c r="B638" s="9"/>
      <c r="C638" s="28"/>
      <c r="D638" s="9"/>
      <c r="E638" s="28"/>
      <c r="F638" s="9"/>
      <c r="G638" s="30"/>
      <c r="I638" s="30"/>
      <c r="K638" s="30"/>
      <c r="M638" s="30"/>
    </row>
    <row r="639" spans="1:13" s="13" customFormat="1">
      <c r="A639" s="9"/>
      <c r="B639" s="9"/>
      <c r="C639" s="28"/>
      <c r="D639" s="9"/>
      <c r="E639" s="28"/>
      <c r="F639" s="9"/>
      <c r="G639" s="30"/>
      <c r="I639" s="30"/>
      <c r="K639" s="30"/>
      <c r="M639" s="30"/>
    </row>
    <row r="640" spans="1:13" s="13" customFormat="1">
      <c r="A640" s="9"/>
      <c r="B640" s="9"/>
      <c r="C640" s="28"/>
      <c r="D640" s="9"/>
      <c r="E640" s="28"/>
      <c r="F640" s="9"/>
      <c r="G640" s="30"/>
      <c r="I640" s="30"/>
      <c r="K640" s="30"/>
      <c r="M640" s="30"/>
    </row>
    <row r="641" spans="1:13" s="13" customFormat="1">
      <c r="A641" s="9"/>
      <c r="B641" s="9"/>
      <c r="C641" s="28"/>
      <c r="D641" s="9"/>
      <c r="E641" s="28"/>
      <c r="F641" s="9"/>
      <c r="G641" s="30"/>
      <c r="I641" s="30"/>
      <c r="K641" s="30"/>
      <c r="M641" s="30"/>
    </row>
    <row r="642" spans="1:13" s="13" customFormat="1">
      <c r="A642" s="9"/>
      <c r="B642" s="9"/>
      <c r="C642" s="28"/>
      <c r="D642" s="9"/>
      <c r="E642" s="28"/>
      <c r="F642" s="9"/>
      <c r="G642" s="30"/>
      <c r="I642" s="30"/>
      <c r="K642" s="30"/>
      <c r="M642" s="30"/>
    </row>
    <row r="643" spans="1:13" s="13" customFormat="1">
      <c r="A643" s="9"/>
      <c r="B643" s="9"/>
      <c r="C643" s="28"/>
      <c r="D643" s="9"/>
      <c r="E643" s="28"/>
      <c r="F643" s="9"/>
      <c r="G643" s="30"/>
      <c r="I643" s="30"/>
      <c r="K643" s="30"/>
      <c r="M643" s="30"/>
    </row>
    <row r="644" spans="1:13" s="13" customFormat="1">
      <c r="A644" s="9"/>
      <c r="B644" s="9"/>
      <c r="C644" s="28"/>
      <c r="D644" s="9"/>
      <c r="E644" s="28"/>
      <c r="F644" s="9"/>
      <c r="G644" s="30"/>
      <c r="I644" s="30"/>
      <c r="K644" s="30"/>
      <c r="M644" s="30"/>
    </row>
    <row r="645" spans="1:13" s="13" customFormat="1">
      <c r="A645" s="9"/>
      <c r="B645" s="9"/>
      <c r="C645" s="28"/>
      <c r="D645" s="9"/>
      <c r="E645" s="28"/>
      <c r="F645" s="9"/>
      <c r="G645" s="30"/>
      <c r="I645" s="30"/>
      <c r="K645" s="30"/>
      <c r="M645" s="30"/>
    </row>
    <row r="646" spans="1:13" s="13" customFormat="1">
      <c r="A646" s="9"/>
      <c r="B646" s="9"/>
      <c r="C646" s="28"/>
      <c r="D646" s="9"/>
      <c r="E646" s="28"/>
      <c r="F646" s="9"/>
      <c r="G646" s="30"/>
      <c r="I646" s="30"/>
      <c r="K646" s="30"/>
      <c r="M646" s="30"/>
    </row>
    <row r="647" spans="1:13" s="13" customFormat="1">
      <c r="A647" s="9"/>
      <c r="B647" s="9"/>
      <c r="C647" s="28"/>
      <c r="D647" s="9"/>
      <c r="E647" s="28"/>
      <c r="F647" s="9"/>
      <c r="G647" s="30"/>
      <c r="I647" s="30"/>
      <c r="K647" s="30"/>
      <c r="M647" s="30"/>
    </row>
    <row r="648" spans="1:13" s="13" customFormat="1">
      <c r="A648" s="9"/>
      <c r="B648" s="9"/>
      <c r="C648" s="28"/>
      <c r="D648" s="9"/>
      <c r="E648" s="28"/>
      <c r="F648" s="9"/>
      <c r="G648" s="30"/>
      <c r="I648" s="30"/>
      <c r="K648" s="30"/>
      <c r="M648" s="30"/>
    </row>
    <row r="649" spans="1:13" s="13" customFormat="1">
      <c r="A649" s="9"/>
      <c r="B649" s="9"/>
      <c r="C649" s="28"/>
      <c r="D649" s="9"/>
      <c r="E649" s="28"/>
      <c r="F649" s="9"/>
      <c r="G649" s="30"/>
      <c r="I649" s="30"/>
      <c r="K649" s="30"/>
      <c r="M649" s="30"/>
    </row>
    <row r="650" spans="1:13" s="13" customFormat="1">
      <c r="A650" s="9"/>
      <c r="B650" s="9"/>
      <c r="C650" s="28"/>
      <c r="D650" s="9"/>
      <c r="E650" s="28"/>
      <c r="F650" s="9"/>
      <c r="G650" s="30"/>
      <c r="I650" s="30"/>
      <c r="K650" s="30"/>
      <c r="M650" s="30"/>
    </row>
    <row r="651" spans="1:13" s="13" customFormat="1">
      <c r="A651" s="9"/>
      <c r="B651" s="9"/>
      <c r="C651" s="28"/>
      <c r="D651" s="9"/>
      <c r="E651" s="28"/>
      <c r="F651" s="9"/>
      <c r="G651" s="30"/>
      <c r="I651" s="30"/>
      <c r="K651" s="30"/>
      <c r="M651" s="30"/>
    </row>
    <row r="652" spans="1:13" s="13" customFormat="1">
      <c r="A652" s="9"/>
      <c r="B652" s="9"/>
      <c r="C652" s="28"/>
      <c r="D652" s="9"/>
      <c r="E652" s="28"/>
      <c r="F652" s="9"/>
      <c r="G652" s="30"/>
      <c r="I652" s="30"/>
      <c r="K652" s="30"/>
      <c r="M652" s="30"/>
    </row>
    <row r="653" spans="1:13" s="13" customFormat="1">
      <c r="A653" s="9"/>
      <c r="B653" s="9"/>
      <c r="C653" s="28"/>
      <c r="D653" s="9"/>
      <c r="E653" s="28"/>
      <c r="F653" s="9"/>
      <c r="G653" s="30"/>
      <c r="I653" s="30"/>
      <c r="K653" s="30"/>
      <c r="M653" s="30"/>
    </row>
    <row r="654" spans="1:13" s="13" customFormat="1">
      <c r="A654" s="9"/>
      <c r="B654" s="9"/>
      <c r="C654" s="28"/>
      <c r="D654" s="9"/>
      <c r="E654" s="28"/>
      <c r="F654" s="9"/>
      <c r="G654" s="30"/>
      <c r="I654" s="30"/>
      <c r="K654" s="30"/>
      <c r="M654" s="30"/>
    </row>
    <row r="655" spans="1:13" s="13" customFormat="1">
      <c r="A655" s="9"/>
      <c r="B655" s="9"/>
      <c r="C655" s="28"/>
      <c r="D655" s="9"/>
      <c r="E655" s="28"/>
      <c r="F655" s="9"/>
      <c r="G655" s="30"/>
      <c r="I655" s="30"/>
      <c r="K655" s="30"/>
      <c r="M655" s="30"/>
    </row>
    <row r="656" spans="1:13" s="13" customFormat="1">
      <c r="A656" s="9"/>
      <c r="B656" s="9"/>
      <c r="C656" s="28"/>
      <c r="D656" s="9"/>
      <c r="E656" s="28"/>
      <c r="F656" s="9"/>
      <c r="G656" s="30"/>
      <c r="I656" s="30"/>
      <c r="K656" s="30"/>
      <c r="M656" s="30"/>
    </row>
    <row r="657" spans="1:13" s="13" customFormat="1">
      <c r="A657" s="9"/>
      <c r="B657" s="9"/>
      <c r="C657" s="28"/>
      <c r="D657" s="9"/>
      <c r="E657" s="28"/>
      <c r="F657" s="9"/>
      <c r="G657" s="30"/>
      <c r="I657" s="30"/>
      <c r="K657" s="30"/>
      <c r="M657" s="30"/>
    </row>
    <row r="658" spans="1:13" s="13" customFormat="1">
      <c r="A658" s="9"/>
      <c r="B658" s="9"/>
      <c r="C658" s="28"/>
      <c r="D658" s="9"/>
      <c r="E658" s="28"/>
      <c r="F658" s="9"/>
      <c r="G658" s="30"/>
      <c r="I658" s="30"/>
      <c r="K658" s="30"/>
      <c r="M658" s="30"/>
    </row>
    <row r="659" spans="1:13" s="13" customFormat="1">
      <c r="A659" s="9"/>
      <c r="B659" s="9"/>
      <c r="C659" s="28"/>
      <c r="D659" s="9"/>
      <c r="E659" s="28"/>
      <c r="F659" s="9"/>
      <c r="G659" s="30"/>
      <c r="I659" s="30"/>
      <c r="K659" s="30"/>
      <c r="M659" s="30"/>
    </row>
    <row r="660" spans="1:13" s="13" customFormat="1">
      <c r="A660" s="9"/>
      <c r="B660" s="9"/>
      <c r="C660" s="28"/>
      <c r="D660" s="9"/>
      <c r="E660" s="28"/>
      <c r="F660" s="9"/>
      <c r="G660" s="30"/>
      <c r="I660" s="30"/>
      <c r="K660" s="30"/>
      <c r="M660" s="30"/>
    </row>
    <row r="661" spans="1:13" s="13" customFormat="1">
      <c r="A661" s="9"/>
      <c r="B661" s="9"/>
      <c r="C661" s="28"/>
      <c r="D661" s="9"/>
      <c r="E661" s="28"/>
      <c r="F661" s="9"/>
      <c r="G661" s="30"/>
      <c r="I661" s="30"/>
      <c r="K661" s="30"/>
      <c r="M661" s="30"/>
    </row>
    <row r="662" spans="1:13" s="13" customFormat="1">
      <c r="A662" s="9"/>
      <c r="B662" s="9"/>
      <c r="C662" s="28"/>
      <c r="D662" s="9"/>
      <c r="E662" s="28"/>
      <c r="F662" s="9"/>
      <c r="G662" s="30"/>
      <c r="I662" s="30"/>
      <c r="K662" s="30"/>
      <c r="M662" s="30"/>
    </row>
    <row r="663" spans="1:13" s="13" customFormat="1">
      <c r="A663" s="9"/>
      <c r="B663" s="9"/>
      <c r="C663" s="28"/>
      <c r="D663" s="9"/>
      <c r="E663" s="28"/>
      <c r="F663" s="9"/>
      <c r="G663" s="30"/>
      <c r="I663" s="30"/>
      <c r="K663" s="30"/>
      <c r="M663" s="30"/>
    </row>
    <row r="664" spans="1:13" s="13" customFormat="1">
      <c r="A664" s="9"/>
      <c r="B664" s="9"/>
      <c r="C664" s="28"/>
      <c r="D664" s="9"/>
      <c r="E664" s="28"/>
      <c r="F664" s="9"/>
      <c r="G664" s="30"/>
      <c r="I664" s="30"/>
      <c r="K664" s="30"/>
      <c r="M664" s="30"/>
    </row>
    <row r="665" spans="1:13" s="13" customFormat="1">
      <c r="A665" s="9"/>
      <c r="B665" s="9"/>
      <c r="C665" s="28"/>
      <c r="D665" s="9"/>
      <c r="E665" s="28"/>
      <c r="F665" s="9"/>
      <c r="G665" s="30"/>
      <c r="I665" s="30"/>
      <c r="K665" s="30"/>
      <c r="M665" s="30"/>
    </row>
    <row r="666" spans="1:13" s="13" customFormat="1">
      <c r="A666" s="9"/>
      <c r="B666" s="9"/>
      <c r="C666" s="28"/>
      <c r="D666" s="9"/>
      <c r="E666" s="28"/>
      <c r="F666" s="9"/>
      <c r="G666" s="30"/>
      <c r="I666" s="30"/>
      <c r="K666" s="30"/>
      <c r="M666" s="30"/>
    </row>
    <row r="667" spans="1:13" s="13" customFormat="1">
      <c r="A667" s="9"/>
      <c r="B667" s="9"/>
      <c r="C667" s="28"/>
      <c r="D667" s="9"/>
      <c r="E667" s="28"/>
      <c r="F667" s="9"/>
      <c r="G667" s="30"/>
      <c r="I667" s="30"/>
      <c r="K667" s="30"/>
      <c r="M667" s="30"/>
    </row>
    <row r="668" spans="1:13" s="13" customFormat="1">
      <c r="A668" s="9"/>
      <c r="B668" s="9"/>
      <c r="C668" s="28"/>
      <c r="D668" s="9"/>
      <c r="E668" s="28"/>
      <c r="F668" s="9"/>
      <c r="G668" s="30"/>
      <c r="I668" s="30"/>
      <c r="K668" s="30"/>
      <c r="M668" s="30"/>
    </row>
    <row r="669" spans="1:13" s="13" customFormat="1">
      <c r="A669" s="9"/>
      <c r="B669" s="9"/>
      <c r="C669" s="28"/>
      <c r="D669" s="9"/>
      <c r="E669" s="28"/>
      <c r="F669" s="9"/>
      <c r="G669" s="30"/>
      <c r="I669" s="30"/>
      <c r="K669" s="30"/>
      <c r="M669" s="30"/>
    </row>
    <row r="670" spans="1:13" s="13" customFormat="1">
      <c r="A670" s="9"/>
      <c r="B670" s="9"/>
      <c r="C670" s="28"/>
      <c r="D670" s="9"/>
      <c r="E670" s="28"/>
      <c r="F670" s="9"/>
      <c r="G670" s="30"/>
      <c r="I670" s="30"/>
      <c r="K670" s="30"/>
      <c r="M670" s="30"/>
    </row>
    <row r="671" spans="1:13" s="13" customFormat="1">
      <c r="A671" s="9"/>
      <c r="B671" s="9"/>
      <c r="C671" s="28"/>
      <c r="D671" s="9"/>
      <c r="E671" s="28"/>
      <c r="F671" s="9"/>
      <c r="G671" s="30"/>
      <c r="I671" s="30"/>
      <c r="K671" s="30"/>
      <c r="M671" s="30"/>
    </row>
    <row r="672" spans="1:13" s="13" customFormat="1">
      <c r="A672" s="9"/>
      <c r="B672" s="9"/>
      <c r="C672" s="28"/>
      <c r="D672" s="9"/>
      <c r="E672" s="28"/>
      <c r="F672" s="9"/>
      <c r="G672" s="30"/>
      <c r="I672" s="30"/>
      <c r="K672" s="30"/>
      <c r="M672" s="30"/>
    </row>
    <row r="673" spans="1:13" s="13" customFormat="1">
      <c r="A673" s="9"/>
      <c r="B673" s="9"/>
      <c r="C673" s="28"/>
      <c r="D673" s="9"/>
      <c r="E673" s="28"/>
      <c r="F673" s="9"/>
      <c r="G673" s="30"/>
      <c r="I673" s="30"/>
      <c r="K673" s="30"/>
      <c r="M673" s="30"/>
    </row>
    <row r="674" spans="1:13" s="13" customFormat="1">
      <c r="A674" s="9"/>
      <c r="B674" s="9"/>
      <c r="C674" s="28"/>
      <c r="D674" s="9"/>
      <c r="E674" s="28"/>
      <c r="F674" s="9"/>
      <c r="G674" s="30"/>
      <c r="I674" s="30"/>
      <c r="K674" s="30"/>
      <c r="M674" s="30"/>
    </row>
    <row r="675" spans="1:13" s="13" customFormat="1">
      <c r="A675" s="9"/>
      <c r="B675" s="9"/>
      <c r="C675" s="28"/>
      <c r="D675" s="9"/>
      <c r="E675" s="28"/>
      <c r="F675" s="9"/>
      <c r="G675" s="30"/>
      <c r="I675" s="30"/>
      <c r="K675" s="30"/>
      <c r="M675" s="30"/>
    </row>
    <row r="676" spans="1:13" s="13" customFormat="1">
      <c r="A676" s="9"/>
      <c r="B676" s="9"/>
      <c r="C676" s="28"/>
      <c r="D676" s="9"/>
      <c r="E676" s="28"/>
      <c r="F676" s="9"/>
      <c r="G676" s="30"/>
      <c r="I676" s="30"/>
      <c r="K676" s="30"/>
      <c r="M676" s="30"/>
    </row>
    <row r="677" spans="1:13" s="13" customFormat="1">
      <c r="A677" s="9"/>
      <c r="B677" s="9"/>
      <c r="C677" s="28"/>
      <c r="D677" s="9"/>
      <c r="E677" s="28"/>
      <c r="F677" s="9"/>
      <c r="G677" s="30"/>
      <c r="I677" s="30"/>
      <c r="K677" s="30"/>
      <c r="M677" s="30"/>
    </row>
    <row r="678" spans="1:13" s="13" customFormat="1">
      <c r="A678" s="9"/>
      <c r="B678" s="9"/>
      <c r="C678" s="28"/>
      <c r="D678" s="9"/>
      <c r="E678" s="28"/>
      <c r="F678" s="9"/>
      <c r="G678" s="30"/>
      <c r="I678" s="30"/>
      <c r="K678" s="30"/>
      <c r="M678" s="30"/>
    </row>
    <row r="679" spans="1:13" s="13" customFormat="1">
      <c r="A679" s="9"/>
      <c r="B679" s="9"/>
      <c r="C679" s="28"/>
      <c r="D679" s="9"/>
      <c r="E679" s="28"/>
      <c r="F679" s="9"/>
      <c r="G679" s="30"/>
      <c r="I679" s="30"/>
      <c r="K679" s="30"/>
      <c r="M679" s="30"/>
    </row>
    <row r="680" spans="1:13" s="13" customFormat="1">
      <c r="A680" s="9"/>
      <c r="B680" s="9"/>
      <c r="C680" s="28"/>
      <c r="D680" s="9"/>
      <c r="E680" s="28"/>
      <c r="F680" s="9"/>
      <c r="G680" s="30"/>
      <c r="I680" s="30"/>
      <c r="K680" s="30"/>
      <c r="M680" s="30"/>
    </row>
    <row r="681" spans="1:13" s="13" customFormat="1">
      <c r="A681" s="9"/>
      <c r="B681" s="9"/>
      <c r="C681" s="28"/>
      <c r="D681" s="9"/>
      <c r="E681" s="28"/>
      <c r="F681" s="9"/>
      <c r="G681" s="30"/>
      <c r="I681" s="30"/>
      <c r="K681" s="30"/>
      <c r="M681" s="30"/>
    </row>
    <row r="682" spans="1:13" s="13" customFormat="1">
      <c r="A682" s="9"/>
      <c r="B682" s="9"/>
      <c r="C682" s="28"/>
      <c r="D682" s="9"/>
      <c r="E682" s="28"/>
      <c r="F682" s="9"/>
      <c r="G682" s="30"/>
      <c r="I682" s="30"/>
      <c r="K682" s="30"/>
      <c r="M682" s="30"/>
    </row>
    <row r="683" spans="1:13" s="13" customFormat="1">
      <c r="A683" s="9"/>
      <c r="B683" s="9"/>
      <c r="C683" s="28"/>
      <c r="D683" s="9"/>
      <c r="E683" s="28"/>
      <c r="F683" s="9"/>
      <c r="G683" s="30"/>
      <c r="I683" s="30"/>
      <c r="K683" s="30"/>
      <c r="M683" s="30"/>
    </row>
    <row r="684" spans="1:13" s="13" customFormat="1">
      <c r="A684" s="9"/>
      <c r="B684" s="9"/>
      <c r="C684" s="28"/>
      <c r="D684" s="9"/>
      <c r="E684" s="28"/>
      <c r="F684" s="9"/>
      <c r="G684" s="30"/>
      <c r="I684" s="30"/>
      <c r="K684" s="30"/>
      <c r="M684" s="30"/>
    </row>
    <row r="685" spans="1:13" s="13" customFormat="1">
      <c r="A685" s="9"/>
      <c r="B685" s="9"/>
      <c r="C685" s="28"/>
      <c r="D685" s="9"/>
      <c r="E685" s="28"/>
      <c r="F685" s="9"/>
      <c r="G685" s="30"/>
      <c r="I685" s="30"/>
      <c r="K685" s="30"/>
      <c r="M685" s="30"/>
    </row>
    <row r="686" spans="1:13" s="13" customFormat="1">
      <c r="A686" s="9"/>
      <c r="B686" s="9"/>
      <c r="C686" s="28"/>
      <c r="D686" s="9"/>
      <c r="E686" s="28"/>
      <c r="F686" s="9"/>
      <c r="G686" s="30"/>
      <c r="I686" s="30"/>
      <c r="K686" s="30"/>
      <c r="M686" s="30"/>
    </row>
    <row r="687" spans="1:13" s="13" customFormat="1">
      <c r="A687" s="9"/>
      <c r="B687" s="9"/>
      <c r="C687" s="28"/>
      <c r="D687" s="9"/>
      <c r="E687" s="28"/>
      <c r="F687" s="9"/>
      <c r="G687" s="30"/>
      <c r="I687" s="30"/>
      <c r="K687" s="30"/>
      <c r="M687" s="30"/>
    </row>
    <row r="688" spans="1:13" s="13" customFormat="1">
      <c r="A688" s="9"/>
      <c r="B688" s="9"/>
      <c r="C688" s="28"/>
      <c r="D688" s="9"/>
      <c r="E688" s="28"/>
      <c r="F688" s="9"/>
      <c r="G688" s="30"/>
      <c r="I688" s="30"/>
      <c r="K688" s="30"/>
      <c r="M688" s="30"/>
    </row>
    <row r="689" spans="1:13" s="13" customFormat="1">
      <c r="A689" s="9"/>
      <c r="B689" s="9"/>
      <c r="C689" s="28"/>
      <c r="D689" s="9"/>
      <c r="E689" s="28"/>
      <c r="F689" s="9"/>
      <c r="G689" s="30"/>
      <c r="I689" s="30"/>
      <c r="K689" s="30"/>
      <c r="M689" s="30"/>
    </row>
    <row r="690" spans="1:13" s="13" customFormat="1">
      <c r="A690" s="9"/>
      <c r="B690" s="9"/>
      <c r="C690" s="28"/>
      <c r="D690" s="9"/>
      <c r="E690" s="28"/>
      <c r="F690" s="9"/>
      <c r="G690" s="30"/>
      <c r="I690" s="30"/>
      <c r="K690" s="30"/>
      <c r="M690" s="30"/>
    </row>
    <row r="691" spans="1:13" s="13" customFormat="1">
      <c r="A691" s="9"/>
      <c r="B691" s="9"/>
      <c r="C691" s="28"/>
      <c r="D691" s="9"/>
      <c r="E691" s="28"/>
      <c r="F691" s="9"/>
      <c r="G691" s="30"/>
      <c r="I691" s="30"/>
      <c r="K691" s="30"/>
      <c r="M691" s="30"/>
    </row>
    <row r="692" spans="1:13" s="13" customFormat="1">
      <c r="A692" s="9"/>
      <c r="B692" s="9"/>
      <c r="C692" s="28"/>
      <c r="D692" s="9"/>
      <c r="E692" s="28"/>
      <c r="F692" s="9"/>
      <c r="G692" s="30"/>
      <c r="I692" s="30"/>
      <c r="K692" s="30"/>
      <c r="M692" s="30"/>
    </row>
    <row r="693" spans="1:13" s="13" customFormat="1">
      <c r="A693" s="9"/>
      <c r="B693" s="9"/>
      <c r="C693" s="28"/>
      <c r="D693" s="9"/>
      <c r="E693" s="28"/>
      <c r="F693" s="9"/>
      <c r="G693" s="30"/>
      <c r="I693" s="30"/>
      <c r="K693" s="30"/>
      <c r="M693" s="30"/>
    </row>
    <row r="694" spans="1:13" s="13" customFormat="1">
      <c r="A694" s="9"/>
      <c r="B694" s="9"/>
      <c r="C694" s="28"/>
      <c r="D694" s="9"/>
      <c r="E694" s="28"/>
      <c r="F694" s="9"/>
      <c r="G694" s="30"/>
      <c r="I694" s="30"/>
      <c r="K694" s="30"/>
      <c r="M694" s="30"/>
    </row>
    <row r="695" spans="1:13" s="13" customFormat="1">
      <c r="A695" s="9"/>
      <c r="B695" s="9"/>
      <c r="C695" s="28"/>
      <c r="D695" s="9"/>
      <c r="E695" s="28"/>
      <c r="F695" s="9"/>
      <c r="G695" s="30"/>
      <c r="I695" s="30"/>
      <c r="K695" s="30"/>
      <c r="M695" s="30"/>
    </row>
    <row r="696" spans="1:13" s="13" customFormat="1">
      <c r="A696" s="9"/>
      <c r="B696" s="9"/>
      <c r="C696" s="28"/>
      <c r="D696" s="9"/>
      <c r="E696" s="28"/>
      <c r="F696" s="9"/>
      <c r="G696" s="30"/>
      <c r="I696" s="30"/>
      <c r="K696" s="30"/>
      <c r="M696" s="30"/>
    </row>
    <row r="697" spans="1:13" s="13" customFormat="1">
      <c r="A697" s="9"/>
      <c r="B697" s="9"/>
      <c r="C697" s="28"/>
      <c r="D697" s="9"/>
      <c r="E697" s="28"/>
      <c r="F697" s="9"/>
      <c r="G697" s="30"/>
      <c r="I697" s="30"/>
      <c r="K697" s="30"/>
      <c r="M697" s="30"/>
    </row>
    <row r="698" spans="1:13" s="13" customFormat="1">
      <c r="A698" s="9"/>
      <c r="B698" s="9"/>
      <c r="C698" s="28"/>
      <c r="D698" s="9"/>
      <c r="E698" s="28"/>
      <c r="F698" s="9"/>
      <c r="G698" s="30"/>
      <c r="I698" s="30"/>
      <c r="K698" s="30"/>
      <c r="M698" s="30"/>
    </row>
    <row r="699" spans="1:13" s="13" customFormat="1">
      <c r="A699" s="9"/>
      <c r="B699" s="9"/>
      <c r="C699" s="28"/>
      <c r="D699" s="9"/>
      <c r="E699" s="28"/>
      <c r="F699" s="9"/>
      <c r="G699" s="30"/>
      <c r="I699" s="30"/>
      <c r="K699" s="30"/>
      <c r="M699" s="30"/>
    </row>
    <row r="700" spans="1:13" s="13" customFormat="1">
      <c r="A700" s="9"/>
      <c r="B700" s="9"/>
      <c r="C700" s="28"/>
      <c r="D700" s="9"/>
      <c r="E700" s="28"/>
      <c r="F700" s="9"/>
      <c r="G700" s="30"/>
      <c r="I700" s="30"/>
      <c r="K700" s="30"/>
      <c r="M700" s="30"/>
    </row>
    <row r="701" spans="1:13" s="13" customFormat="1">
      <c r="A701" s="9"/>
      <c r="B701" s="9"/>
      <c r="C701" s="28"/>
      <c r="D701" s="9"/>
      <c r="E701" s="28"/>
      <c r="F701" s="9"/>
      <c r="G701" s="30"/>
      <c r="I701" s="30"/>
      <c r="K701" s="30"/>
      <c r="M701" s="30"/>
    </row>
    <row r="702" spans="1:13" s="13" customFormat="1">
      <c r="A702" s="9"/>
      <c r="B702" s="9"/>
      <c r="C702" s="28"/>
      <c r="D702" s="9"/>
      <c r="E702" s="28"/>
      <c r="F702" s="9"/>
      <c r="G702" s="30"/>
      <c r="I702" s="30"/>
      <c r="K702" s="30"/>
      <c r="M702" s="30"/>
    </row>
    <row r="703" spans="1:13" s="13" customFormat="1">
      <c r="A703" s="9"/>
      <c r="B703" s="9"/>
      <c r="C703" s="28"/>
      <c r="D703" s="9"/>
      <c r="E703" s="28"/>
      <c r="F703" s="9"/>
      <c r="G703" s="30"/>
      <c r="I703" s="30"/>
      <c r="K703" s="30"/>
      <c r="M703" s="30"/>
    </row>
    <row r="704" spans="1:13" s="13" customFormat="1">
      <c r="A704" s="9"/>
      <c r="B704" s="9"/>
      <c r="C704" s="28"/>
      <c r="D704" s="9"/>
      <c r="E704" s="28"/>
      <c r="F704" s="9"/>
      <c r="G704" s="30"/>
      <c r="I704" s="30"/>
      <c r="K704" s="30"/>
      <c r="M704" s="30"/>
    </row>
    <row r="705" spans="1:13" s="13" customFormat="1">
      <c r="A705" s="9"/>
      <c r="B705" s="9"/>
      <c r="C705" s="28"/>
      <c r="D705" s="9"/>
      <c r="E705" s="28"/>
      <c r="F705" s="9"/>
      <c r="G705" s="30"/>
      <c r="I705" s="30"/>
      <c r="K705" s="30"/>
      <c r="M705" s="30"/>
    </row>
    <row r="706" spans="1:13" s="13" customFormat="1">
      <c r="A706" s="9"/>
      <c r="B706" s="9"/>
      <c r="C706" s="28"/>
      <c r="D706" s="9"/>
      <c r="E706" s="28"/>
      <c r="F706" s="9"/>
      <c r="G706" s="30"/>
      <c r="I706" s="30"/>
      <c r="K706" s="30"/>
      <c r="M706" s="30"/>
    </row>
    <row r="707" spans="1:13" s="13" customFormat="1">
      <c r="A707" s="9"/>
      <c r="B707" s="9"/>
      <c r="C707" s="28"/>
      <c r="D707" s="9"/>
      <c r="E707" s="28"/>
      <c r="F707" s="9"/>
      <c r="G707" s="30"/>
      <c r="I707" s="30"/>
      <c r="K707" s="30"/>
      <c r="M707" s="30"/>
    </row>
    <row r="708" spans="1:13" s="13" customFormat="1">
      <c r="A708" s="9"/>
      <c r="B708" s="9"/>
      <c r="C708" s="28"/>
      <c r="D708" s="9"/>
      <c r="E708" s="28"/>
      <c r="F708" s="9"/>
      <c r="G708" s="30"/>
      <c r="I708" s="30"/>
      <c r="K708" s="30"/>
      <c r="M708" s="30"/>
    </row>
    <row r="709" spans="1:13" s="13" customFormat="1">
      <c r="A709" s="9"/>
      <c r="B709" s="9"/>
      <c r="C709" s="28"/>
      <c r="D709" s="9"/>
      <c r="E709" s="28"/>
      <c r="F709" s="9"/>
      <c r="G709" s="30"/>
      <c r="I709" s="30"/>
      <c r="K709" s="30"/>
      <c r="M709" s="30"/>
    </row>
    <row r="710" spans="1:13" s="13" customFormat="1">
      <c r="A710" s="9"/>
      <c r="B710" s="9"/>
      <c r="C710" s="28"/>
      <c r="D710" s="9"/>
      <c r="E710" s="28"/>
      <c r="F710" s="9"/>
      <c r="G710" s="30"/>
      <c r="I710" s="30"/>
      <c r="K710" s="30"/>
      <c r="M710" s="30"/>
    </row>
    <row r="711" spans="1:13" s="13" customFormat="1">
      <c r="A711" s="9"/>
      <c r="B711" s="9"/>
      <c r="C711" s="28"/>
      <c r="D711" s="9"/>
      <c r="E711" s="28"/>
      <c r="F711" s="9"/>
      <c r="G711" s="30"/>
      <c r="I711" s="30"/>
      <c r="K711" s="30"/>
      <c r="M711" s="30"/>
    </row>
    <row r="712" spans="1:13" s="13" customFormat="1">
      <c r="A712" s="9"/>
      <c r="B712" s="9"/>
      <c r="C712" s="28"/>
      <c r="D712" s="9"/>
      <c r="E712" s="28"/>
      <c r="F712" s="9"/>
      <c r="G712" s="30"/>
      <c r="I712" s="30"/>
      <c r="K712" s="30"/>
      <c r="M712" s="30"/>
    </row>
    <row r="713" spans="1:13" s="13" customFormat="1">
      <c r="A713" s="9"/>
      <c r="B713" s="9"/>
      <c r="C713" s="28"/>
      <c r="D713" s="9"/>
      <c r="E713" s="28"/>
      <c r="F713" s="9"/>
      <c r="G713" s="30"/>
      <c r="I713" s="30"/>
      <c r="K713" s="30"/>
      <c r="M713" s="30"/>
    </row>
    <row r="714" spans="1:13" s="13" customFormat="1">
      <c r="A714" s="9"/>
      <c r="B714" s="9"/>
      <c r="C714" s="28"/>
      <c r="D714" s="9"/>
      <c r="E714" s="28"/>
      <c r="F714" s="9"/>
      <c r="G714" s="30"/>
      <c r="I714" s="30"/>
      <c r="K714" s="30"/>
      <c r="M714" s="30"/>
    </row>
    <row r="715" spans="1:13" s="13" customFormat="1">
      <c r="A715" s="9"/>
      <c r="B715" s="9"/>
      <c r="C715" s="28"/>
      <c r="D715" s="9"/>
      <c r="E715" s="28"/>
      <c r="F715" s="9"/>
      <c r="G715" s="30"/>
      <c r="I715" s="30"/>
      <c r="K715" s="30"/>
      <c r="M715" s="30"/>
    </row>
    <row r="716" spans="1:13" s="13" customFormat="1">
      <c r="A716" s="9"/>
      <c r="B716" s="9"/>
      <c r="C716" s="28"/>
      <c r="D716" s="9"/>
      <c r="E716" s="28"/>
      <c r="F716" s="9"/>
      <c r="G716" s="30"/>
      <c r="I716" s="30"/>
      <c r="K716" s="30"/>
      <c r="M716" s="30"/>
    </row>
    <row r="717" spans="1:13" s="13" customFormat="1">
      <c r="A717" s="9"/>
      <c r="B717" s="9"/>
      <c r="C717" s="28"/>
      <c r="D717" s="9"/>
      <c r="E717" s="28"/>
      <c r="F717" s="9"/>
      <c r="G717" s="30"/>
      <c r="I717" s="30"/>
      <c r="K717" s="30"/>
      <c r="M717" s="30"/>
    </row>
    <row r="718" spans="1:13" s="13" customFormat="1">
      <c r="A718" s="9"/>
      <c r="B718" s="9"/>
      <c r="C718" s="28"/>
      <c r="D718" s="9"/>
      <c r="E718" s="28"/>
      <c r="F718" s="9"/>
      <c r="G718" s="30"/>
      <c r="I718" s="30"/>
      <c r="K718" s="30"/>
      <c r="M718" s="30"/>
    </row>
    <row r="719" spans="1:13" s="13" customFormat="1">
      <c r="A719" s="9"/>
      <c r="B719" s="9"/>
      <c r="C719" s="28"/>
      <c r="D719" s="9"/>
      <c r="E719" s="28"/>
      <c r="F719" s="9"/>
      <c r="G719" s="30"/>
      <c r="I719" s="30"/>
      <c r="K719" s="30"/>
      <c r="M719" s="30"/>
    </row>
    <row r="720" spans="1:13" s="13" customFormat="1">
      <c r="A720" s="9"/>
      <c r="B720" s="9"/>
      <c r="C720" s="28"/>
      <c r="D720" s="9"/>
      <c r="E720" s="28"/>
      <c r="F720" s="9"/>
      <c r="G720" s="30"/>
      <c r="I720" s="30"/>
      <c r="K720" s="30"/>
      <c r="M720" s="30"/>
    </row>
    <row r="721" spans="1:13" s="13" customFormat="1">
      <c r="A721" s="9"/>
      <c r="B721" s="9"/>
      <c r="C721" s="28"/>
      <c r="D721" s="9"/>
      <c r="E721" s="28"/>
      <c r="F721" s="9"/>
      <c r="G721" s="30"/>
      <c r="I721" s="30"/>
      <c r="K721" s="30"/>
      <c r="M721" s="30"/>
    </row>
    <row r="722" spans="1:13" s="13" customFormat="1">
      <c r="A722" s="9"/>
      <c r="B722" s="9"/>
      <c r="C722" s="28"/>
      <c r="D722" s="9"/>
      <c r="E722" s="28"/>
      <c r="F722" s="9"/>
      <c r="G722" s="30"/>
      <c r="I722" s="30"/>
      <c r="K722" s="30"/>
      <c r="M722" s="30"/>
    </row>
    <row r="723" spans="1:13" s="13" customFormat="1">
      <c r="A723" s="9"/>
      <c r="B723" s="9"/>
      <c r="C723" s="28"/>
      <c r="D723" s="9"/>
      <c r="E723" s="28"/>
      <c r="F723" s="9"/>
      <c r="G723" s="30"/>
      <c r="I723" s="30"/>
      <c r="K723" s="30"/>
      <c r="M723" s="30"/>
    </row>
    <row r="724" spans="1:13" s="13" customFormat="1">
      <c r="A724" s="9"/>
      <c r="B724" s="9"/>
      <c r="C724" s="28"/>
      <c r="D724" s="9"/>
      <c r="E724" s="28"/>
      <c r="F724" s="9"/>
      <c r="G724" s="30"/>
      <c r="I724" s="30"/>
      <c r="K724" s="30"/>
      <c r="M724" s="30"/>
    </row>
    <row r="725" spans="1:13" s="13" customFormat="1">
      <c r="A725" s="9"/>
      <c r="B725" s="9"/>
      <c r="C725" s="28"/>
      <c r="D725" s="9"/>
      <c r="E725" s="28"/>
      <c r="F725" s="9"/>
      <c r="G725" s="30"/>
      <c r="I725" s="30"/>
      <c r="K725" s="30"/>
      <c r="M725" s="30"/>
    </row>
    <row r="726" spans="1:13" s="13" customFormat="1">
      <c r="A726" s="9"/>
      <c r="B726" s="9"/>
      <c r="C726" s="28"/>
      <c r="D726" s="9"/>
      <c r="E726" s="28"/>
      <c r="F726" s="9"/>
      <c r="G726" s="30"/>
      <c r="I726" s="30"/>
      <c r="K726" s="30"/>
      <c r="M726" s="30"/>
    </row>
    <row r="727" spans="1:13" s="13" customFormat="1">
      <c r="A727" s="9"/>
      <c r="B727" s="9"/>
      <c r="C727" s="28"/>
      <c r="D727" s="9"/>
      <c r="E727" s="28"/>
      <c r="F727" s="9"/>
      <c r="G727" s="30"/>
      <c r="I727" s="30"/>
      <c r="K727" s="30"/>
      <c r="M727" s="30"/>
    </row>
    <row r="728" spans="1:13" s="13" customFormat="1">
      <c r="A728" s="9"/>
      <c r="B728" s="9"/>
      <c r="C728" s="28"/>
      <c r="D728" s="9"/>
      <c r="E728" s="28"/>
      <c r="F728" s="9"/>
      <c r="G728" s="30"/>
      <c r="I728" s="30"/>
      <c r="K728" s="30"/>
      <c r="M728" s="30"/>
    </row>
    <row r="729" spans="1:13" s="13" customFormat="1">
      <c r="A729" s="9"/>
      <c r="B729" s="9"/>
      <c r="C729" s="28"/>
      <c r="D729" s="9"/>
      <c r="E729" s="28"/>
      <c r="F729" s="9"/>
      <c r="G729" s="30"/>
      <c r="I729" s="30"/>
      <c r="K729" s="30"/>
      <c r="M729" s="30"/>
    </row>
    <row r="730" spans="1:13" s="13" customFormat="1">
      <c r="A730" s="9"/>
      <c r="B730" s="9"/>
      <c r="C730" s="28"/>
      <c r="D730" s="9"/>
      <c r="E730" s="28"/>
      <c r="F730" s="9"/>
      <c r="G730" s="30"/>
      <c r="I730" s="30"/>
      <c r="K730" s="30"/>
      <c r="M730" s="30"/>
    </row>
    <row r="731" spans="1:13" s="13" customFormat="1">
      <c r="A731" s="9"/>
      <c r="B731" s="9"/>
      <c r="C731" s="28"/>
      <c r="D731" s="9"/>
      <c r="E731" s="28"/>
      <c r="F731" s="9"/>
      <c r="G731" s="30"/>
      <c r="I731" s="30"/>
      <c r="K731" s="30"/>
      <c r="M731" s="30"/>
    </row>
    <row r="732" spans="1:13" s="13" customFormat="1">
      <c r="A732" s="9"/>
      <c r="B732" s="9"/>
      <c r="C732" s="28"/>
      <c r="D732" s="9"/>
      <c r="E732" s="28"/>
      <c r="F732" s="9"/>
      <c r="G732" s="30"/>
      <c r="I732" s="30"/>
      <c r="K732" s="30"/>
      <c r="M732" s="30"/>
    </row>
    <row r="733" spans="1:13" s="13" customFormat="1">
      <c r="A733" s="9"/>
      <c r="B733" s="9"/>
      <c r="C733" s="28"/>
      <c r="D733" s="9"/>
      <c r="E733" s="28"/>
      <c r="F733" s="9"/>
      <c r="G733" s="30"/>
      <c r="I733" s="30"/>
      <c r="K733" s="30"/>
      <c r="M733" s="30"/>
    </row>
    <row r="734" spans="1:13" s="13" customFormat="1">
      <c r="A734" s="9"/>
      <c r="B734" s="9"/>
      <c r="C734" s="28"/>
      <c r="D734" s="9"/>
      <c r="E734" s="28"/>
      <c r="F734" s="9"/>
      <c r="G734" s="30"/>
      <c r="I734" s="30"/>
      <c r="K734" s="30"/>
      <c r="M734" s="30"/>
    </row>
    <row r="735" spans="1:13" s="13" customFormat="1">
      <c r="A735" s="9"/>
      <c r="B735" s="9"/>
      <c r="C735" s="28"/>
      <c r="D735" s="9"/>
      <c r="E735" s="28"/>
      <c r="F735" s="9"/>
      <c r="G735" s="30"/>
      <c r="I735" s="30"/>
      <c r="K735" s="30"/>
      <c r="M735" s="30"/>
    </row>
    <row r="736" spans="1:13" s="13" customFormat="1">
      <c r="A736" s="9"/>
      <c r="B736" s="9"/>
      <c r="C736" s="28"/>
      <c r="D736" s="9"/>
      <c r="E736" s="28"/>
      <c r="F736" s="9"/>
      <c r="G736" s="30"/>
      <c r="I736" s="30"/>
      <c r="K736" s="30"/>
      <c r="M736" s="30"/>
    </row>
    <row r="737" spans="1:13" s="13" customFormat="1">
      <c r="A737" s="9"/>
      <c r="B737" s="9"/>
      <c r="C737" s="28"/>
      <c r="D737" s="9"/>
      <c r="E737" s="28"/>
      <c r="F737" s="9"/>
      <c r="G737" s="30"/>
      <c r="I737" s="30"/>
      <c r="K737" s="30"/>
      <c r="M737" s="30"/>
    </row>
    <row r="738" spans="1:13" s="13" customFormat="1">
      <c r="A738" s="9"/>
      <c r="B738" s="9"/>
      <c r="C738" s="28"/>
      <c r="D738" s="9"/>
      <c r="E738" s="28"/>
      <c r="F738" s="9"/>
      <c r="G738" s="30"/>
      <c r="I738" s="30"/>
      <c r="K738" s="30"/>
      <c r="M738" s="30"/>
    </row>
    <row r="739" spans="1:13" s="13" customFormat="1">
      <c r="A739" s="9"/>
      <c r="B739" s="9"/>
      <c r="C739" s="28"/>
      <c r="D739" s="9"/>
      <c r="E739" s="28"/>
      <c r="F739" s="9"/>
      <c r="G739" s="30"/>
      <c r="I739" s="30"/>
      <c r="K739" s="30"/>
      <c r="M739" s="30"/>
    </row>
    <row r="740" spans="1:13" s="13" customFormat="1">
      <c r="A740" s="9"/>
      <c r="B740" s="9"/>
      <c r="C740" s="28"/>
      <c r="D740" s="9"/>
      <c r="E740" s="28"/>
      <c r="F740" s="9"/>
      <c r="G740" s="30"/>
      <c r="I740" s="30"/>
      <c r="K740" s="30"/>
      <c r="M740" s="30"/>
    </row>
    <row r="741" spans="1:13" s="13" customFormat="1">
      <c r="A741" s="9"/>
      <c r="B741" s="9"/>
      <c r="C741" s="28"/>
      <c r="D741" s="9"/>
      <c r="E741" s="28"/>
      <c r="F741" s="9"/>
      <c r="G741" s="30"/>
      <c r="I741" s="30"/>
      <c r="K741" s="30"/>
      <c r="M741" s="30"/>
    </row>
    <row r="742" spans="1:13" s="13" customFormat="1">
      <c r="A742" s="9"/>
      <c r="B742" s="9"/>
      <c r="C742" s="28"/>
      <c r="D742" s="9"/>
      <c r="E742" s="28"/>
      <c r="F742" s="9"/>
      <c r="G742" s="30"/>
      <c r="I742" s="30"/>
      <c r="K742" s="30"/>
      <c r="M742" s="30"/>
    </row>
    <row r="743" spans="1:13" s="13" customFormat="1">
      <c r="A743" s="9"/>
      <c r="B743" s="9"/>
      <c r="C743" s="28"/>
      <c r="D743" s="9"/>
      <c r="E743" s="28"/>
      <c r="F743" s="9"/>
      <c r="G743" s="30"/>
      <c r="I743" s="30"/>
      <c r="K743" s="30"/>
      <c r="M743" s="30"/>
    </row>
    <row r="744" spans="1:13" s="13" customFormat="1">
      <c r="A744" s="9"/>
      <c r="B744" s="9"/>
      <c r="C744" s="28"/>
      <c r="D744" s="9"/>
      <c r="E744" s="28"/>
      <c r="F744" s="9"/>
      <c r="G744" s="30"/>
      <c r="I744" s="30"/>
      <c r="K744" s="30"/>
      <c r="M744" s="30"/>
    </row>
    <row r="745" spans="1:13" s="13" customFormat="1">
      <c r="A745" s="9"/>
      <c r="B745" s="9"/>
      <c r="C745" s="28"/>
      <c r="D745" s="9"/>
      <c r="E745" s="28"/>
      <c r="F745" s="9"/>
      <c r="G745" s="30"/>
      <c r="I745" s="30"/>
      <c r="K745" s="30"/>
      <c r="M745" s="30"/>
    </row>
    <row r="746" spans="1:13" s="13" customFormat="1">
      <c r="A746" s="9"/>
      <c r="B746" s="9"/>
      <c r="C746" s="28"/>
      <c r="D746" s="9"/>
      <c r="E746" s="28"/>
      <c r="F746" s="9"/>
      <c r="G746" s="30"/>
      <c r="I746" s="30"/>
      <c r="K746" s="30"/>
      <c r="M746" s="30"/>
    </row>
    <row r="747" spans="1:13" s="13" customFormat="1">
      <c r="A747" s="9"/>
      <c r="B747" s="9"/>
      <c r="C747" s="28"/>
      <c r="D747" s="9"/>
      <c r="E747" s="28"/>
      <c r="F747" s="9"/>
      <c r="G747" s="30"/>
      <c r="I747" s="30"/>
      <c r="K747" s="30"/>
      <c r="M747" s="30"/>
    </row>
    <row r="748" spans="1:13" s="13" customFormat="1">
      <c r="A748" s="9"/>
      <c r="B748" s="9"/>
      <c r="C748" s="28"/>
      <c r="D748" s="9"/>
      <c r="E748" s="28"/>
      <c r="F748" s="9"/>
      <c r="G748" s="30"/>
      <c r="I748" s="30"/>
      <c r="K748" s="30"/>
      <c r="M748" s="30"/>
    </row>
    <row r="749" spans="1:13" s="13" customFormat="1">
      <c r="A749" s="9"/>
      <c r="B749" s="9"/>
      <c r="C749" s="28"/>
      <c r="D749" s="9"/>
      <c r="E749" s="28"/>
      <c r="F749" s="9"/>
      <c r="G749" s="30"/>
      <c r="I749" s="30"/>
      <c r="K749" s="30"/>
      <c r="M749" s="30"/>
    </row>
    <row r="750" spans="1:13" s="13" customFormat="1">
      <c r="A750" s="9"/>
      <c r="B750" s="9"/>
      <c r="C750" s="28"/>
      <c r="D750" s="9"/>
      <c r="E750" s="28"/>
      <c r="F750" s="9"/>
      <c r="G750" s="30"/>
      <c r="I750" s="30"/>
      <c r="K750" s="30"/>
      <c r="M750" s="30"/>
    </row>
    <row r="751" spans="1:13" s="13" customFormat="1">
      <c r="A751" s="9"/>
      <c r="B751" s="9"/>
      <c r="C751" s="28"/>
      <c r="D751" s="9"/>
      <c r="E751" s="28"/>
      <c r="F751" s="9"/>
      <c r="G751" s="30"/>
      <c r="I751" s="30"/>
      <c r="K751" s="30"/>
      <c r="M751" s="30"/>
    </row>
    <row r="752" spans="1:13" s="13" customFormat="1">
      <c r="A752" s="9"/>
      <c r="B752" s="9"/>
      <c r="C752" s="28"/>
      <c r="D752" s="9"/>
      <c r="E752" s="28"/>
      <c r="F752" s="9"/>
      <c r="G752" s="30"/>
      <c r="I752" s="30"/>
      <c r="K752" s="30"/>
      <c r="M752" s="30"/>
    </row>
    <row r="753" spans="1:13" s="13" customFormat="1">
      <c r="A753" s="9"/>
      <c r="B753" s="9"/>
      <c r="C753" s="28"/>
      <c r="D753" s="9"/>
      <c r="E753" s="28"/>
      <c r="F753" s="9"/>
      <c r="G753" s="30"/>
      <c r="I753" s="30"/>
      <c r="K753" s="30"/>
      <c r="M753" s="30"/>
    </row>
    <row r="754" spans="1:13" s="13" customFormat="1">
      <c r="A754" s="9"/>
      <c r="B754" s="9"/>
      <c r="C754" s="28"/>
      <c r="D754" s="9"/>
      <c r="E754" s="28"/>
      <c r="F754" s="9"/>
      <c r="G754" s="30"/>
      <c r="I754" s="30"/>
      <c r="K754" s="30"/>
      <c r="M754" s="30"/>
    </row>
    <row r="755" spans="1:13" s="13" customFormat="1">
      <c r="A755" s="9"/>
      <c r="B755" s="9"/>
      <c r="C755" s="28"/>
      <c r="D755" s="9"/>
      <c r="E755" s="28"/>
      <c r="F755" s="9"/>
      <c r="G755" s="30"/>
      <c r="I755" s="30"/>
      <c r="K755" s="30"/>
      <c r="M755" s="30"/>
    </row>
    <row r="756" spans="1:13" s="13" customFormat="1">
      <c r="A756" s="9"/>
      <c r="B756" s="9"/>
      <c r="C756" s="28"/>
      <c r="D756" s="9"/>
      <c r="E756" s="28"/>
      <c r="F756" s="9"/>
      <c r="G756" s="30"/>
      <c r="I756" s="30"/>
      <c r="K756" s="30"/>
      <c r="M756" s="30"/>
    </row>
    <row r="757" spans="1:13" s="13" customFormat="1">
      <c r="A757" s="9"/>
      <c r="B757" s="9"/>
      <c r="C757" s="28"/>
      <c r="D757" s="9"/>
      <c r="E757" s="28"/>
      <c r="F757" s="9"/>
      <c r="G757" s="30"/>
      <c r="I757" s="30"/>
      <c r="K757" s="30"/>
      <c r="M757" s="30"/>
    </row>
    <row r="758" spans="1:13" s="13" customFormat="1">
      <c r="A758" s="9"/>
      <c r="B758" s="9"/>
      <c r="C758" s="28"/>
      <c r="D758" s="9"/>
      <c r="E758" s="28"/>
      <c r="F758" s="9"/>
      <c r="G758" s="30"/>
      <c r="I758" s="30"/>
      <c r="K758" s="30"/>
      <c r="M758" s="30"/>
    </row>
    <row r="759" spans="1:13" s="13" customFormat="1">
      <c r="A759" s="9"/>
      <c r="B759" s="9"/>
      <c r="C759" s="28"/>
      <c r="D759" s="9"/>
      <c r="E759" s="28"/>
      <c r="F759" s="9"/>
      <c r="G759" s="30"/>
      <c r="I759" s="30"/>
      <c r="K759" s="30"/>
      <c r="M759" s="30"/>
    </row>
    <row r="760" spans="1:13" s="13" customFormat="1">
      <c r="A760" s="9"/>
      <c r="B760" s="9"/>
      <c r="C760" s="28"/>
      <c r="D760" s="9"/>
      <c r="E760" s="28"/>
      <c r="F760" s="9"/>
      <c r="G760" s="30"/>
      <c r="I760" s="30"/>
      <c r="K760" s="30"/>
      <c r="M760" s="30"/>
    </row>
    <row r="761" spans="1:13" s="13" customFormat="1">
      <c r="A761" s="9"/>
      <c r="B761" s="9"/>
      <c r="C761" s="28"/>
      <c r="D761" s="9"/>
      <c r="E761" s="28"/>
      <c r="F761" s="9"/>
      <c r="G761" s="30"/>
      <c r="I761" s="30"/>
      <c r="K761" s="30"/>
      <c r="M761" s="30"/>
    </row>
    <row r="762" spans="1:13" s="13" customFormat="1">
      <c r="A762" s="9"/>
      <c r="B762" s="9"/>
      <c r="C762" s="28"/>
      <c r="D762" s="9"/>
      <c r="E762" s="28"/>
      <c r="F762" s="9"/>
      <c r="G762" s="30"/>
      <c r="I762" s="30"/>
      <c r="K762" s="30"/>
      <c r="M762" s="30"/>
    </row>
    <row r="763" spans="1:13" s="13" customFormat="1">
      <c r="A763" s="9"/>
      <c r="B763" s="9"/>
      <c r="C763" s="28"/>
      <c r="D763" s="9"/>
      <c r="E763" s="28"/>
      <c r="F763" s="9"/>
      <c r="G763" s="30"/>
      <c r="I763" s="30"/>
      <c r="K763" s="30"/>
      <c r="M763" s="30"/>
    </row>
    <row r="764" spans="1:13" s="13" customFormat="1">
      <c r="A764" s="9"/>
      <c r="B764" s="9"/>
      <c r="C764" s="28"/>
      <c r="D764" s="9"/>
      <c r="E764" s="28"/>
      <c r="F764" s="9"/>
      <c r="G764" s="30"/>
      <c r="I764" s="30"/>
      <c r="K764" s="30"/>
      <c r="M764" s="30"/>
    </row>
    <row r="765" spans="1:13" s="13" customFormat="1">
      <c r="A765" s="9"/>
      <c r="B765" s="9"/>
      <c r="C765" s="28"/>
      <c r="D765" s="9"/>
      <c r="E765" s="28"/>
      <c r="F765" s="9"/>
      <c r="G765" s="30"/>
      <c r="I765" s="30"/>
      <c r="K765" s="30"/>
      <c r="M765" s="30"/>
    </row>
    <row r="766" spans="1:13" s="13" customFormat="1">
      <c r="A766" s="9"/>
      <c r="B766" s="9"/>
      <c r="C766" s="28"/>
      <c r="D766" s="9"/>
      <c r="E766" s="28"/>
      <c r="F766" s="9"/>
      <c r="G766" s="30"/>
      <c r="I766" s="30"/>
      <c r="K766" s="30"/>
      <c r="M766" s="30"/>
    </row>
    <row r="767" spans="1:13" s="13" customFormat="1">
      <c r="A767" s="9"/>
      <c r="B767" s="9"/>
      <c r="C767" s="28"/>
      <c r="D767" s="9"/>
      <c r="E767" s="28"/>
      <c r="F767" s="9"/>
      <c r="G767" s="30"/>
      <c r="I767" s="30"/>
      <c r="K767" s="30"/>
      <c r="M767" s="30"/>
    </row>
    <row r="768" spans="1:13" s="13" customFormat="1">
      <c r="A768" s="9"/>
      <c r="B768" s="9"/>
      <c r="C768" s="28"/>
      <c r="D768" s="9"/>
      <c r="E768" s="28"/>
      <c r="F768" s="9"/>
      <c r="G768" s="30"/>
      <c r="I768" s="30"/>
      <c r="K768" s="30"/>
      <c r="M768" s="30"/>
    </row>
    <row r="769" spans="1:13" s="13" customFormat="1">
      <c r="A769" s="9"/>
      <c r="B769" s="9"/>
      <c r="C769" s="28"/>
      <c r="D769" s="9"/>
      <c r="E769" s="28"/>
      <c r="F769" s="9"/>
      <c r="G769" s="30"/>
      <c r="I769" s="30"/>
      <c r="K769" s="30"/>
      <c r="M769" s="30"/>
    </row>
    <row r="770" spans="1:13" s="13" customFormat="1">
      <c r="A770" s="9"/>
      <c r="B770" s="9"/>
      <c r="C770" s="28"/>
      <c r="D770" s="9"/>
      <c r="E770" s="28"/>
      <c r="F770" s="9"/>
      <c r="G770" s="30"/>
      <c r="I770" s="30"/>
      <c r="K770" s="30"/>
      <c r="M770" s="30"/>
    </row>
    <row r="771" spans="1:13" s="13" customFormat="1">
      <c r="A771" s="9"/>
      <c r="B771" s="9"/>
      <c r="C771" s="28"/>
      <c r="D771" s="9"/>
      <c r="E771" s="28"/>
      <c r="F771" s="9"/>
      <c r="G771" s="30"/>
      <c r="I771" s="30"/>
      <c r="K771" s="30"/>
      <c r="M771" s="30"/>
    </row>
    <row r="772" spans="1:13" s="13" customFormat="1">
      <c r="A772" s="9"/>
      <c r="B772" s="9"/>
      <c r="C772" s="28"/>
      <c r="D772" s="9"/>
      <c r="E772" s="28"/>
      <c r="F772" s="9"/>
      <c r="G772" s="30"/>
      <c r="I772" s="30"/>
      <c r="K772" s="30"/>
      <c r="M772" s="30"/>
    </row>
    <row r="773" spans="1:13" s="13" customFormat="1">
      <c r="A773" s="9"/>
      <c r="B773" s="9"/>
      <c r="C773" s="28"/>
      <c r="D773" s="9"/>
      <c r="E773" s="28"/>
      <c r="F773" s="9"/>
      <c r="G773" s="30"/>
      <c r="I773" s="30"/>
      <c r="K773" s="30"/>
      <c r="M773" s="30"/>
    </row>
    <row r="774" spans="1:13" s="13" customFormat="1">
      <c r="A774" s="9"/>
      <c r="B774" s="9"/>
      <c r="C774" s="28"/>
      <c r="D774" s="9"/>
      <c r="E774" s="28"/>
      <c r="F774" s="9"/>
      <c r="G774" s="30"/>
      <c r="I774" s="30"/>
      <c r="K774" s="30"/>
      <c r="M774" s="30"/>
    </row>
    <row r="775" spans="1:13" s="13" customFormat="1">
      <c r="A775" s="9"/>
      <c r="B775" s="9"/>
      <c r="C775" s="28"/>
      <c r="D775" s="9"/>
      <c r="E775" s="28"/>
      <c r="F775" s="9"/>
      <c r="G775" s="30"/>
      <c r="I775" s="30"/>
      <c r="K775" s="30"/>
      <c r="M775" s="30"/>
    </row>
    <row r="776" spans="1:13" s="13" customFormat="1">
      <c r="A776" s="9"/>
      <c r="B776" s="9"/>
      <c r="C776" s="28"/>
      <c r="D776" s="9"/>
      <c r="E776" s="28"/>
      <c r="F776" s="9"/>
      <c r="G776" s="30"/>
      <c r="I776" s="30"/>
      <c r="K776" s="30"/>
      <c r="M776" s="30"/>
    </row>
    <row r="777" spans="1:13" s="13" customFormat="1">
      <c r="A777" s="9"/>
      <c r="B777" s="9"/>
      <c r="C777" s="28"/>
      <c r="D777" s="9"/>
      <c r="E777" s="28"/>
      <c r="F777" s="9"/>
      <c r="G777" s="30"/>
      <c r="I777" s="30"/>
      <c r="K777" s="30"/>
      <c r="M777" s="30"/>
    </row>
    <row r="778" spans="1:13" s="13" customFormat="1">
      <c r="A778" s="9"/>
      <c r="B778" s="9"/>
      <c r="C778" s="28"/>
      <c r="D778" s="9"/>
      <c r="E778" s="28"/>
      <c r="F778" s="9"/>
      <c r="G778" s="30"/>
      <c r="I778" s="30"/>
      <c r="K778" s="30"/>
      <c r="M778" s="30"/>
    </row>
    <row r="779" spans="1:13" s="13" customFormat="1">
      <c r="A779" s="9"/>
      <c r="B779" s="9"/>
      <c r="C779" s="28"/>
      <c r="D779" s="9"/>
      <c r="E779" s="28"/>
      <c r="F779" s="9"/>
      <c r="G779" s="30"/>
      <c r="I779" s="30"/>
      <c r="K779" s="30"/>
      <c r="M779" s="30"/>
    </row>
    <row r="780" spans="1:13" s="13" customFormat="1">
      <c r="A780" s="9"/>
      <c r="B780" s="9"/>
      <c r="C780" s="28"/>
      <c r="D780" s="9"/>
      <c r="E780" s="28"/>
      <c r="F780" s="9"/>
      <c r="G780" s="30"/>
      <c r="I780" s="30"/>
      <c r="K780" s="30"/>
      <c r="M780" s="30"/>
    </row>
    <row r="781" spans="1:13" s="13" customFormat="1">
      <c r="A781" s="9"/>
      <c r="B781" s="9"/>
      <c r="C781" s="28"/>
      <c r="D781" s="9"/>
      <c r="E781" s="28"/>
      <c r="F781" s="9"/>
      <c r="G781" s="30"/>
      <c r="I781" s="30"/>
      <c r="K781" s="30"/>
      <c r="M781" s="30"/>
    </row>
    <row r="782" spans="1:13" s="13" customFormat="1">
      <c r="A782" s="9"/>
      <c r="B782" s="9"/>
      <c r="C782" s="28"/>
      <c r="D782" s="9"/>
      <c r="E782" s="28"/>
      <c r="F782" s="9"/>
      <c r="G782" s="30"/>
      <c r="I782" s="30"/>
      <c r="K782" s="30"/>
      <c r="M782" s="30"/>
    </row>
    <row r="783" spans="1:13" s="13" customFormat="1">
      <c r="A783" s="9"/>
      <c r="B783" s="9"/>
      <c r="C783" s="28"/>
      <c r="D783" s="9"/>
      <c r="E783" s="28"/>
      <c r="F783" s="9"/>
      <c r="G783" s="30"/>
      <c r="I783" s="30"/>
      <c r="K783" s="30"/>
      <c r="M783" s="30"/>
    </row>
    <row r="784" spans="1:13" s="13" customFormat="1">
      <c r="A784" s="9"/>
      <c r="B784" s="9"/>
      <c r="C784" s="28"/>
      <c r="D784" s="9"/>
      <c r="E784" s="28"/>
      <c r="F784" s="9"/>
      <c r="G784" s="30"/>
      <c r="I784" s="30"/>
      <c r="K784" s="30"/>
      <c r="M784" s="30"/>
    </row>
    <row r="785" spans="1:13" s="13" customFormat="1">
      <c r="A785" s="9"/>
      <c r="B785" s="9"/>
      <c r="C785" s="28"/>
      <c r="D785" s="9"/>
      <c r="E785" s="28"/>
      <c r="F785" s="9"/>
      <c r="G785" s="30"/>
      <c r="I785" s="30"/>
      <c r="K785" s="30"/>
      <c r="M785" s="30"/>
    </row>
    <row r="786" spans="1:13" s="13" customFormat="1">
      <c r="A786" s="9"/>
      <c r="B786" s="9"/>
      <c r="C786" s="28"/>
      <c r="D786" s="9"/>
      <c r="E786" s="28"/>
      <c r="F786" s="9"/>
      <c r="G786" s="30"/>
      <c r="I786" s="30"/>
      <c r="K786" s="30"/>
      <c r="M786" s="30"/>
    </row>
    <row r="787" spans="1:13" s="13" customFormat="1">
      <c r="A787" s="9"/>
      <c r="B787" s="9"/>
      <c r="C787" s="28"/>
      <c r="D787" s="9"/>
      <c r="E787" s="28"/>
      <c r="F787" s="9"/>
      <c r="G787" s="30"/>
      <c r="I787" s="30"/>
      <c r="K787" s="30"/>
      <c r="M787" s="30"/>
    </row>
    <row r="788" spans="1:13" s="13" customFormat="1">
      <c r="A788" s="9"/>
      <c r="B788" s="9"/>
      <c r="C788" s="28"/>
      <c r="D788" s="9"/>
      <c r="E788" s="28"/>
      <c r="F788" s="9"/>
      <c r="G788" s="30"/>
      <c r="I788" s="30"/>
      <c r="K788" s="30"/>
      <c r="M788" s="30"/>
    </row>
    <row r="789" spans="1:13" s="13" customFormat="1">
      <c r="A789" s="9"/>
      <c r="B789" s="9"/>
      <c r="C789" s="28"/>
      <c r="D789" s="9"/>
      <c r="E789" s="28"/>
      <c r="F789" s="9"/>
      <c r="G789" s="30"/>
      <c r="I789" s="30"/>
      <c r="K789" s="30"/>
      <c r="M789" s="30"/>
    </row>
    <row r="790" spans="1:13" s="13" customFormat="1">
      <c r="A790" s="9"/>
      <c r="B790" s="9"/>
      <c r="C790" s="28"/>
      <c r="D790" s="9"/>
      <c r="E790" s="28"/>
      <c r="F790" s="9"/>
      <c r="G790" s="30"/>
      <c r="I790" s="30"/>
      <c r="K790" s="30"/>
      <c r="M790" s="30"/>
    </row>
    <row r="791" spans="1:13" s="13" customFormat="1">
      <c r="A791" s="9"/>
      <c r="B791" s="9"/>
      <c r="C791" s="28"/>
      <c r="D791" s="9"/>
      <c r="E791" s="28"/>
      <c r="F791" s="9"/>
      <c r="G791" s="30"/>
      <c r="I791" s="30"/>
      <c r="K791" s="30"/>
      <c r="M791" s="30"/>
    </row>
    <row r="792" spans="1:13" s="13" customFormat="1">
      <c r="A792" s="9"/>
      <c r="B792" s="9"/>
      <c r="C792" s="28"/>
      <c r="D792" s="9"/>
      <c r="E792" s="28"/>
      <c r="F792" s="9"/>
      <c r="G792" s="30"/>
      <c r="I792" s="30"/>
      <c r="K792" s="30"/>
      <c r="M792" s="30"/>
    </row>
    <row r="793" spans="1:13" s="13" customFormat="1">
      <c r="A793" s="9"/>
      <c r="B793" s="9"/>
      <c r="C793" s="28"/>
      <c r="D793" s="9"/>
      <c r="E793" s="28"/>
      <c r="F793" s="9"/>
      <c r="G793" s="30"/>
      <c r="I793" s="30"/>
      <c r="K793" s="30"/>
      <c r="M793" s="30"/>
    </row>
    <row r="794" spans="1:13" s="13" customFormat="1">
      <c r="A794" s="9"/>
      <c r="B794" s="9"/>
      <c r="C794" s="28"/>
      <c r="D794" s="9"/>
      <c r="E794" s="28"/>
      <c r="F794" s="9"/>
      <c r="G794" s="30"/>
      <c r="I794" s="30"/>
      <c r="K794" s="30"/>
      <c r="M794" s="30"/>
    </row>
    <row r="795" spans="1:13" s="13" customFormat="1">
      <c r="A795" s="9"/>
      <c r="B795" s="9"/>
      <c r="C795" s="28"/>
      <c r="D795" s="9"/>
      <c r="E795" s="28"/>
      <c r="F795" s="9"/>
      <c r="G795" s="30"/>
      <c r="I795" s="30"/>
      <c r="K795" s="30"/>
      <c r="M795" s="30"/>
    </row>
    <row r="796" spans="1:13" s="13" customFormat="1">
      <c r="A796" s="9"/>
      <c r="B796" s="9"/>
      <c r="C796" s="28"/>
      <c r="D796" s="9"/>
      <c r="E796" s="28"/>
      <c r="F796" s="9"/>
      <c r="G796" s="30"/>
      <c r="I796" s="30"/>
      <c r="K796" s="30"/>
      <c r="M796" s="30"/>
    </row>
    <row r="797" spans="1:13" s="13" customFormat="1">
      <c r="A797" s="9"/>
      <c r="B797" s="9"/>
      <c r="C797" s="28"/>
      <c r="D797" s="9"/>
      <c r="E797" s="28"/>
      <c r="F797" s="9"/>
      <c r="G797" s="30"/>
      <c r="I797" s="30"/>
      <c r="K797" s="30"/>
      <c r="M797" s="30"/>
    </row>
    <row r="798" spans="1:13" s="13" customFormat="1">
      <c r="A798" s="9"/>
      <c r="B798" s="9"/>
      <c r="C798" s="28"/>
      <c r="D798" s="9"/>
      <c r="E798" s="28"/>
      <c r="F798" s="9"/>
      <c r="G798" s="30"/>
      <c r="I798" s="30"/>
      <c r="K798" s="30"/>
      <c r="M798" s="30"/>
    </row>
    <row r="799" spans="1:13" s="13" customFormat="1">
      <c r="A799" s="9"/>
      <c r="B799" s="9"/>
      <c r="C799" s="28"/>
      <c r="D799" s="9"/>
      <c r="E799" s="28"/>
      <c r="F799" s="9"/>
      <c r="G799" s="30"/>
      <c r="I799" s="30"/>
      <c r="K799" s="30"/>
      <c r="M799" s="30"/>
    </row>
    <row r="800" spans="1:13" s="13" customFormat="1">
      <c r="A800" s="9"/>
      <c r="B800" s="9"/>
      <c r="C800" s="28"/>
      <c r="D800" s="9"/>
      <c r="E800" s="28"/>
      <c r="F800" s="9"/>
      <c r="G800" s="30"/>
      <c r="I800" s="30"/>
      <c r="K800" s="30"/>
      <c r="M800" s="30"/>
    </row>
    <row r="801" spans="1:13" s="13" customFormat="1">
      <c r="A801" s="9"/>
      <c r="B801" s="9"/>
      <c r="C801" s="28"/>
      <c r="D801" s="9"/>
      <c r="E801" s="28"/>
      <c r="F801" s="9"/>
      <c r="G801" s="30"/>
      <c r="I801" s="30"/>
      <c r="K801" s="30"/>
      <c r="M801" s="30"/>
    </row>
    <row r="802" spans="1:13" s="13" customFormat="1">
      <c r="A802" s="9"/>
      <c r="B802" s="9"/>
      <c r="C802" s="28"/>
      <c r="D802" s="9"/>
      <c r="E802" s="28"/>
      <c r="F802" s="9"/>
      <c r="G802" s="30"/>
      <c r="I802" s="30"/>
      <c r="K802" s="30"/>
      <c r="M802" s="30"/>
    </row>
    <row r="803" spans="1:13" s="13" customFormat="1">
      <c r="A803" s="9"/>
      <c r="B803" s="9"/>
      <c r="C803" s="28"/>
      <c r="D803" s="9"/>
      <c r="E803" s="28"/>
      <c r="F803" s="9"/>
      <c r="G803" s="30"/>
      <c r="I803" s="30"/>
      <c r="K803" s="30"/>
      <c r="M803" s="30"/>
    </row>
    <row r="804" spans="1:13" s="13" customFormat="1">
      <c r="A804" s="9"/>
      <c r="B804" s="9"/>
      <c r="C804" s="28"/>
      <c r="D804" s="9"/>
      <c r="E804" s="28"/>
      <c r="F804" s="9"/>
      <c r="G804" s="30"/>
      <c r="I804" s="30"/>
      <c r="K804" s="30"/>
      <c r="M804" s="30"/>
    </row>
    <row r="805" spans="1:13" s="13" customFormat="1">
      <c r="A805" s="9"/>
      <c r="B805" s="9"/>
      <c r="C805" s="28"/>
      <c r="D805" s="9"/>
      <c r="E805" s="28"/>
      <c r="F805" s="9"/>
      <c r="G805" s="30"/>
      <c r="I805" s="30"/>
      <c r="K805" s="30"/>
      <c r="M805" s="30"/>
    </row>
    <row r="806" spans="1:13" s="13" customFormat="1">
      <c r="A806" s="9"/>
      <c r="B806" s="9"/>
      <c r="C806" s="28"/>
      <c r="D806" s="9"/>
      <c r="E806" s="28"/>
      <c r="F806" s="9"/>
      <c r="G806" s="30"/>
      <c r="I806" s="30"/>
      <c r="K806" s="30"/>
      <c r="M806" s="30"/>
    </row>
    <row r="807" spans="1:13" s="13" customFormat="1">
      <c r="A807" s="9"/>
      <c r="B807" s="9"/>
      <c r="C807" s="28"/>
      <c r="D807" s="9"/>
      <c r="E807" s="28"/>
      <c r="F807" s="9"/>
      <c r="G807" s="30"/>
      <c r="I807" s="30"/>
      <c r="K807" s="30"/>
      <c r="M807" s="30"/>
    </row>
    <row r="808" spans="1:13" s="13" customFormat="1">
      <c r="A808" s="9"/>
      <c r="B808" s="9"/>
      <c r="C808" s="28"/>
      <c r="D808" s="9"/>
      <c r="E808" s="28"/>
      <c r="F808" s="9"/>
      <c r="G808" s="30"/>
      <c r="I808" s="30"/>
      <c r="K808" s="30"/>
      <c r="M808" s="30"/>
    </row>
    <row r="809" spans="1:13" s="13" customFormat="1">
      <c r="A809" s="9"/>
      <c r="B809" s="9"/>
      <c r="C809" s="28"/>
      <c r="D809" s="9"/>
      <c r="E809" s="28"/>
      <c r="F809" s="9"/>
      <c r="G809" s="30"/>
      <c r="I809" s="30"/>
      <c r="K809" s="30"/>
      <c r="M809" s="30"/>
    </row>
    <row r="810" spans="1:13" s="13" customFormat="1">
      <c r="A810" s="9"/>
      <c r="B810" s="9"/>
      <c r="C810" s="28"/>
      <c r="D810" s="9"/>
      <c r="E810" s="28"/>
      <c r="F810" s="9"/>
      <c r="G810" s="30"/>
      <c r="I810" s="30"/>
      <c r="K810" s="30"/>
      <c r="M810" s="30"/>
    </row>
    <row r="811" spans="1:13" s="13" customFormat="1">
      <c r="A811" s="9"/>
      <c r="B811" s="9"/>
      <c r="C811" s="28"/>
      <c r="D811" s="9"/>
      <c r="E811" s="28"/>
      <c r="F811" s="9"/>
      <c r="G811" s="30"/>
      <c r="I811" s="30"/>
      <c r="K811" s="30"/>
      <c r="M811" s="30"/>
    </row>
    <row r="812" spans="1:13" s="13" customFormat="1">
      <c r="A812" s="9"/>
      <c r="B812" s="9"/>
      <c r="C812" s="28"/>
      <c r="D812" s="9"/>
      <c r="E812" s="28"/>
      <c r="F812" s="9"/>
      <c r="G812" s="30"/>
      <c r="I812" s="30"/>
      <c r="K812" s="30"/>
      <c r="M812" s="30"/>
    </row>
    <row r="813" spans="1:13" s="13" customFormat="1">
      <c r="A813" s="9"/>
      <c r="B813" s="9"/>
      <c r="C813" s="28"/>
      <c r="D813" s="9"/>
      <c r="E813" s="28"/>
      <c r="F813" s="9"/>
      <c r="G813" s="30"/>
      <c r="I813" s="30"/>
      <c r="K813" s="30"/>
      <c r="M813" s="30"/>
    </row>
    <row r="814" spans="1:13" s="13" customFormat="1">
      <c r="A814" s="9"/>
      <c r="B814" s="9"/>
      <c r="C814" s="28"/>
      <c r="D814" s="9"/>
      <c r="E814" s="28"/>
      <c r="F814" s="9"/>
      <c r="G814" s="30"/>
      <c r="I814" s="30"/>
      <c r="K814" s="30"/>
      <c r="M814" s="30"/>
    </row>
    <row r="815" spans="1:13" s="13" customFormat="1">
      <c r="A815" s="9"/>
      <c r="B815" s="9"/>
      <c r="C815" s="28"/>
      <c r="D815" s="9"/>
      <c r="E815" s="28"/>
      <c r="F815" s="9"/>
      <c r="G815" s="30"/>
      <c r="I815" s="30"/>
      <c r="K815" s="30"/>
      <c r="M815" s="30"/>
    </row>
    <row r="816" spans="1:13" s="13" customFormat="1">
      <c r="A816" s="9"/>
      <c r="B816" s="9"/>
      <c r="C816" s="28"/>
      <c r="D816" s="9"/>
      <c r="E816" s="28"/>
      <c r="F816" s="9"/>
      <c r="G816" s="30"/>
      <c r="I816" s="30"/>
      <c r="K816" s="30"/>
      <c r="M816" s="30"/>
    </row>
    <row r="817" spans="1:13" s="13" customFormat="1">
      <c r="A817" s="9"/>
      <c r="B817" s="9"/>
      <c r="C817" s="28"/>
      <c r="D817" s="9"/>
      <c r="E817" s="28"/>
      <c r="F817" s="9"/>
      <c r="G817" s="30"/>
      <c r="I817" s="30"/>
      <c r="K817" s="30"/>
      <c r="M817" s="30"/>
    </row>
    <row r="818" spans="1:13" s="13" customFormat="1">
      <c r="A818" s="9"/>
      <c r="B818" s="9"/>
      <c r="C818" s="28"/>
      <c r="D818" s="9"/>
      <c r="E818" s="28"/>
      <c r="F818" s="9"/>
      <c r="G818" s="30"/>
      <c r="I818" s="30"/>
      <c r="K818" s="30"/>
      <c r="M818" s="30"/>
    </row>
    <row r="819" spans="1:13" s="13" customFormat="1">
      <c r="A819" s="9"/>
      <c r="B819" s="9"/>
      <c r="C819" s="28"/>
      <c r="D819" s="9"/>
      <c r="E819" s="28"/>
      <c r="F819" s="9"/>
      <c r="G819" s="30"/>
      <c r="I819" s="30"/>
      <c r="K819" s="30"/>
      <c r="M819" s="30"/>
    </row>
    <row r="820" spans="1:13" s="13" customFormat="1">
      <c r="A820" s="9"/>
      <c r="B820" s="9"/>
      <c r="C820" s="28"/>
      <c r="D820" s="9"/>
      <c r="E820" s="28"/>
      <c r="F820" s="9"/>
      <c r="G820" s="30"/>
      <c r="I820" s="30"/>
      <c r="K820" s="30"/>
      <c r="M820" s="30"/>
    </row>
    <row r="821" spans="1:13" s="13" customFormat="1">
      <c r="A821" s="9"/>
      <c r="B821" s="9"/>
      <c r="C821" s="28"/>
      <c r="D821" s="9"/>
      <c r="E821" s="28"/>
      <c r="F821" s="9"/>
      <c r="G821" s="30"/>
      <c r="I821" s="30"/>
      <c r="K821" s="30"/>
      <c r="M821" s="30"/>
    </row>
    <row r="822" spans="1:13" s="13" customFormat="1">
      <c r="A822" s="9"/>
      <c r="B822" s="9"/>
      <c r="C822" s="28"/>
      <c r="D822" s="9"/>
      <c r="E822" s="28"/>
      <c r="F822" s="9"/>
      <c r="G822" s="30"/>
      <c r="I822" s="30"/>
      <c r="K822" s="30"/>
      <c r="M822" s="30"/>
    </row>
    <row r="823" spans="1:13" s="13" customFormat="1">
      <c r="A823" s="9"/>
      <c r="B823" s="9"/>
      <c r="C823" s="28"/>
      <c r="D823" s="9"/>
      <c r="E823" s="28"/>
      <c r="F823" s="9"/>
      <c r="G823" s="30"/>
      <c r="I823" s="30"/>
      <c r="K823" s="30"/>
      <c r="M823" s="30"/>
    </row>
    <row r="824" spans="1:13" s="13" customFormat="1">
      <c r="A824" s="9"/>
      <c r="B824" s="9"/>
      <c r="C824" s="28"/>
      <c r="D824" s="9"/>
      <c r="E824" s="28"/>
      <c r="F824" s="9"/>
      <c r="G824" s="30"/>
      <c r="I824" s="30"/>
      <c r="K824" s="30"/>
      <c r="M824" s="30"/>
    </row>
    <row r="825" spans="1:13" s="13" customFormat="1">
      <c r="A825" s="9"/>
      <c r="B825" s="9"/>
      <c r="C825" s="28"/>
      <c r="D825" s="9"/>
      <c r="E825" s="28"/>
      <c r="F825" s="9"/>
      <c r="G825" s="30"/>
      <c r="I825" s="30"/>
      <c r="K825" s="30"/>
      <c r="M825" s="30"/>
    </row>
    <row r="826" spans="1:13" s="13" customFormat="1">
      <c r="A826" s="9"/>
      <c r="B826" s="9"/>
      <c r="C826" s="28"/>
      <c r="D826" s="9"/>
      <c r="E826" s="28"/>
      <c r="F826" s="9"/>
      <c r="G826" s="30"/>
      <c r="I826" s="30"/>
      <c r="K826" s="30"/>
      <c r="M826" s="30"/>
    </row>
    <row r="827" spans="1:13" s="13" customFormat="1">
      <c r="A827" s="9"/>
      <c r="B827" s="9"/>
      <c r="C827" s="28"/>
      <c r="D827" s="9"/>
      <c r="E827" s="28"/>
      <c r="F827" s="9"/>
      <c r="G827" s="30"/>
      <c r="I827" s="30"/>
      <c r="K827" s="30"/>
      <c r="M827" s="30"/>
    </row>
    <row r="828" spans="1:13" s="13" customFormat="1">
      <c r="A828" s="9"/>
      <c r="B828" s="9"/>
      <c r="C828" s="28"/>
      <c r="D828" s="9"/>
      <c r="E828" s="28"/>
      <c r="F828" s="9"/>
      <c r="G828" s="30"/>
      <c r="I828" s="30"/>
      <c r="K828" s="30"/>
      <c r="M828" s="30"/>
    </row>
    <row r="829" spans="1:13" s="13" customFormat="1">
      <c r="A829" s="9"/>
      <c r="B829" s="9"/>
      <c r="C829" s="28"/>
      <c r="D829" s="9"/>
      <c r="E829" s="28"/>
      <c r="F829" s="9"/>
      <c r="G829" s="30"/>
      <c r="I829" s="30"/>
      <c r="K829" s="30"/>
      <c r="M829" s="30"/>
    </row>
    <row r="830" spans="1:13" s="13" customFormat="1">
      <c r="A830" s="9"/>
      <c r="B830" s="9"/>
      <c r="C830" s="28"/>
      <c r="D830" s="9"/>
      <c r="E830" s="28"/>
      <c r="F830" s="9"/>
      <c r="G830" s="30"/>
      <c r="I830" s="30"/>
      <c r="K830" s="30"/>
      <c r="M830" s="30"/>
    </row>
    <row r="831" spans="1:13" s="13" customFormat="1">
      <c r="A831" s="9"/>
      <c r="B831" s="9"/>
      <c r="C831" s="28"/>
      <c r="D831" s="9"/>
      <c r="E831" s="28"/>
      <c r="F831" s="9"/>
      <c r="G831" s="30"/>
      <c r="I831" s="30"/>
      <c r="K831" s="30"/>
      <c r="M831" s="30"/>
    </row>
    <row r="832" spans="1:13" s="13" customFormat="1">
      <c r="A832" s="9"/>
      <c r="B832" s="9"/>
      <c r="C832" s="28"/>
      <c r="D832" s="9"/>
      <c r="E832" s="28"/>
      <c r="F832" s="9"/>
      <c r="G832" s="30"/>
      <c r="I832" s="30"/>
      <c r="K832" s="30"/>
      <c r="M832" s="30"/>
    </row>
    <row r="833" spans="1:13" s="13" customFormat="1">
      <c r="A833" s="9"/>
      <c r="B833" s="9"/>
      <c r="C833" s="28"/>
      <c r="D833" s="9"/>
      <c r="E833" s="28"/>
      <c r="F833" s="9"/>
      <c r="G833" s="30"/>
      <c r="I833" s="30"/>
      <c r="K833" s="30"/>
      <c r="M833" s="30"/>
    </row>
    <row r="834" spans="1:13" s="13" customFormat="1">
      <c r="A834" s="9"/>
      <c r="B834" s="9"/>
      <c r="C834" s="28"/>
      <c r="D834" s="9"/>
      <c r="E834" s="28"/>
      <c r="F834" s="9"/>
      <c r="G834" s="30"/>
      <c r="I834" s="30"/>
      <c r="K834" s="30"/>
      <c r="M834" s="30"/>
    </row>
    <row r="835" spans="1:13" s="13" customFormat="1">
      <c r="A835" s="9"/>
      <c r="B835" s="9"/>
      <c r="C835" s="28"/>
      <c r="D835" s="9"/>
      <c r="E835" s="28"/>
      <c r="F835" s="9"/>
      <c r="G835" s="30"/>
      <c r="I835" s="30"/>
      <c r="K835" s="30"/>
      <c r="M835" s="30"/>
    </row>
    <row r="836" spans="1:13" s="13" customFormat="1">
      <c r="A836" s="9"/>
      <c r="B836" s="9"/>
      <c r="C836" s="28"/>
      <c r="D836" s="9"/>
      <c r="E836" s="28"/>
      <c r="F836" s="9"/>
      <c r="G836" s="30"/>
      <c r="I836" s="30"/>
      <c r="K836" s="30"/>
      <c r="M836" s="30"/>
    </row>
    <row r="837" spans="1:13" s="13" customFormat="1">
      <c r="A837" s="9"/>
      <c r="B837" s="9"/>
      <c r="C837" s="28"/>
      <c r="D837" s="9"/>
      <c r="E837" s="28"/>
      <c r="F837" s="9"/>
      <c r="G837" s="30"/>
      <c r="I837" s="30"/>
      <c r="K837" s="30"/>
      <c r="M837" s="30"/>
    </row>
    <row r="838" spans="1:13" s="13" customFormat="1">
      <c r="A838" s="9"/>
      <c r="B838" s="9"/>
      <c r="C838" s="28"/>
      <c r="D838" s="9"/>
      <c r="E838" s="28"/>
      <c r="F838" s="9"/>
      <c r="G838" s="30"/>
      <c r="I838" s="30"/>
      <c r="K838" s="30"/>
      <c r="M838" s="30"/>
    </row>
    <row r="839" spans="1:13" s="13" customFormat="1">
      <c r="A839" s="9"/>
      <c r="B839" s="9"/>
      <c r="C839" s="28"/>
      <c r="D839" s="9"/>
      <c r="E839" s="28"/>
      <c r="F839" s="9"/>
      <c r="G839" s="30"/>
      <c r="I839" s="30"/>
      <c r="K839" s="30"/>
      <c r="M839" s="30"/>
    </row>
    <row r="840" spans="1:13" s="13" customFormat="1">
      <c r="A840" s="9"/>
      <c r="B840" s="9"/>
      <c r="C840" s="28"/>
      <c r="D840" s="9"/>
      <c r="E840" s="28"/>
      <c r="F840" s="9"/>
      <c r="G840" s="30"/>
      <c r="I840" s="30"/>
      <c r="K840" s="30"/>
      <c r="M840" s="30"/>
    </row>
    <row r="841" spans="1:13" s="13" customFormat="1">
      <c r="A841" s="9"/>
      <c r="B841" s="9"/>
      <c r="C841" s="28"/>
      <c r="D841" s="9"/>
      <c r="E841" s="28"/>
      <c r="F841" s="9"/>
      <c r="G841" s="30"/>
      <c r="I841" s="30"/>
      <c r="K841" s="30"/>
      <c r="M841" s="30"/>
    </row>
    <row r="842" spans="1:13" s="13" customFormat="1">
      <c r="A842" s="9"/>
      <c r="B842" s="9"/>
      <c r="C842" s="28"/>
      <c r="D842" s="9"/>
      <c r="E842" s="28"/>
      <c r="F842" s="9"/>
      <c r="G842" s="30"/>
      <c r="I842" s="30"/>
      <c r="K842" s="30"/>
      <c r="M842" s="30"/>
    </row>
    <row r="843" spans="1:13" s="13" customFormat="1">
      <c r="A843" s="9"/>
      <c r="B843" s="9"/>
      <c r="C843" s="28"/>
      <c r="D843" s="9"/>
      <c r="E843" s="28"/>
      <c r="F843" s="9"/>
      <c r="G843" s="30"/>
      <c r="I843" s="30"/>
      <c r="K843" s="30"/>
      <c r="M843" s="30"/>
    </row>
    <row r="844" spans="1:13" s="13" customFormat="1">
      <c r="A844" s="9"/>
      <c r="B844" s="9"/>
      <c r="C844" s="28"/>
      <c r="D844" s="9"/>
      <c r="E844" s="28"/>
      <c r="F844" s="9"/>
      <c r="G844" s="30"/>
      <c r="I844" s="30"/>
      <c r="K844" s="30"/>
      <c r="M844" s="30"/>
    </row>
    <row r="845" spans="1:13" s="13" customFormat="1">
      <c r="A845" s="9"/>
      <c r="B845" s="9"/>
      <c r="C845" s="28"/>
      <c r="D845" s="9"/>
      <c r="E845" s="28"/>
      <c r="F845" s="9"/>
      <c r="G845" s="30"/>
      <c r="I845" s="30"/>
      <c r="K845" s="30"/>
      <c r="M845" s="30"/>
    </row>
    <row r="846" spans="1:13" s="13" customFormat="1">
      <c r="A846" s="9"/>
      <c r="B846" s="9"/>
      <c r="C846" s="28"/>
      <c r="D846" s="9"/>
      <c r="E846" s="28"/>
      <c r="F846" s="9"/>
      <c r="G846" s="30"/>
      <c r="I846" s="30"/>
      <c r="K846" s="30"/>
      <c r="M846" s="30"/>
    </row>
    <row r="847" spans="1:13" s="13" customFormat="1">
      <c r="A847" s="9"/>
      <c r="B847" s="9"/>
      <c r="C847" s="28"/>
      <c r="D847" s="9"/>
      <c r="E847" s="28"/>
      <c r="F847" s="9"/>
      <c r="G847" s="30"/>
      <c r="I847" s="30"/>
      <c r="K847" s="30"/>
      <c r="M847" s="30"/>
    </row>
    <row r="848" spans="1:13" s="13" customFormat="1">
      <c r="A848" s="9"/>
      <c r="B848" s="9"/>
      <c r="C848" s="28"/>
      <c r="D848" s="9"/>
      <c r="E848" s="28"/>
      <c r="F848" s="9"/>
      <c r="G848" s="30"/>
      <c r="I848" s="30"/>
      <c r="K848" s="30"/>
      <c r="M848" s="30"/>
    </row>
    <row r="849" spans="1:13" s="13" customFormat="1">
      <c r="A849" s="9"/>
      <c r="B849" s="9"/>
      <c r="C849" s="28"/>
      <c r="D849" s="9"/>
      <c r="E849" s="28"/>
      <c r="F849" s="9"/>
      <c r="G849" s="30"/>
      <c r="I849" s="30"/>
      <c r="K849" s="30"/>
      <c r="M849" s="30"/>
    </row>
    <row r="850" spans="1:13" s="13" customFormat="1">
      <c r="A850" s="9"/>
      <c r="B850" s="9"/>
      <c r="C850" s="28"/>
      <c r="D850" s="9"/>
      <c r="E850" s="28"/>
      <c r="F850" s="9"/>
      <c r="G850" s="30"/>
      <c r="I850" s="30"/>
      <c r="K850" s="30"/>
      <c r="M850" s="30"/>
    </row>
    <row r="851" spans="1:13" s="13" customFormat="1">
      <c r="A851" s="9"/>
      <c r="B851" s="9"/>
      <c r="C851" s="28"/>
      <c r="D851" s="9"/>
      <c r="E851" s="28"/>
      <c r="F851" s="9"/>
      <c r="G851" s="30"/>
      <c r="I851" s="30"/>
      <c r="K851" s="30"/>
      <c r="M851" s="30"/>
    </row>
    <row r="852" spans="1:13" s="13" customFormat="1">
      <c r="A852" s="9"/>
      <c r="B852" s="9"/>
      <c r="C852" s="28"/>
      <c r="D852" s="9"/>
      <c r="E852" s="28"/>
      <c r="F852" s="9"/>
      <c r="G852" s="30"/>
      <c r="I852" s="30"/>
      <c r="K852" s="30"/>
      <c r="M852" s="30"/>
    </row>
    <row r="853" spans="1:13" s="13" customFormat="1">
      <c r="A853" s="9"/>
      <c r="B853" s="9"/>
      <c r="C853" s="28"/>
      <c r="D853" s="9"/>
      <c r="E853" s="28"/>
      <c r="F853" s="9"/>
      <c r="G853" s="30"/>
      <c r="I853" s="30"/>
      <c r="K853" s="30"/>
      <c r="M853" s="30"/>
    </row>
    <row r="854" spans="1:13" s="13" customFormat="1">
      <c r="A854" s="9"/>
      <c r="B854" s="9"/>
      <c r="C854" s="28"/>
      <c r="D854" s="9"/>
      <c r="E854" s="28"/>
      <c r="F854" s="9"/>
      <c r="G854" s="30"/>
      <c r="I854" s="30"/>
      <c r="K854" s="30"/>
      <c r="M854" s="30"/>
    </row>
    <row r="855" spans="1:13" s="13" customFormat="1">
      <c r="A855" s="9"/>
      <c r="B855" s="9"/>
      <c r="C855" s="28"/>
      <c r="D855" s="9"/>
      <c r="E855" s="28"/>
      <c r="F855" s="9"/>
      <c r="G855" s="30"/>
      <c r="I855" s="30"/>
      <c r="K855" s="30"/>
      <c r="M855" s="30"/>
    </row>
    <row r="856" spans="1:13" s="13" customFormat="1">
      <c r="A856" s="9"/>
      <c r="B856" s="9"/>
      <c r="C856" s="28"/>
      <c r="D856" s="9"/>
      <c r="E856" s="28"/>
      <c r="F856" s="9"/>
      <c r="G856" s="30"/>
      <c r="I856" s="30"/>
      <c r="K856" s="30"/>
      <c r="M856" s="30"/>
    </row>
    <row r="857" spans="1:13" s="13" customFormat="1">
      <c r="A857" s="9"/>
      <c r="B857" s="9"/>
      <c r="C857" s="28"/>
      <c r="D857" s="9"/>
      <c r="E857" s="28"/>
      <c r="F857" s="9"/>
      <c r="G857" s="30"/>
      <c r="I857" s="30"/>
      <c r="K857" s="30"/>
      <c r="M857" s="30"/>
    </row>
    <row r="858" spans="1:13" s="13" customFormat="1">
      <c r="A858" s="9"/>
      <c r="B858" s="9"/>
      <c r="C858" s="28"/>
      <c r="D858" s="9"/>
      <c r="E858" s="28"/>
      <c r="F858" s="9"/>
      <c r="G858" s="30"/>
      <c r="I858" s="30"/>
      <c r="K858" s="30"/>
      <c r="M858" s="30"/>
    </row>
    <row r="859" spans="1:13" s="13" customFormat="1">
      <c r="A859" s="9"/>
      <c r="B859" s="9"/>
      <c r="C859" s="28"/>
      <c r="D859" s="9"/>
      <c r="E859" s="28"/>
      <c r="F859" s="9"/>
      <c r="G859" s="30"/>
      <c r="I859" s="30"/>
      <c r="K859" s="30"/>
      <c r="M859" s="30"/>
    </row>
    <row r="860" spans="1:13" s="13" customFormat="1">
      <c r="A860" s="9"/>
      <c r="B860" s="9"/>
      <c r="C860" s="28"/>
      <c r="D860" s="9"/>
      <c r="E860" s="28"/>
      <c r="F860" s="9"/>
      <c r="G860" s="30"/>
      <c r="I860" s="30"/>
      <c r="K860" s="30"/>
      <c r="M860" s="30"/>
    </row>
    <row r="861" spans="1:13" s="13" customFormat="1">
      <c r="A861" s="9"/>
      <c r="B861" s="9"/>
      <c r="C861" s="28"/>
      <c r="D861" s="9"/>
      <c r="E861" s="28"/>
      <c r="F861" s="9"/>
      <c r="G861" s="30"/>
      <c r="I861" s="30"/>
      <c r="K861" s="30"/>
      <c r="M861" s="30"/>
    </row>
    <row r="862" spans="1:13" s="13" customFormat="1">
      <c r="A862" s="9"/>
      <c r="B862" s="9"/>
      <c r="C862" s="28"/>
      <c r="D862" s="9"/>
      <c r="E862" s="28"/>
      <c r="F862" s="9"/>
      <c r="G862" s="30"/>
      <c r="I862" s="30"/>
      <c r="K862" s="30"/>
      <c r="M862" s="30"/>
    </row>
    <row r="863" spans="1:13" s="13" customFormat="1">
      <c r="A863" s="9"/>
      <c r="B863" s="9"/>
      <c r="C863" s="28"/>
      <c r="D863" s="9"/>
      <c r="E863" s="28"/>
      <c r="F863" s="9"/>
      <c r="G863" s="30"/>
      <c r="I863" s="30"/>
      <c r="K863" s="30"/>
      <c r="M863" s="30"/>
    </row>
    <row r="864" spans="1:13" s="13" customFormat="1">
      <c r="A864" s="9"/>
      <c r="B864" s="9"/>
      <c r="C864" s="28"/>
      <c r="D864" s="9"/>
      <c r="E864" s="28"/>
      <c r="F864" s="9"/>
      <c r="G864" s="30"/>
      <c r="I864" s="30"/>
      <c r="K864" s="30"/>
      <c r="M864" s="30"/>
    </row>
    <row r="865" spans="1:13" s="13" customFormat="1">
      <c r="A865" s="9"/>
      <c r="B865" s="9"/>
      <c r="C865" s="28"/>
      <c r="D865" s="9"/>
      <c r="E865" s="28"/>
      <c r="F865" s="9"/>
      <c r="G865" s="30"/>
      <c r="I865" s="30"/>
      <c r="K865" s="30"/>
      <c r="M865" s="30"/>
    </row>
    <row r="866" spans="1:13" s="13" customFormat="1">
      <c r="A866" s="9"/>
      <c r="B866" s="9"/>
      <c r="C866" s="28"/>
      <c r="D866" s="9"/>
      <c r="E866" s="28"/>
      <c r="F866" s="9"/>
      <c r="G866" s="30"/>
      <c r="I866" s="30"/>
      <c r="K866" s="30"/>
      <c r="M866" s="30"/>
    </row>
    <row r="867" spans="1:13" s="13" customFormat="1">
      <c r="A867" s="9"/>
      <c r="B867" s="9"/>
      <c r="C867" s="28"/>
      <c r="D867" s="9"/>
      <c r="E867" s="28"/>
      <c r="F867" s="9"/>
      <c r="G867" s="30"/>
      <c r="I867" s="30"/>
      <c r="K867" s="30"/>
      <c r="M867" s="30"/>
    </row>
    <row r="868" spans="1:13" s="13" customFormat="1">
      <c r="A868" s="9"/>
      <c r="B868" s="9"/>
      <c r="C868" s="28"/>
      <c r="D868" s="9"/>
      <c r="E868" s="28"/>
      <c r="F868" s="9"/>
      <c r="G868" s="30"/>
      <c r="I868" s="30"/>
      <c r="K868" s="30"/>
      <c r="M868" s="30"/>
    </row>
    <row r="869" spans="1:13" s="13" customFormat="1">
      <c r="A869" s="9"/>
      <c r="B869" s="9"/>
      <c r="C869" s="28"/>
      <c r="D869" s="9"/>
      <c r="E869" s="28"/>
      <c r="F869" s="9"/>
      <c r="G869" s="30"/>
      <c r="I869" s="30"/>
      <c r="K869" s="30"/>
      <c r="M869" s="30"/>
    </row>
    <row r="870" spans="1:13" s="13" customFormat="1">
      <c r="A870" s="9"/>
      <c r="B870" s="9"/>
      <c r="C870" s="28"/>
      <c r="D870" s="9"/>
      <c r="E870" s="28"/>
      <c r="F870" s="9"/>
      <c r="G870" s="30"/>
      <c r="I870" s="30"/>
      <c r="K870" s="30"/>
      <c r="M870" s="30"/>
    </row>
    <row r="871" spans="1:13" s="13" customFormat="1">
      <c r="A871" s="9"/>
      <c r="B871" s="9"/>
      <c r="C871" s="28"/>
      <c r="D871" s="9"/>
      <c r="E871" s="28"/>
      <c r="F871" s="9"/>
      <c r="G871" s="30"/>
      <c r="I871" s="30"/>
      <c r="K871" s="30"/>
      <c r="M871" s="30"/>
    </row>
    <row r="872" spans="1:13" s="13" customFormat="1">
      <c r="A872" s="9"/>
      <c r="B872" s="9"/>
      <c r="C872" s="28"/>
      <c r="D872" s="9"/>
      <c r="E872" s="28"/>
      <c r="F872" s="9"/>
      <c r="G872" s="30"/>
      <c r="I872" s="30"/>
      <c r="K872" s="30"/>
      <c r="M872" s="30"/>
    </row>
    <row r="873" spans="1:13" s="13" customFormat="1">
      <c r="A873" s="9"/>
      <c r="B873" s="9"/>
      <c r="C873" s="28"/>
      <c r="D873" s="9"/>
      <c r="E873" s="28"/>
      <c r="F873" s="9"/>
      <c r="G873" s="30"/>
      <c r="I873" s="30"/>
      <c r="K873" s="30"/>
      <c r="M873" s="30"/>
    </row>
    <row r="874" spans="1:13" s="13" customFormat="1">
      <c r="A874" s="9"/>
      <c r="B874" s="9"/>
      <c r="C874" s="28"/>
      <c r="D874" s="9"/>
      <c r="E874" s="28"/>
      <c r="F874" s="9"/>
      <c r="G874" s="30"/>
      <c r="I874" s="30"/>
      <c r="K874" s="30"/>
      <c r="M874" s="30"/>
    </row>
    <row r="875" spans="1:13" s="13" customFormat="1">
      <c r="A875" s="9"/>
      <c r="B875" s="9"/>
      <c r="C875" s="28"/>
      <c r="D875" s="9"/>
      <c r="E875" s="28"/>
      <c r="F875" s="9"/>
      <c r="G875" s="30"/>
      <c r="I875" s="30"/>
      <c r="K875" s="30"/>
      <c r="M875" s="30"/>
    </row>
    <row r="876" spans="1:13" s="13" customFormat="1">
      <c r="A876" s="9"/>
      <c r="B876" s="9"/>
      <c r="C876" s="28"/>
      <c r="D876" s="9"/>
      <c r="E876" s="28"/>
      <c r="F876" s="9"/>
      <c r="G876" s="30"/>
      <c r="I876" s="30"/>
      <c r="K876" s="30"/>
      <c r="M876" s="30"/>
    </row>
    <row r="877" spans="1:13" s="13" customFormat="1">
      <c r="A877" s="9"/>
      <c r="B877" s="9"/>
      <c r="C877" s="28"/>
      <c r="D877" s="9"/>
      <c r="E877" s="28"/>
      <c r="F877" s="9"/>
      <c r="G877" s="30"/>
      <c r="I877" s="30"/>
      <c r="K877" s="30"/>
      <c r="M877" s="30"/>
    </row>
    <row r="878" spans="1:13" s="13" customFormat="1">
      <c r="A878" s="9"/>
      <c r="B878" s="9"/>
      <c r="C878" s="28"/>
      <c r="D878" s="9"/>
      <c r="E878" s="28"/>
      <c r="F878" s="9"/>
      <c r="G878" s="30"/>
      <c r="I878" s="30"/>
      <c r="K878" s="30"/>
      <c r="M878" s="30"/>
    </row>
    <row r="879" spans="1:13" s="13" customFormat="1">
      <c r="A879" s="9"/>
      <c r="B879" s="9"/>
      <c r="C879" s="28"/>
      <c r="D879" s="9"/>
      <c r="E879" s="28"/>
      <c r="F879" s="9"/>
      <c r="G879" s="30"/>
      <c r="I879" s="30"/>
      <c r="K879" s="30"/>
      <c r="M879" s="30"/>
    </row>
    <row r="880" spans="1:13" s="13" customFormat="1">
      <c r="A880" s="9"/>
      <c r="B880" s="9"/>
      <c r="C880" s="28"/>
      <c r="D880" s="9"/>
      <c r="E880" s="28"/>
      <c r="F880" s="9"/>
      <c r="G880" s="30"/>
      <c r="I880" s="30"/>
      <c r="K880" s="30"/>
      <c r="M880" s="30"/>
    </row>
    <row r="881" spans="1:13" s="13" customFormat="1">
      <c r="A881" s="9"/>
      <c r="B881" s="9"/>
      <c r="C881" s="28"/>
      <c r="D881" s="9"/>
      <c r="E881" s="28"/>
      <c r="F881" s="9"/>
      <c r="G881" s="30"/>
      <c r="I881" s="30"/>
      <c r="K881" s="30"/>
      <c r="M881" s="30"/>
    </row>
    <row r="882" spans="1:13" s="13" customFormat="1">
      <c r="A882" s="9"/>
      <c r="B882" s="9"/>
      <c r="C882" s="28"/>
      <c r="D882" s="9"/>
      <c r="E882" s="28"/>
      <c r="F882" s="9"/>
      <c r="G882" s="30"/>
      <c r="I882" s="30"/>
      <c r="K882" s="30"/>
      <c r="M882" s="30"/>
    </row>
    <row r="883" spans="1:13" s="13" customFormat="1">
      <c r="A883" s="9"/>
      <c r="B883" s="9"/>
      <c r="C883" s="28"/>
      <c r="D883" s="9"/>
      <c r="E883" s="28"/>
      <c r="F883" s="9"/>
      <c r="G883" s="30"/>
      <c r="I883" s="30"/>
      <c r="K883" s="30"/>
      <c r="M883" s="30"/>
    </row>
    <row r="884" spans="1:13" s="13" customFormat="1">
      <c r="A884" s="9"/>
      <c r="B884" s="9"/>
      <c r="C884" s="28"/>
      <c r="D884" s="9"/>
      <c r="E884" s="28"/>
      <c r="F884" s="9"/>
      <c r="G884" s="30"/>
      <c r="I884" s="30"/>
      <c r="K884" s="30"/>
      <c r="M884" s="30"/>
    </row>
    <row r="885" spans="1:13" s="13" customFormat="1">
      <c r="A885" s="9"/>
      <c r="B885" s="9"/>
      <c r="C885" s="28"/>
      <c r="D885" s="9"/>
      <c r="E885" s="28"/>
      <c r="F885" s="9"/>
      <c r="G885" s="30"/>
      <c r="I885" s="30"/>
      <c r="K885" s="30"/>
      <c r="M885" s="30"/>
    </row>
    <row r="886" spans="1:13" s="13" customFormat="1">
      <c r="A886" s="9"/>
      <c r="B886" s="9"/>
      <c r="C886" s="28"/>
      <c r="D886" s="9"/>
      <c r="E886" s="28"/>
      <c r="F886" s="9"/>
      <c r="G886" s="30"/>
      <c r="I886" s="30"/>
      <c r="K886" s="30"/>
      <c r="M886" s="30"/>
    </row>
    <row r="887" spans="1:13" s="13" customFormat="1">
      <c r="A887" s="9"/>
      <c r="B887" s="9"/>
      <c r="C887" s="28"/>
      <c r="D887" s="9"/>
      <c r="E887" s="28"/>
      <c r="F887" s="9"/>
      <c r="G887" s="30"/>
      <c r="I887" s="30"/>
      <c r="K887" s="30"/>
      <c r="M887" s="30"/>
    </row>
    <row r="888" spans="1:13" s="13" customFormat="1">
      <c r="A888" s="9"/>
      <c r="B888" s="9"/>
      <c r="C888" s="28"/>
      <c r="D888" s="9"/>
      <c r="E888" s="28"/>
      <c r="F888" s="9"/>
      <c r="G888" s="30"/>
      <c r="I888" s="30"/>
      <c r="K888" s="30"/>
      <c r="M888" s="30"/>
    </row>
    <row r="889" spans="1:13" s="13" customFormat="1">
      <c r="A889" s="9"/>
      <c r="B889" s="9"/>
      <c r="C889" s="28"/>
      <c r="D889" s="9"/>
      <c r="E889" s="28"/>
      <c r="F889" s="9"/>
      <c r="G889" s="30"/>
      <c r="I889" s="30"/>
      <c r="K889" s="30"/>
      <c r="M889" s="30"/>
    </row>
    <row r="890" spans="1:13" s="13" customFormat="1">
      <c r="A890" s="9"/>
      <c r="B890" s="9"/>
      <c r="C890" s="28"/>
      <c r="D890" s="9"/>
      <c r="E890" s="28"/>
      <c r="F890" s="9"/>
      <c r="G890" s="30"/>
      <c r="I890" s="30"/>
      <c r="K890" s="30"/>
      <c r="M890" s="30"/>
    </row>
    <row r="891" spans="1:13" s="13" customFormat="1">
      <c r="A891" s="9"/>
      <c r="B891" s="9"/>
      <c r="C891" s="28"/>
      <c r="D891" s="9"/>
      <c r="E891" s="28"/>
      <c r="F891" s="9"/>
      <c r="G891" s="30"/>
      <c r="I891" s="30"/>
      <c r="K891" s="30"/>
      <c r="M891" s="30"/>
    </row>
    <row r="892" spans="1:13" s="13" customFormat="1">
      <c r="A892" s="9"/>
      <c r="B892" s="9"/>
      <c r="C892" s="28"/>
      <c r="D892" s="9"/>
      <c r="E892" s="28"/>
      <c r="F892" s="9"/>
      <c r="G892" s="30"/>
      <c r="I892" s="30"/>
      <c r="K892" s="30"/>
      <c r="M892" s="30"/>
    </row>
    <row r="893" spans="1:13" s="13" customFormat="1">
      <c r="A893" s="9"/>
      <c r="B893" s="9"/>
      <c r="C893" s="28"/>
      <c r="D893" s="9"/>
      <c r="E893" s="28"/>
      <c r="F893" s="9"/>
      <c r="G893" s="30"/>
      <c r="I893" s="30"/>
      <c r="K893" s="30"/>
      <c r="M893" s="30"/>
    </row>
    <row r="894" spans="1:13" s="13" customFormat="1">
      <c r="A894" s="9"/>
      <c r="B894" s="9"/>
      <c r="C894" s="28"/>
      <c r="D894" s="9"/>
      <c r="E894" s="28"/>
      <c r="F894" s="9"/>
      <c r="G894" s="30"/>
      <c r="I894" s="30"/>
      <c r="K894" s="30"/>
      <c r="M894" s="30"/>
    </row>
    <row r="895" spans="1:13" s="13" customFormat="1">
      <c r="A895" s="9"/>
      <c r="B895" s="9"/>
      <c r="C895" s="28"/>
      <c r="D895" s="9"/>
      <c r="E895" s="28"/>
      <c r="F895" s="9"/>
      <c r="G895" s="30"/>
      <c r="I895" s="30"/>
      <c r="K895" s="30"/>
      <c r="M895" s="30"/>
    </row>
    <row r="896" spans="1:13" s="13" customFormat="1">
      <c r="A896" s="9"/>
      <c r="B896" s="9"/>
      <c r="C896" s="28"/>
      <c r="D896" s="9"/>
      <c r="E896" s="28"/>
      <c r="F896" s="9"/>
      <c r="G896" s="30"/>
      <c r="I896" s="30"/>
      <c r="K896" s="30"/>
      <c r="M896" s="30"/>
    </row>
    <row r="897" spans="1:13" s="13" customFormat="1">
      <c r="A897" s="9"/>
      <c r="B897" s="9"/>
      <c r="C897" s="28"/>
      <c r="D897" s="9"/>
      <c r="E897" s="28"/>
      <c r="F897" s="9"/>
      <c r="G897" s="30"/>
      <c r="I897" s="30"/>
      <c r="K897" s="30"/>
      <c r="M897" s="30"/>
    </row>
    <row r="898" spans="1:13" s="13" customFormat="1">
      <c r="A898" s="9"/>
      <c r="B898" s="9"/>
      <c r="C898" s="28"/>
      <c r="D898" s="9"/>
      <c r="E898" s="28"/>
      <c r="F898" s="9"/>
      <c r="G898" s="30"/>
      <c r="I898" s="30"/>
      <c r="K898" s="30"/>
      <c r="M898" s="30"/>
    </row>
    <row r="899" spans="1:13" s="13" customFormat="1">
      <c r="A899" s="9"/>
      <c r="B899" s="9"/>
      <c r="C899" s="28"/>
      <c r="D899" s="9"/>
      <c r="E899" s="28"/>
      <c r="F899" s="9"/>
      <c r="G899" s="30"/>
      <c r="I899" s="30"/>
      <c r="K899" s="30"/>
      <c r="M899" s="30"/>
    </row>
    <row r="900" spans="1:13" s="13" customFormat="1">
      <c r="A900" s="9"/>
      <c r="B900" s="9"/>
      <c r="C900" s="28"/>
      <c r="D900" s="9"/>
      <c r="E900" s="28"/>
      <c r="F900" s="9"/>
      <c r="G900" s="30"/>
      <c r="I900" s="30"/>
      <c r="K900" s="30"/>
      <c r="M900" s="30"/>
    </row>
    <row r="901" spans="1:13" s="13" customFormat="1">
      <c r="A901" s="9"/>
      <c r="B901" s="9"/>
      <c r="C901" s="28"/>
      <c r="D901" s="9"/>
      <c r="E901" s="28"/>
      <c r="F901" s="9"/>
      <c r="G901" s="30"/>
      <c r="I901" s="30"/>
      <c r="K901" s="30"/>
      <c r="M901" s="30"/>
    </row>
    <row r="902" spans="1:13" s="13" customFormat="1">
      <c r="A902" s="9"/>
      <c r="B902" s="9"/>
      <c r="C902" s="28"/>
      <c r="D902" s="9"/>
      <c r="E902" s="28"/>
      <c r="F902" s="9"/>
      <c r="G902" s="30"/>
      <c r="I902" s="30"/>
      <c r="K902" s="30"/>
      <c r="M902" s="30"/>
    </row>
    <row r="903" spans="1:13" s="13" customFormat="1">
      <c r="A903" s="9"/>
      <c r="B903" s="9"/>
      <c r="C903" s="28"/>
      <c r="D903" s="9"/>
      <c r="E903" s="28"/>
      <c r="F903" s="9"/>
      <c r="G903" s="30"/>
      <c r="I903" s="30"/>
      <c r="K903" s="30"/>
      <c r="M903" s="30"/>
    </row>
    <row r="904" spans="1:13" s="13" customFormat="1">
      <c r="A904" s="9"/>
      <c r="B904" s="9"/>
      <c r="C904" s="28"/>
      <c r="D904" s="9"/>
      <c r="E904" s="28"/>
      <c r="F904" s="9"/>
      <c r="G904" s="30"/>
      <c r="I904" s="30"/>
      <c r="K904" s="30"/>
      <c r="M904" s="30"/>
    </row>
    <row r="905" spans="1:13" s="13" customFormat="1">
      <c r="A905" s="9"/>
      <c r="B905" s="9"/>
      <c r="C905" s="28"/>
      <c r="D905" s="9"/>
      <c r="E905" s="28"/>
      <c r="F905" s="9"/>
      <c r="G905" s="30"/>
      <c r="I905" s="30"/>
      <c r="K905" s="30"/>
      <c r="M905" s="30"/>
    </row>
    <row r="906" spans="1:13" s="13" customFormat="1">
      <c r="A906" s="9"/>
      <c r="B906" s="9"/>
      <c r="C906" s="28"/>
      <c r="D906" s="9"/>
      <c r="E906" s="28"/>
      <c r="F906" s="9"/>
      <c r="G906" s="30"/>
      <c r="I906" s="30"/>
      <c r="K906" s="30"/>
      <c r="M906" s="30"/>
    </row>
    <row r="907" spans="1:13" s="13" customFormat="1">
      <c r="A907" s="9"/>
      <c r="B907" s="9"/>
      <c r="C907" s="28"/>
      <c r="D907" s="9"/>
      <c r="E907" s="28"/>
      <c r="F907" s="9"/>
      <c r="G907" s="30"/>
      <c r="I907" s="30"/>
      <c r="K907" s="30"/>
      <c r="M907" s="30"/>
    </row>
    <row r="908" spans="1:13" s="13" customFormat="1">
      <c r="A908" s="9"/>
      <c r="B908" s="9"/>
      <c r="C908" s="28"/>
      <c r="D908" s="9"/>
      <c r="E908" s="28"/>
      <c r="F908" s="9"/>
      <c r="G908" s="30"/>
      <c r="I908" s="30"/>
      <c r="K908" s="30"/>
      <c r="M908" s="30"/>
    </row>
    <row r="909" spans="1:13" s="13" customFormat="1">
      <c r="A909" s="9"/>
      <c r="B909" s="9"/>
      <c r="C909" s="28"/>
      <c r="D909" s="9"/>
      <c r="E909" s="28"/>
      <c r="F909" s="9"/>
      <c r="G909" s="30"/>
      <c r="I909" s="30"/>
      <c r="K909" s="30"/>
      <c r="M909" s="30"/>
    </row>
    <row r="910" spans="1:13" s="13" customFormat="1">
      <c r="A910" s="9"/>
      <c r="B910" s="9"/>
      <c r="C910" s="28"/>
      <c r="D910" s="9"/>
      <c r="E910" s="28"/>
      <c r="F910" s="9"/>
      <c r="G910" s="30"/>
      <c r="I910" s="30"/>
      <c r="K910" s="30"/>
      <c r="M910" s="30"/>
    </row>
    <row r="911" spans="1:13" s="13" customFormat="1">
      <c r="A911" s="9"/>
      <c r="B911" s="9"/>
      <c r="C911" s="28"/>
      <c r="D911" s="9"/>
      <c r="E911" s="28"/>
      <c r="F911" s="9"/>
      <c r="G911" s="30"/>
      <c r="I911" s="30"/>
      <c r="K911" s="30"/>
      <c r="M911" s="30"/>
    </row>
    <row r="912" spans="1:13" s="13" customFormat="1">
      <c r="A912" s="9"/>
      <c r="B912" s="9"/>
      <c r="C912" s="28"/>
      <c r="D912" s="9"/>
      <c r="E912" s="28"/>
      <c r="F912" s="9"/>
      <c r="G912" s="30"/>
      <c r="I912" s="30"/>
      <c r="K912" s="30"/>
      <c r="M912" s="30"/>
    </row>
    <row r="913" spans="1:13" s="13" customFormat="1">
      <c r="A913" s="9"/>
      <c r="B913" s="9"/>
      <c r="C913" s="28"/>
      <c r="D913" s="9"/>
      <c r="E913" s="28"/>
      <c r="F913" s="9"/>
      <c r="G913" s="30"/>
      <c r="I913" s="30"/>
      <c r="K913" s="30"/>
      <c r="M913" s="30"/>
    </row>
    <row r="914" spans="1:13" s="13" customFormat="1">
      <c r="A914" s="9"/>
      <c r="B914" s="9"/>
      <c r="C914" s="28"/>
      <c r="D914" s="9"/>
      <c r="E914" s="28"/>
      <c r="F914" s="9"/>
      <c r="G914" s="30"/>
      <c r="I914" s="30"/>
      <c r="K914" s="30"/>
      <c r="M914" s="30"/>
    </row>
    <row r="915" spans="1:13" s="13" customFormat="1">
      <c r="A915" s="9"/>
      <c r="B915" s="9"/>
      <c r="C915" s="28"/>
      <c r="D915" s="9"/>
      <c r="E915" s="28"/>
      <c r="F915" s="9"/>
      <c r="G915" s="30"/>
      <c r="I915" s="30"/>
      <c r="K915" s="30"/>
      <c r="M915" s="30"/>
    </row>
    <row r="916" spans="1:13" s="13" customFormat="1">
      <c r="A916" s="9"/>
      <c r="B916" s="9"/>
      <c r="C916" s="28"/>
      <c r="D916" s="9"/>
      <c r="E916" s="28"/>
      <c r="F916" s="9"/>
      <c r="G916" s="30"/>
      <c r="I916" s="30"/>
      <c r="K916" s="30"/>
      <c r="M916" s="30"/>
    </row>
    <row r="917" spans="1:13" s="13" customFormat="1">
      <c r="A917" s="9"/>
      <c r="B917" s="9"/>
      <c r="C917" s="28"/>
      <c r="D917" s="9"/>
      <c r="E917" s="28"/>
      <c r="F917" s="9"/>
      <c r="G917" s="30"/>
      <c r="I917" s="30"/>
      <c r="K917" s="30"/>
      <c r="M917" s="30"/>
    </row>
    <row r="918" spans="1:13" s="13" customFormat="1">
      <c r="A918" s="9"/>
      <c r="B918" s="9"/>
      <c r="C918" s="28"/>
      <c r="D918" s="9"/>
      <c r="E918" s="28"/>
      <c r="F918" s="9"/>
      <c r="G918" s="30"/>
      <c r="I918" s="30"/>
      <c r="K918" s="30"/>
      <c r="M918" s="30"/>
    </row>
    <row r="919" spans="1:13" s="13" customFormat="1">
      <c r="A919" s="9"/>
      <c r="B919" s="9"/>
      <c r="C919" s="28"/>
      <c r="D919" s="9"/>
      <c r="E919" s="28"/>
      <c r="F919" s="9"/>
      <c r="G919" s="30"/>
      <c r="I919" s="30"/>
      <c r="K919" s="30"/>
      <c r="M919" s="30"/>
    </row>
    <row r="920" spans="1:13" s="13" customFormat="1">
      <c r="A920" s="9"/>
      <c r="B920" s="9"/>
      <c r="C920" s="28"/>
      <c r="D920" s="9"/>
      <c r="E920" s="28"/>
      <c r="F920" s="9"/>
      <c r="G920" s="30"/>
      <c r="I920" s="30"/>
      <c r="K920" s="30"/>
      <c r="M920" s="30"/>
    </row>
    <row r="921" spans="1:13" s="13" customFormat="1">
      <c r="A921" s="9"/>
      <c r="B921" s="9"/>
      <c r="C921" s="28"/>
      <c r="D921" s="9"/>
      <c r="E921" s="28"/>
      <c r="F921" s="9"/>
      <c r="G921" s="30"/>
      <c r="I921" s="30"/>
      <c r="K921" s="30"/>
      <c r="M921" s="30"/>
    </row>
    <row r="922" spans="1:13" s="13" customFormat="1">
      <c r="A922" s="9"/>
      <c r="B922" s="9"/>
      <c r="C922" s="28"/>
      <c r="D922" s="9"/>
      <c r="E922" s="28"/>
      <c r="F922" s="9"/>
      <c r="G922" s="30"/>
      <c r="I922" s="30"/>
      <c r="K922" s="30"/>
      <c r="M922" s="30"/>
    </row>
    <row r="923" spans="1:13" s="13" customFormat="1">
      <c r="A923" s="9"/>
      <c r="B923" s="9"/>
      <c r="C923" s="28"/>
      <c r="D923" s="9"/>
      <c r="E923" s="28"/>
      <c r="F923" s="9"/>
      <c r="G923" s="30"/>
      <c r="I923" s="30"/>
      <c r="K923" s="30"/>
      <c r="M923" s="30"/>
    </row>
    <row r="924" spans="1:13" s="13" customFormat="1">
      <c r="A924" s="9"/>
      <c r="B924" s="9"/>
      <c r="C924" s="28"/>
      <c r="D924" s="9"/>
      <c r="E924" s="28"/>
      <c r="F924" s="9"/>
      <c r="G924" s="30"/>
      <c r="I924" s="30"/>
      <c r="K924" s="30"/>
      <c r="M924" s="30"/>
    </row>
    <row r="925" spans="1:13" s="13" customFormat="1">
      <c r="A925" s="9"/>
      <c r="B925" s="9"/>
      <c r="C925" s="28"/>
      <c r="D925" s="9"/>
      <c r="E925" s="28"/>
      <c r="F925" s="9"/>
      <c r="G925" s="30"/>
      <c r="I925" s="30"/>
      <c r="K925" s="30"/>
      <c r="M925" s="30"/>
    </row>
    <row r="926" spans="1:13" s="13" customFormat="1">
      <c r="A926" s="9"/>
      <c r="B926" s="9"/>
      <c r="C926" s="28"/>
      <c r="D926" s="9"/>
      <c r="E926" s="28"/>
      <c r="F926" s="9"/>
      <c r="G926" s="30"/>
      <c r="I926" s="30"/>
      <c r="K926" s="30"/>
      <c r="M926" s="30"/>
    </row>
    <row r="927" spans="1:13" s="13" customFormat="1">
      <c r="A927" s="9"/>
      <c r="B927" s="9"/>
      <c r="C927" s="28"/>
      <c r="D927" s="9"/>
      <c r="E927" s="28"/>
      <c r="F927" s="9"/>
      <c r="G927" s="30"/>
      <c r="I927" s="30"/>
      <c r="K927" s="30"/>
      <c r="M927" s="30"/>
    </row>
    <row r="928" spans="1:13" s="13" customFormat="1">
      <c r="A928" s="9"/>
      <c r="B928" s="9"/>
      <c r="C928" s="28"/>
      <c r="D928" s="9"/>
      <c r="E928" s="28"/>
      <c r="F928" s="9"/>
      <c r="G928" s="30"/>
      <c r="I928" s="30"/>
      <c r="K928" s="30"/>
      <c r="M928" s="30"/>
    </row>
    <row r="929" spans="1:13" s="13" customFormat="1">
      <c r="A929" s="9"/>
      <c r="B929" s="9"/>
      <c r="C929" s="28"/>
      <c r="D929" s="9"/>
      <c r="E929" s="28"/>
      <c r="F929" s="9"/>
      <c r="G929" s="30"/>
      <c r="I929" s="30"/>
      <c r="K929" s="30"/>
      <c r="M929" s="30"/>
    </row>
    <row r="930" spans="1:13" s="13" customFormat="1">
      <c r="A930" s="9"/>
      <c r="B930" s="9"/>
      <c r="C930" s="28"/>
      <c r="D930" s="9"/>
      <c r="E930" s="28"/>
      <c r="F930" s="9"/>
      <c r="G930" s="30"/>
      <c r="I930" s="30"/>
      <c r="K930" s="30"/>
      <c r="M930" s="30"/>
    </row>
    <row r="931" spans="1:13" s="13" customFormat="1">
      <c r="A931" s="9"/>
      <c r="B931" s="9"/>
      <c r="C931" s="28"/>
      <c r="D931" s="9"/>
      <c r="E931" s="28"/>
      <c r="F931" s="9"/>
      <c r="G931" s="30"/>
      <c r="I931" s="30"/>
      <c r="K931" s="30"/>
      <c r="M931" s="30"/>
    </row>
    <row r="932" spans="1:13" s="13" customFormat="1">
      <c r="A932" s="9"/>
      <c r="B932" s="9"/>
      <c r="C932" s="28"/>
      <c r="D932" s="9"/>
      <c r="E932" s="28"/>
      <c r="F932" s="9"/>
      <c r="G932" s="30"/>
      <c r="I932" s="30"/>
      <c r="K932" s="30"/>
      <c r="M932" s="30"/>
    </row>
    <row r="933" spans="1:13" s="13" customFormat="1">
      <c r="A933" s="9"/>
      <c r="B933" s="9"/>
      <c r="C933" s="28"/>
      <c r="D933" s="9"/>
      <c r="E933" s="28"/>
      <c r="F933" s="9"/>
      <c r="G933" s="30"/>
      <c r="I933" s="30"/>
      <c r="K933" s="30"/>
      <c r="M933" s="30"/>
    </row>
    <row r="934" spans="1:13" s="13" customFormat="1">
      <c r="A934" s="9"/>
      <c r="B934" s="9"/>
      <c r="C934" s="28"/>
      <c r="D934" s="9"/>
      <c r="E934" s="28"/>
      <c r="F934" s="9"/>
      <c r="G934" s="30"/>
      <c r="I934" s="30"/>
      <c r="K934" s="30"/>
      <c r="M934" s="30"/>
    </row>
    <row r="935" spans="1:13" s="13" customFormat="1">
      <c r="A935" s="9"/>
      <c r="B935" s="9"/>
      <c r="C935" s="28"/>
      <c r="D935" s="9"/>
      <c r="E935" s="28"/>
      <c r="F935" s="9"/>
      <c r="G935" s="30"/>
      <c r="I935" s="30"/>
      <c r="K935" s="30"/>
      <c r="M935" s="30"/>
    </row>
    <row r="936" spans="1:13" s="13" customFormat="1">
      <c r="A936" s="9"/>
      <c r="B936" s="9"/>
      <c r="C936" s="28"/>
      <c r="D936" s="9"/>
      <c r="E936" s="28"/>
      <c r="F936" s="9"/>
      <c r="G936" s="30"/>
      <c r="I936" s="30"/>
      <c r="K936" s="30"/>
      <c r="M936" s="30"/>
    </row>
    <row r="937" spans="1:13" s="13" customFormat="1">
      <c r="A937" s="9"/>
      <c r="B937" s="9"/>
      <c r="C937" s="28"/>
      <c r="D937" s="9"/>
      <c r="E937" s="28"/>
      <c r="F937" s="9"/>
      <c r="G937" s="30"/>
      <c r="I937" s="30"/>
      <c r="K937" s="30"/>
      <c r="M937" s="30"/>
    </row>
    <row r="938" spans="1:13" s="13" customFormat="1">
      <c r="A938" s="9"/>
      <c r="B938" s="9"/>
      <c r="C938" s="28"/>
      <c r="D938" s="9"/>
      <c r="E938" s="28"/>
      <c r="F938" s="9"/>
      <c r="G938" s="30"/>
      <c r="I938" s="30"/>
      <c r="K938" s="30"/>
      <c r="M938" s="30"/>
    </row>
    <row r="939" spans="1:13" s="13" customFormat="1">
      <c r="A939" s="9"/>
      <c r="B939" s="9"/>
      <c r="C939" s="28"/>
      <c r="D939" s="9"/>
      <c r="E939" s="28"/>
      <c r="F939" s="9"/>
      <c r="G939" s="30"/>
      <c r="I939" s="30"/>
      <c r="K939" s="30"/>
      <c r="M939" s="30"/>
    </row>
    <row r="940" spans="1:13" s="13" customFormat="1">
      <c r="A940" s="9"/>
      <c r="B940" s="9"/>
      <c r="C940" s="28"/>
      <c r="D940" s="9"/>
      <c r="E940" s="28"/>
      <c r="F940" s="9"/>
      <c r="G940" s="30"/>
      <c r="I940" s="30"/>
      <c r="K940" s="30"/>
      <c r="M940" s="30"/>
    </row>
    <row r="941" spans="1:13" s="13" customFormat="1">
      <c r="A941" s="9"/>
      <c r="B941" s="9"/>
      <c r="C941" s="28"/>
      <c r="D941" s="9"/>
      <c r="E941" s="28"/>
      <c r="F941" s="9"/>
      <c r="G941" s="30"/>
      <c r="I941" s="30"/>
      <c r="K941" s="30"/>
      <c r="M941" s="30"/>
    </row>
    <row r="942" spans="1:13" s="13" customFormat="1">
      <c r="A942" s="9"/>
      <c r="B942" s="9"/>
      <c r="C942" s="28"/>
      <c r="D942" s="9"/>
      <c r="E942" s="28"/>
      <c r="F942" s="9"/>
      <c r="G942" s="30"/>
      <c r="I942" s="30"/>
      <c r="K942" s="30"/>
      <c r="M942" s="30"/>
    </row>
    <row r="943" spans="1:13" s="13" customFormat="1">
      <c r="A943" s="9"/>
      <c r="B943" s="9"/>
      <c r="C943" s="28"/>
      <c r="D943" s="9"/>
      <c r="E943" s="28"/>
      <c r="F943" s="9"/>
      <c r="G943" s="30"/>
      <c r="I943" s="30"/>
      <c r="K943" s="30"/>
      <c r="M943" s="30"/>
    </row>
    <row r="944" spans="1:13" s="13" customFormat="1">
      <c r="A944" s="9"/>
      <c r="B944" s="9"/>
      <c r="C944" s="28"/>
      <c r="D944" s="9"/>
      <c r="E944" s="28"/>
      <c r="F944" s="9"/>
      <c r="G944" s="30"/>
      <c r="I944" s="30"/>
      <c r="K944" s="30"/>
      <c r="M944" s="30"/>
    </row>
    <row r="945" spans="1:13" s="13" customFormat="1">
      <c r="A945" s="9"/>
      <c r="B945" s="9"/>
      <c r="C945" s="28"/>
      <c r="D945" s="9"/>
      <c r="E945" s="28"/>
      <c r="F945" s="9"/>
      <c r="G945" s="30"/>
      <c r="I945" s="30"/>
      <c r="K945" s="30"/>
      <c r="M945" s="30"/>
    </row>
    <row r="946" spans="1:13" s="13" customFormat="1">
      <c r="A946" s="9"/>
      <c r="B946" s="9"/>
      <c r="C946" s="28"/>
      <c r="D946" s="9"/>
      <c r="E946" s="28"/>
      <c r="F946" s="9"/>
      <c r="G946" s="30"/>
      <c r="I946" s="30"/>
      <c r="K946" s="30"/>
      <c r="M946" s="30"/>
    </row>
    <row r="947" spans="1:13" s="13" customFormat="1">
      <c r="A947" s="9"/>
      <c r="B947" s="9"/>
      <c r="C947" s="28"/>
      <c r="D947" s="9"/>
      <c r="E947" s="28"/>
      <c r="F947" s="9"/>
      <c r="G947" s="30"/>
      <c r="I947" s="30"/>
      <c r="K947" s="30"/>
      <c r="M947" s="30"/>
    </row>
    <row r="948" spans="1:13" s="13" customFormat="1">
      <c r="A948" s="9"/>
      <c r="B948" s="9"/>
      <c r="C948" s="28"/>
      <c r="D948" s="9"/>
      <c r="E948" s="28"/>
      <c r="F948" s="9"/>
      <c r="G948" s="30"/>
      <c r="I948" s="30"/>
      <c r="K948" s="30"/>
      <c r="M948" s="30"/>
    </row>
    <row r="949" spans="1:13" s="13" customFormat="1">
      <c r="A949" s="9"/>
      <c r="B949" s="9"/>
      <c r="C949" s="28"/>
      <c r="D949" s="9"/>
      <c r="E949" s="28"/>
      <c r="F949" s="9"/>
      <c r="G949" s="30"/>
      <c r="I949" s="30"/>
      <c r="K949" s="30"/>
      <c r="M949" s="30"/>
    </row>
    <row r="950" spans="1:13" s="13" customFormat="1">
      <c r="A950" s="9"/>
      <c r="B950" s="9"/>
      <c r="C950" s="28"/>
      <c r="D950" s="9"/>
      <c r="E950" s="28"/>
      <c r="F950" s="9"/>
      <c r="G950" s="30"/>
      <c r="I950" s="30"/>
      <c r="K950" s="30"/>
      <c r="M950" s="30"/>
    </row>
    <row r="951" spans="1:13" s="13" customFormat="1">
      <c r="A951" s="9"/>
      <c r="B951" s="9"/>
      <c r="C951" s="28"/>
      <c r="D951" s="9"/>
      <c r="E951" s="28"/>
      <c r="F951" s="9"/>
      <c r="G951" s="30"/>
      <c r="I951" s="30"/>
      <c r="K951" s="30"/>
      <c r="M951" s="30"/>
    </row>
    <row r="952" spans="1:13" s="13" customFormat="1">
      <c r="A952" s="9"/>
      <c r="B952" s="9"/>
      <c r="C952" s="28"/>
      <c r="D952" s="9"/>
      <c r="E952" s="28"/>
      <c r="F952" s="9"/>
      <c r="G952" s="30"/>
      <c r="I952" s="30"/>
      <c r="K952" s="30"/>
      <c r="M952" s="30"/>
    </row>
    <row r="953" spans="1:13" s="13" customFormat="1">
      <c r="A953" s="9"/>
      <c r="B953" s="9"/>
      <c r="C953" s="28"/>
      <c r="D953" s="9"/>
      <c r="E953" s="28"/>
      <c r="F953" s="9"/>
      <c r="G953" s="30"/>
      <c r="I953" s="30"/>
      <c r="K953" s="30"/>
      <c r="M953" s="30"/>
    </row>
    <row r="954" spans="1:13" s="13" customFormat="1">
      <c r="A954" s="9"/>
      <c r="B954" s="9"/>
      <c r="C954" s="28"/>
      <c r="D954" s="9"/>
      <c r="E954" s="28"/>
      <c r="F954" s="9"/>
      <c r="G954" s="30"/>
      <c r="I954" s="30"/>
      <c r="K954" s="30"/>
      <c r="M954" s="30"/>
    </row>
    <row r="955" spans="1:13" s="13" customFormat="1">
      <c r="A955" s="9"/>
      <c r="B955" s="9"/>
      <c r="C955" s="28"/>
      <c r="D955" s="9"/>
      <c r="E955" s="28"/>
      <c r="F955" s="9"/>
      <c r="G955" s="30"/>
      <c r="I955" s="30"/>
      <c r="K955" s="30"/>
      <c r="M955" s="30"/>
    </row>
    <row r="956" spans="1:13" s="13" customFormat="1">
      <c r="A956" s="9"/>
      <c r="B956" s="9"/>
      <c r="C956" s="28"/>
      <c r="D956" s="9"/>
      <c r="E956" s="28"/>
      <c r="F956" s="9"/>
      <c r="G956" s="30"/>
      <c r="I956" s="30"/>
      <c r="K956" s="30"/>
      <c r="M956" s="30"/>
    </row>
    <row r="957" spans="1:13" s="13" customFormat="1">
      <c r="A957" s="9"/>
      <c r="B957" s="9"/>
      <c r="C957" s="28"/>
      <c r="D957" s="9"/>
      <c r="E957" s="28"/>
      <c r="F957" s="9"/>
      <c r="G957" s="30"/>
      <c r="I957" s="30"/>
      <c r="K957" s="30"/>
      <c r="M957" s="30"/>
    </row>
    <row r="958" spans="1:13" s="13" customFormat="1">
      <c r="A958" s="9"/>
      <c r="B958" s="9"/>
      <c r="C958" s="28"/>
      <c r="D958" s="9"/>
      <c r="E958" s="28"/>
      <c r="F958" s="9"/>
      <c r="G958" s="30"/>
      <c r="I958" s="30"/>
      <c r="K958" s="30"/>
      <c r="M958" s="30"/>
    </row>
    <row r="959" spans="1:13" s="13" customFormat="1">
      <c r="A959" s="9"/>
      <c r="B959" s="9"/>
      <c r="C959" s="28"/>
      <c r="D959" s="9"/>
      <c r="E959" s="28"/>
      <c r="F959" s="9"/>
      <c r="G959" s="30"/>
      <c r="I959" s="30"/>
      <c r="K959" s="30"/>
      <c r="M959" s="30"/>
    </row>
    <row r="960" spans="1:13" s="13" customFormat="1">
      <c r="A960" s="9"/>
      <c r="B960" s="9"/>
      <c r="C960" s="28"/>
      <c r="D960" s="9"/>
      <c r="E960" s="28"/>
      <c r="F960" s="9"/>
      <c r="G960" s="30"/>
      <c r="I960" s="30"/>
      <c r="K960" s="30"/>
      <c r="M960" s="30"/>
    </row>
    <row r="961" spans="1:13" s="13" customFormat="1">
      <c r="A961" s="9"/>
      <c r="B961" s="9"/>
      <c r="C961" s="28"/>
      <c r="D961" s="9"/>
      <c r="E961" s="28"/>
      <c r="F961" s="9"/>
      <c r="G961" s="30"/>
      <c r="I961" s="30"/>
      <c r="K961" s="30"/>
      <c r="M961" s="30"/>
    </row>
    <row r="962" spans="1:13" s="13" customFormat="1">
      <c r="A962" s="9"/>
      <c r="B962" s="9"/>
      <c r="C962" s="28"/>
      <c r="D962" s="9"/>
      <c r="E962" s="28"/>
      <c r="F962" s="9"/>
      <c r="G962" s="30"/>
      <c r="I962" s="30"/>
      <c r="K962" s="30"/>
      <c r="M962" s="30"/>
    </row>
    <row r="963" spans="1:13" s="13" customFormat="1">
      <c r="A963" s="9"/>
      <c r="B963" s="9"/>
      <c r="C963" s="28"/>
      <c r="D963" s="9"/>
      <c r="E963" s="28"/>
      <c r="F963" s="9"/>
      <c r="G963" s="30"/>
      <c r="I963" s="30"/>
      <c r="K963" s="30"/>
      <c r="M963" s="30"/>
    </row>
    <row r="964" spans="1:13" s="13" customFormat="1">
      <c r="A964" s="9"/>
      <c r="B964" s="9"/>
      <c r="C964" s="28"/>
      <c r="D964" s="9"/>
      <c r="E964" s="28"/>
      <c r="F964" s="9"/>
      <c r="G964" s="30"/>
      <c r="I964" s="30"/>
      <c r="K964" s="30"/>
      <c r="M964" s="30"/>
    </row>
    <row r="965" spans="1:13" s="13" customFormat="1">
      <c r="A965" s="9"/>
      <c r="B965" s="9"/>
      <c r="C965" s="28"/>
      <c r="D965" s="9"/>
      <c r="E965" s="28"/>
      <c r="F965" s="9"/>
      <c r="G965" s="30"/>
      <c r="I965" s="30"/>
      <c r="K965" s="30"/>
      <c r="M965" s="30"/>
    </row>
    <row r="966" spans="1:13" s="13" customFormat="1">
      <c r="A966" s="9"/>
      <c r="B966" s="9"/>
      <c r="C966" s="28"/>
      <c r="D966" s="9"/>
      <c r="E966" s="28"/>
      <c r="F966" s="9"/>
      <c r="G966" s="30"/>
      <c r="I966" s="30"/>
      <c r="K966" s="30"/>
      <c r="M966" s="30"/>
    </row>
    <row r="967" spans="1:13" s="13" customFormat="1">
      <c r="A967" s="9"/>
      <c r="B967" s="9"/>
      <c r="C967" s="28"/>
      <c r="D967" s="9"/>
      <c r="E967" s="28"/>
      <c r="F967" s="9"/>
      <c r="G967" s="30"/>
      <c r="I967" s="30"/>
      <c r="K967" s="30"/>
      <c r="M967" s="30"/>
    </row>
    <row r="968" spans="1:13" s="13" customFormat="1">
      <c r="A968" s="9"/>
      <c r="B968" s="9"/>
      <c r="C968" s="28"/>
      <c r="D968" s="9"/>
      <c r="E968" s="28"/>
      <c r="F968" s="9"/>
      <c r="G968" s="30"/>
      <c r="I968" s="30"/>
      <c r="K968" s="30"/>
      <c r="M968" s="30"/>
    </row>
    <row r="969" spans="1:13" s="13" customFormat="1">
      <c r="A969" s="9"/>
      <c r="B969" s="9"/>
      <c r="C969" s="28"/>
      <c r="D969" s="9"/>
      <c r="E969" s="28"/>
      <c r="F969" s="9"/>
      <c r="G969" s="30"/>
      <c r="I969" s="30"/>
      <c r="K969" s="30"/>
      <c r="M969" s="30"/>
    </row>
    <row r="970" spans="1:13" s="13" customFormat="1">
      <c r="A970" s="9"/>
      <c r="B970" s="9"/>
      <c r="C970" s="28"/>
      <c r="D970" s="9"/>
      <c r="E970" s="28"/>
      <c r="F970" s="9"/>
      <c r="G970" s="30"/>
      <c r="I970" s="30"/>
      <c r="K970" s="30"/>
      <c r="M970" s="30"/>
    </row>
    <row r="971" spans="1:13" s="13" customFormat="1">
      <c r="A971" s="9"/>
      <c r="B971" s="9"/>
      <c r="C971" s="28"/>
      <c r="D971" s="9"/>
      <c r="E971" s="28"/>
      <c r="F971" s="9"/>
      <c r="G971" s="30"/>
      <c r="I971" s="30"/>
      <c r="K971" s="30"/>
      <c r="M971" s="30"/>
    </row>
    <row r="972" spans="1:13" s="13" customFormat="1">
      <c r="A972" s="9"/>
      <c r="B972" s="9"/>
      <c r="C972" s="28"/>
      <c r="D972" s="9"/>
      <c r="E972" s="28"/>
      <c r="F972" s="9"/>
      <c r="G972" s="30"/>
      <c r="I972" s="30"/>
      <c r="K972" s="30"/>
      <c r="M972" s="30"/>
    </row>
    <row r="973" spans="1:13" s="13" customFormat="1">
      <c r="A973" s="9"/>
      <c r="B973" s="9"/>
      <c r="C973" s="28"/>
      <c r="D973" s="9"/>
      <c r="E973" s="28"/>
      <c r="F973" s="9"/>
      <c r="G973" s="30"/>
      <c r="I973" s="30"/>
      <c r="K973" s="30"/>
      <c r="M973" s="30"/>
    </row>
    <row r="974" spans="1:13" s="13" customFormat="1">
      <c r="A974" s="9"/>
      <c r="B974" s="9"/>
      <c r="C974" s="28"/>
      <c r="D974" s="9"/>
      <c r="E974" s="28"/>
      <c r="F974" s="9"/>
      <c r="G974" s="30"/>
      <c r="I974" s="30"/>
      <c r="K974" s="30"/>
      <c r="M974" s="30"/>
    </row>
    <row r="975" spans="1:13" s="13" customFormat="1">
      <c r="A975" s="9"/>
      <c r="B975" s="9"/>
      <c r="C975" s="28"/>
      <c r="D975" s="9"/>
      <c r="E975" s="28"/>
      <c r="F975" s="9"/>
      <c r="G975" s="30"/>
      <c r="I975" s="30"/>
      <c r="K975" s="30"/>
      <c r="M975" s="30"/>
    </row>
    <row r="976" spans="1:13" s="13" customFormat="1">
      <c r="A976" s="9"/>
      <c r="B976" s="9"/>
      <c r="C976" s="28"/>
      <c r="D976" s="9"/>
      <c r="E976" s="28"/>
      <c r="F976" s="9"/>
      <c r="G976" s="30"/>
      <c r="I976" s="30"/>
      <c r="K976" s="30"/>
      <c r="M976" s="30"/>
    </row>
    <row r="977" spans="1:13" s="13" customFormat="1">
      <c r="A977" s="9"/>
      <c r="B977" s="9"/>
      <c r="C977" s="28"/>
      <c r="D977" s="9"/>
      <c r="E977" s="28"/>
      <c r="F977" s="9"/>
      <c r="G977" s="30"/>
      <c r="I977" s="30"/>
      <c r="K977" s="30"/>
      <c r="M977" s="30"/>
    </row>
    <row r="978" spans="1:13" s="13" customFormat="1">
      <c r="A978" s="9"/>
      <c r="B978" s="9"/>
      <c r="C978" s="28"/>
      <c r="D978" s="9"/>
      <c r="E978" s="28"/>
      <c r="F978" s="9"/>
      <c r="G978" s="30"/>
      <c r="I978" s="30"/>
      <c r="K978" s="30"/>
      <c r="M978" s="30"/>
    </row>
    <row r="979" spans="1:13" s="13" customFormat="1">
      <c r="A979" s="9"/>
      <c r="B979" s="9"/>
      <c r="C979" s="28"/>
      <c r="D979" s="9"/>
      <c r="E979" s="28"/>
      <c r="F979" s="9"/>
      <c r="G979" s="30"/>
      <c r="I979" s="30"/>
      <c r="K979" s="30"/>
      <c r="M979" s="30"/>
    </row>
    <row r="980" spans="1:13" s="13" customFormat="1">
      <c r="A980" s="9"/>
      <c r="B980" s="9"/>
      <c r="C980" s="28"/>
      <c r="D980" s="9"/>
      <c r="E980" s="28"/>
      <c r="F980" s="9"/>
      <c r="G980" s="30"/>
      <c r="I980" s="30"/>
      <c r="K980" s="30"/>
      <c r="M980" s="30"/>
    </row>
    <row r="981" spans="1:13" s="13" customFormat="1">
      <c r="A981" s="9"/>
      <c r="B981" s="9"/>
      <c r="C981" s="28"/>
      <c r="D981" s="9"/>
      <c r="E981" s="28"/>
      <c r="F981" s="9"/>
      <c r="G981" s="30"/>
      <c r="I981" s="30"/>
      <c r="K981" s="30"/>
      <c r="M981" s="30"/>
    </row>
    <row r="982" spans="1:13" s="13" customFormat="1">
      <c r="A982" s="9"/>
      <c r="B982" s="9"/>
      <c r="C982" s="28"/>
      <c r="D982" s="9"/>
      <c r="E982" s="28"/>
      <c r="F982" s="9"/>
      <c r="G982" s="30"/>
      <c r="I982" s="30"/>
      <c r="K982" s="30"/>
      <c r="M982" s="30"/>
    </row>
    <row r="983" spans="1:13" s="13" customFormat="1">
      <c r="A983" s="9"/>
      <c r="B983" s="9"/>
      <c r="C983" s="28"/>
      <c r="D983" s="9"/>
      <c r="E983" s="28"/>
      <c r="F983" s="9"/>
      <c r="G983" s="30"/>
      <c r="I983" s="30"/>
      <c r="K983" s="30"/>
      <c r="M983" s="30"/>
    </row>
    <row r="984" spans="1:13" s="13" customFormat="1">
      <c r="A984" s="9"/>
      <c r="B984" s="9"/>
      <c r="C984" s="28"/>
      <c r="D984" s="9"/>
      <c r="E984" s="28"/>
      <c r="F984" s="9"/>
      <c r="G984" s="30"/>
      <c r="I984" s="30"/>
      <c r="K984" s="30"/>
      <c r="M984" s="30"/>
    </row>
    <row r="985" spans="1:13" s="13" customFormat="1">
      <c r="A985" s="9"/>
      <c r="B985" s="9"/>
      <c r="C985" s="28"/>
      <c r="D985" s="9"/>
      <c r="E985" s="28"/>
      <c r="F985" s="9"/>
      <c r="G985" s="30"/>
      <c r="I985" s="30"/>
      <c r="K985" s="30"/>
      <c r="M985" s="30"/>
    </row>
    <row r="986" spans="1:13" s="13" customFormat="1">
      <c r="A986" s="9"/>
      <c r="B986" s="9"/>
      <c r="C986" s="28"/>
      <c r="D986" s="9"/>
      <c r="E986" s="28"/>
      <c r="F986" s="9"/>
      <c r="G986" s="30"/>
      <c r="I986" s="30"/>
      <c r="K986" s="30"/>
      <c r="M986" s="30"/>
    </row>
    <row r="987" spans="1:13" s="13" customFormat="1">
      <c r="A987" s="9"/>
      <c r="B987" s="9"/>
      <c r="C987" s="28"/>
      <c r="D987" s="9"/>
      <c r="E987" s="28"/>
      <c r="F987" s="9"/>
      <c r="G987" s="30"/>
      <c r="I987" s="30"/>
      <c r="K987" s="30"/>
      <c r="M987" s="30"/>
    </row>
    <row r="988" spans="1:13" s="13" customFormat="1">
      <c r="A988" s="9"/>
      <c r="B988" s="9"/>
      <c r="C988" s="28"/>
      <c r="D988" s="9"/>
      <c r="E988" s="28"/>
      <c r="F988" s="9"/>
      <c r="G988" s="30"/>
      <c r="I988" s="30"/>
      <c r="K988" s="30"/>
      <c r="M988" s="30"/>
    </row>
    <row r="989" spans="1:13" s="13" customFormat="1">
      <c r="A989" s="9"/>
      <c r="B989" s="9"/>
      <c r="C989" s="28"/>
      <c r="D989" s="9"/>
      <c r="E989" s="28"/>
      <c r="F989" s="9"/>
      <c r="G989" s="30"/>
      <c r="I989" s="30"/>
      <c r="K989" s="30"/>
      <c r="M989" s="30"/>
    </row>
    <row r="990" spans="1:13" s="13" customFormat="1">
      <c r="A990" s="9"/>
      <c r="B990" s="9"/>
      <c r="C990" s="28"/>
      <c r="D990" s="9"/>
      <c r="E990" s="28"/>
      <c r="F990" s="9"/>
      <c r="G990" s="30"/>
      <c r="I990" s="30"/>
      <c r="K990" s="30"/>
      <c r="M990" s="30"/>
    </row>
    <row r="991" spans="1:13" s="13" customFormat="1">
      <c r="A991" s="9"/>
      <c r="B991" s="9"/>
      <c r="C991" s="28"/>
      <c r="D991" s="9"/>
      <c r="E991" s="28"/>
      <c r="F991" s="9"/>
      <c r="G991" s="30"/>
      <c r="I991" s="30"/>
      <c r="K991" s="30"/>
      <c r="M991" s="30"/>
    </row>
    <row r="992" spans="1:13" s="13" customFormat="1">
      <c r="A992" s="9"/>
      <c r="B992" s="9"/>
      <c r="C992" s="28"/>
      <c r="D992" s="9"/>
      <c r="E992" s="28"/>
      <c r="F992" s="9"/>
      <c r="G992" s="30"/>
      <c r="I992" s="30"/>
      <c r="K992" s="30"/>
      <c r="M992" s="30"/>
    </row>
    <row r="993" spans="1:13" s="13" customFormat="1">
      <c r="A993" s="9"/>
      <c r="B993" s="9"/>
      <c r="C993" s="28"/>
      <c r="D993" s="9"/>
      <c r="E993" s="28"/>
      <c r="F993" s="9"/>
      <c r="G993" s="30"/>
      <c r="I993" s="30"/>
      <c r="K993" s="30"/>
      <c r="M993" s="30"/>
    </row>
    <row r="994" spans="1:13" s="13" customFormat="1">
      <c r="A994" s="9"/>
      <c r="B994" s="9"/>
      <c r="C994" s="28"/>
      <c r="D994" s="9"/>
      <c r="E994" s="28"/>
      <c r="F994" s="9"/>
      <c r="G994" s="30"/>
      <c r="I994" s="30"/>
      <c r="K994" s="30"/>
      <c r="M994" s="30"/>
    </row>
    <row r="995" spans="1:13" s="13" customFormat="1">
      <c r="A995" s="9"/>
      <c r="B995" s="9"/>
      <c r="C995" s="28"/>
      <c r="D995" s="9"/>
      <c r="E995" s="28"/>
      <c r="F995" s="9"/>
      <c r="G995" s="30"/>
      <c r="I995" s="30"/>
      <c r="K995" s="30"/>
      <c r="M995" s="30"/>
    </row>
    <row r="996" spans="1:13" s="13" customFormat="1">
      <c r="A996" s="9"/>
      <c r="B996" s="9"/>
      <c r="C996" s="28"/>
      <c r="D996" s="9"/>
      <c r="E996" s="28"/>
      <c r="F996" s="9"/>
      <c r="G996" s="30"/>
      <c r="I996" s="30"/>
      <c r="K996" s="30"/>
      <c r="M996" s="30"/>
    </row>
    <row r="997" spans="1:13" s="13" customFormat="1">
      <c r="A997" s="9"/>
      <c r="B997" s="9"/>
      <c r="C997" s="28"/>
      <c r="D997" s="9"/>
      <c r="E997" s="28"/>
      <c r="F997" s="9"/>
      <c r="G997" s="30"/>
      <c r="I997" s="30"/>
      <c r="K997" s="30"/>
      <c r="M997" s="30"/>
    </row>
    <row r="998" spans="1:13" s="13" customFormat="1">
      <c r="A998" s="9"/>
      <c r="B998" s="9"/>
      <c r="C998" s="28"/>
      <c r="D998" s="9"/>
      <c r="E998" s="28"/>
      <c r="F998" s="9"/>
      <c r="G998" s="30"/>
      <c r="I998" s="30"/>
      <c r="K998" s="30"/>
      <c r="M998" s="30"/>
    </row>
    <row r="999" spans="1:13" s="13" customFormat="1">
      <c r="A999" s="9"/>
      <c r="B999" s="9"/>
      <c r="C999" s="28"/>
      <c r="D999" s="9"/>
      <c r="E999" s="28"/>
      <c r="F999" s="9"/>
      <c r="G999" s="30"/>
      <c r="I999" s="30"/>
      <c r="K999" s="30"/>
      <c r="M999" s="30"/>
    </row>
    <row r="1000" spans="1:13" s="13" customFormat="1">
      <c r="A1000" s="9"/>
      <c r="B1000" s="9"/>
      <c r="C1000" s="28"/>
      <c r="D1000" s="9"/>
      <c r="E1000" s="28"/>
      <c r="F1000" s="9"/>
      <c r="G1000" s="30"/>
      <c r="I1000" s="30"/>
      <c r="K1000" s="30"/>
      <c r="M1000" s="30"/>
    </row>
    <row r="1001" spans="1:13" s="13" customFormat="1">
      <c r="A1001" s="9"/>
      <c r="B1001" s="9"/>
      <c r="C1001" s="28"/>
      <c r="D1001" s="9"/>
      <c r="E1001" s="28"/>
      <c r="F1001" s="9"/>
      <c r="G1001" s="30"/>
      <c r="I1001" s="30"/>
      <c r="K1001" s="30"/>
      <c r="M1001" s="30"/>
    </row>
    <row r="1002" spans="1:13" s="13" customFormat="1">
      <c r="A1002" s="9"/>
      <c r="B1002" s="9"/>
      <c r="C1002" s="28"/>
      <c r="D1002" s="9"/>
      <c r="E1002" s="28"/>
      <c r="F1002" s="9"/>
      <c r="G1002" s="30"/>
      <c r="I1002" s="30"/>
      <c r="K1002" s="30"/>
      <c r="M1002" s="30"/>
    </row>
    <row r="1003" spans="1:13" s="13" customFormat="1">
      <c r="A1003" s="9"/>
      <c r="B1003" s="9"/>
      <c r="C1003" s="28"/>
      <c r="D1003" s="9"/>
      <c r="E1003" s="28"/>
      <c r="F1003" s="9"/>
      <c r="G1003" s="30"/>
      <c r="I1003" s="30"/>
      <c r="K1003" s="30"/>
      <c r="M1003" s="30"/>
    </row>
    <row r="1004" spans="1:13" s="13" customFormat="1">
      <c r="A1004" s="9"/>
      <c r="B1004" s="9"/>
      <c r="C1004" s="28"/>
      <c r="D1004" s="9"/>
      <c r="E1004" s="28"/>
      <c r="F1004" s="9"/>
      <c r="G1004" s="30"/>
      <c r="I1004" s="30"/>
      <c r="K1004" s="30"/>
      <c r="M1004" s="30"/>
    </row>
    <row r="1005" spans="1:13" s="13" customFormat="1">
      <c r="A1005" s="9"/>
      <c r="B1005" s="9"/>
      <c r="C1005" s="28"/>
      <c r="D1005" s="9"/>
      <c r="E1005" s="28"/>
      <c r="F1005" s="9"/>
      <c r="G1005" s="30"/>
      <c r="I1005" s="30"/>
      <c r="K1005" s="30"/>
      <c r="M1005" s="30"/>
    </row>
    <row r="1006" spans="1:13" s="13" customFormat="1">
      <c r="A1006" s="9"/>
      <c r="B1006" s="9"/>
      <c r="C1006" s="28"/>
      <c r="D1006" s="9"/>
      <c r="E1006" s="28"/>
      <c r="F1006" s="9"/>
      <c r="G1006" s="30"/>
      <c r="I1006" s="30"/>
      <c r="K1006" s="30"/>
      <c r="M1006" s="30"/>
    </row>
    <row r="1007" spans="1:13" s="13" customFormat="1">
      <c r="A1007" s="9"/>
      <c r="B1007" s="9"/>
      <c r="C1007" s="28"/>
      <c r="D1007" s="9"/>
      <c r="E1007" s="28"/>
      <c r="F1007" s="9"/>
      <c r="G1007" s="30"/>
      <c r="I1007" s="30"/>
      <c r="K1007" s="30"/>
      <c r="M1007" s="30"/>
    </row>
    <row r="1008" spans="1:13" s="13" customFormat="1">
      <c r="A1008" s="9"/>
      <c r="B1008" s="9"/>
      <c r="C1008" s="28"/>
      <c r="D1008" s="9"/>
      <c r="E1008" s="28"/>
      <c r="F1008" s="9"/>
      <c r="G1008" s="30"/>
      <c r="I1008" s="30"/>
      <c r="K1008" s="30"/>
      <c r="M1008" s="30"/>
    </row>
    <row r="1009" spans="1:13" s="13" customFormat="1">
      <c r="A1009" s="9"/>
      <c r="B1009" s="9"/>
      <c r="C1009" s="28"/>
      <c r="D1009" s="9"/>
      <c r="E1009" s="28"/>
      <c r="F1009" s="9"/>
      <c r="G1009" s="30"/>
      <c r="I1009" s="30"/>
      <c r="K1009" s="30"/>
      <c r="M1009" s="30"/>
    </row>
    <row r="1010" spans="1:13" s="13" customFormat="1">
      <c r="A1010" s="9"/>
      <c r="B1010" s="9"/>
      <c r="C1010" s="28"/>
      <c r="D1010" s="9"/>
      <c r="E1010" s="28"/>
      <c r="F1010" s="9"/>
      <c r="G1010" s="30"/>
      <c r="I1010" s="30"/>
      <c r="K1010" s="30"/>
      <c r="M1010" s="30"/>
    </row>
    <row r="1011" spans="1:13" s="13" customFormat="1">
      <c r="A1011" s="9"/>
      <c r="B1011" s="9"/>
      <c r="C1011" s="28"/>
      <c r="D1011" s="9"/>
      <c r="E1011" s="28"/>
      <c r="F1011" s="9"/>
      <c r="G1011" s="30"/>
      <c r="I1011" s="30"/>
      <c r="K1011" s="30"/>
      <c r="M1011" s="30"/>
    </row>
    <row r="1012" spans="1:13" s="13" customFormat="1">
      <c r="A1012" s="9"/>
      <c r="B1012" s="9"/>
      <c r="C1012" s="28"/>
      <c r="D1012" s="9"/>
      <c r="E1012" s="28"/>
      <c r="F1012" s="9"/>
      <c r="G1012" s="30"/>
      <c r="I1012" s="30"/>
      <c r="K1012" s="30"/>
      <c r="M1012" s="30"/>
    </row>
    <row r="1013" spans="1:13" s="13" customFormat="1">
      <c r="A1013" s="9"/>
      <c r="B1013" s="9"/>
      <c r="C1013" s="28"/>
      <c r="D1013" s="9"/>
      <c r="E1013" s="28"/>
      <c r="F1013" s="9"/>
      <c r="G1013" s="30"/>
      <c r="I1013" s="30"/>
      <c r="K1013" s="30"/>
      <c r="M1013" s="30"/>
    </row>
  </sheetData>
  <mergeCells count="20">
    <mergeCell ref="A67:A69"/>
    <mergeCell ref="A3:A5"/>
    <mergeCell ref="A1:O1"/>
    <mergeCell ref="N3:O4"/>
    <mergeCell ref="A65:O65"/>
    <mergeCell ref="N67:O68"/>
    <mergeCell ref="B67:C68"/>
    <mergeCell ref="D67:I67"/>
    <mergeCell ref="J67:K68"/>
    <mergeCell ref="L67:M68"/>
    <mergeCell ref="D68:E68"/>
    <mergeCell ref="B3:C4"/>
    <mergeCell ref="D3:I3"/>
    <mergeCell ref="J3:K4"/>
    <mergeCell ref="L3:M4"/>
    <mergeCell ref="D4:E4"/>
    <mergeCell ref="F4:G4"/>
    <mergeCell ref="H4:I4"/>
    <mergeCell ref="F68:G68"/>
    <mergeCell ref="H68:I68"/>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F7:P38 H72:P102" formula="1"/>
  </ignoredErrors>
</worksheet>
</file>

<file path=xl/worksheets/sheet3.xml><?xml version="1.0" encoding="utf-8"?>
<worksheet xmlns="http://schemas.openxmlformats.org/spreadsheetml/2006/main" xmlns:r="http://schemas.openxmlformats.org/officeDocument/2006/relationships">
  <sheetPr codeName="Hoja4"/>
  <dimension ref="A1:I123"/>
  <sheetViews>
    <sheetView topLeftCell="A79" workbookViewId="0">
      <selection activeCell="A63" sqref="A63:H63"/>
    </sheetView>
  </sheetViews>
  <sheetFormatPr baseColWidth="10" defaultRowHeight="11.25"/>
  <cols>
    <col min="1" max="1" width="21.83203125" style="1" customWidth="1"/>
    <col min="2" max="2" width="16.1640625" style="26" customWidth="1"/>
    <col min="3" max="3" width="16" style="26" customWidth="1"/>
    <col min="4" max="4" width="19.1640625" style="32" customWidth="1"/>
    <col min="5" max="5" width="14.6640625" style="32" customWidth="1"/>
    <col min="6" max="6" width="17.6640625" style="32" customWidth="1"/>
    <col min="7" max="7" width="21.1640625" style="32" customWidth="1"/>
    <col min="8" max="8" width="12.33203125" hidden="1" customWidth="1"/>
    <col min="9" max="9" width="12.1640625" bestFit="1" customWidth="1"/>
  </cols>
  <sheetData>
    <row r="1" spans="1:9" ht="21" customHeight="1">
      <c r="A1" s="191" t="s">
        <v>110</v>
      </c>
      <c r="B1" s="191"/>
      <c r="C1" s="191"/>
      <c r="D1" s="191"/>
      <c r="E1" s="191"/>
      <c r="F1" s="191"/>
      <c r="G1" s="191"/>
      <c r="H1" s="191"/>
      <c r="I1" s="1"/>
    </row>
    <row r="2" spans="1:9">
      <c r="A2" s="7"/>
      <c r="B2" s="34"/>
      <c r="C2" s="34"/>
      <c r="D2" s="34"/>
      <c r="E2" s="34"/>
      <c r="F2" s="34"/>
      <c r="G2" s="34"/>
      <c r="H2" s="1"/>
      <c r="I2" s="1"/>
    </row>
    <row r="3" spans="1:9">
      <c r="A3" s="206" t="s">
        <v>11</v>
      </c>
      <c r="B3" s="192" t="s">
        <v>13</v>
      </c>
      <c r="C3" s="192"/>
      <c r="D3" s="192"/>
      <c r="E3" s="192"/>
      <c r="F3" s="192"/>
      <c r="G3" s="192"/>
      <c r="H3" s="192"/>
      <c r="I3" s="1"/>
    </row>
    <row r="4" spans="1:9">
      <c r="A4" s="207"/>
      <c r="B4" s="193" t="s">
        <v>0</v>
      </c>
      <c r="C4" s="202" t="s">
        <v>9</v>
      </c>
      <c r="D4" s="202"/>
      <c r="E4" s="202"/>
      <c r="F4" s="193" t="s">
        <v>6</v>
      </c>
      <c r="G4" s="193" t="s">
        <v>10</v>
      </c>
      <c r="H4" s="193"/>
    </row>
    <row r="5" spans="1:9">
      <c r="A5" s="208"/>
      <c r="B5" s="201"/>
      <c r="C5" s="27" t="s">
        <v>0</v>
      </c>
      <c r="D5" s="27" t="s">
        <v>4</v>
      </c>
      <c r="E5" s="27" t="s">
        <v>5</v>
      </c>
      <c r="F5" s="194"/>
      <c r="G5" s="194"/>
      <c r="H5" s="194"/>
    </row>
    <row r="6" spans="1:9">
      <c r="A6" s="6"/>
      <c r="B6" s="35"/>
      <c r="C6" s="35"/>
      <c r="D6" s="35"/>
      <c r="E6" s="35"/>
      <c r="F6" s="35"/>
      <c r="G6" s="35"/>
      <c r="H6" s="1"/>
      <c r="I6" s="1"/>
    </row>
    <row r="7" spans="1:9" s="5" customFormat="1">
      <c r="A7" s="99" t="s">
        <v>117</v>
      </c>
      <c r="B7" s="151">
        <f>[1]InfJuv!J88</f>
        <v>7.6426557826560835</v>
      </c>
      <c r="C7" s="151">
        <f>+AVERAGE(D7:E7)</f>
        <v>8.3521893957277875</v>
      </c>
      <c r="D7" s="151">
        <f>[1]InfJuv!K88</f>
        <v>9.3199372379657941</v>
      </c>
      <c r="E7" s="151">
        <f>[1]InfJuv!L88</f>
        <v>7.3844415534897792</v>
      </c>
      <c r="F7" s="151">
        <f>[1]InfJuv!M88</f>
        <v>7.8168143936469097</v>
      </c>
      <c r="G7" s="151">
        <f>[1]InfJuv!N88</f>
        <v>7.2969825381797442</v>
      </c>
      <c r="H7" s="71"/>
      <c r="I7" s="71"/>
    </row>
    <row r="8" spans="1:9">
      <c r="A8" s="102" t="s">
        <v>7</v>
      </c>
      <c r="B8" s="152"/>
      <c r="C8" s="152"/>
      <c r="D8" s="153"/>
      <c r="E8" s="153"/>
      <c r="F8" s="153"/>
      <c r="G8" s="153"/>
      <c r="H8" s="72"/>
      <c r="I8" s="1"/>
    </row>
    <row r="9" spans="1:9">
      <c r="A9" s="23" t="s">
        <v>130</v>
      </c>
      <c r="B9" s="154">
        <f>[1]InfJuv!J89</f>
        <v>7.2758174347671769</v>
      </c>
      <c r="C9" s="154">
        <f t="shared" ref="C9:C38" si="0">+AVERAGE(D9:E9)</f>
        <v>7.7088142188101578</v>
      </c>
      <c r="D9" s="154">
        <f>[1]InfJuv!K89</f>
        <v>8.6115775445069147</v>
      </c>
      <c r="E9" s="154">
        <f>[1]InfJuv!L89</f>
        <v>6.8060508931134001</v>
      </c>
      <c r="F9" s="154">
        <f>[1]InfJuv!M89</f>
        <v>7.5638677990646164</v>
      </c>
      <c r="G9" s="154">
        <f>[1]InfJuv!N89</f>
        <v>7.6398266192212976</v>
      </c>
      <c r="H9" s="1"/>
      <c r="I9" s="1"/>
    </row>
    <row r="10" spans="1:9">
      <c r="A10" s="23" t="s">
        <v>131</v>
      </c>
      <c r="B10" s="154">
        <f>[1]InfJuv!J90</f>
        <v>8.0075272232748969</v>
      </c>
      <c r="C10" s="154">
        <f t="shared" si="0"/>
        <v>9.6385966861787082</v>
      </c>
      <c r="D10" s="154">
        <f>[1]InfJuv!K90</f>
        <v>10.399730909817453</v>
      </c>
      <c r="E10" s="154">
        <f>[1]InfJuv!L90</f>
        <v>8.8774624625399632</v>
      </c>
      <c r="F10" s="154">
        <f>[1]InfJuv!M90</f>
        <v>8.0302998871968079</v>
      </c>
      <c r="G10" s="154">
        <f>[1]InfJuv!N90</f>
        <v>7.2076938138878068</v>
      </c>
      <c r="H10" s="1"/>
      <c r="I10" s="1"/>
    </row>
    <row r="11" spans="1:9">
      <c r="A11" s="100"/>
      <c r="B11" s="154"/>
      <c r="C11" s="154"/>
      <c r="D11" s="154"/>
      <c r="E11" s="154"/>
      <c r="F11" s="154"/>
      <c r="G11" s="154"/>
      <c r="H11" s="1"/>
      <c r="I11" s="1"/>
    </row>
    <row r="12" spans="1:9">
      <c r="A12" s="105" t="s">
        <v>8</v>
      </c>
      <c r="B12" s="151"/>
      <c r="C12" s="151"/>
      <c r="D12" s="151"/>
      <c r="E12" s="151"/>
      <c r="F12" s="151"/>
      <c r="G12" s="151"/>
      <c r="H12" s="72"/>
    </row>
    <row r="13" spans="1:9">
      <c r="A13" s="103" t="s">
        <v>120</v>
      </c>
      <c r="B13" s="154">
        <f>[1]InfJuv!J96</f>
        <v>5.5601084834241199</v>
      </c>
      <c r="C13" s="154">
        <f t="shared" si="0"/>
        <v>5.2945770299973614</v>
      </c>
      <c r="D13" s="154">
        <f>[1]InfJuv!K96</f>
        <v>5.3903601590501182</v>
      </c>
      <c r="E13" s="154">
        <f>[1]InfJuv!L96</f>
        <v>5.1987939009446045</v>
      </c>
      <c r="F13" s="154">
        <f>[1]InfJuv!M96</f>
        <v>5.6391024941961776</v>
      </c>
      <c r="G13" s="154">
        <f>[1]InfJuv!N96</f>
        <v>5.4455834292267165</v>
      </c>
      <c r="H13" s="1"/>
      <c r="I13" s="1"/>
    </row>
    <row r="14" spans="1:9">
      <c r="A14" s="103" t="s">
        <v>121</v>
      </c>
      <c r="B14" s="154">
        <f>[1]InfJuv!J97</f>
        <v>7.7628567746256163</v>
      </c>
      <c r="C14" s="154">
        <f t="shared" si="0"/>
        <v>7.4367901100905947</v>
      </c>
      <c r="D14" s="154">
        <f>[1]InfJuv!K97</f>
        <v>8.4359020718552973</v>
      </c>
      <c r="E14" s="154">
        <f>[1]InfJuv!L97</f>
        <v>6.437678148325892</v>
      </c>
      <c r="F14" s="154">
        <f>[1]InfJuv!M97</f>
        <v>9.0715331958553307</v>
      </c>
      <c r="G14" s="154">
        <f>[1]InfJuv!N97</f>
        <v>7.0319868427636196</v>
      </c>
      <c r="H14" s="1"/>
      <c r="I14" s="1"/>
    </row>
    <row r="15" spans="1:9">
      <c r="A15" s="103" t="s">
        <v>122</v>
      </c>
      <c r="B15" s="154">
        <f>[1]InfJuv!J98</f>
        <v>8.8363197616913158</v>
      </c>
      <c r="C15" s="154">
        <f t="shared" si="0"/>
        <v>9.6605815373392776</v>
      </c>
      <c r="D15" s="154">
        <f>[1]InfJuv!K98</f>
        <v>11.37720584890489</v>
      </c>
      <c r="E15" s="154">
        <f>[1]InfJuv!L98</f>
        <v>7.9439572257736648</v>
      </c>
      <c r="F15" s="154">
        <f>[1]InfJuv!M98</f>
        <v>12.166060197803054</v>
      </c>
      <c r="G15" s="154">
        <f>[1]InfJuv!N98</f>
        <v>8.1023271835025206</v>
      </c>
      <c r="H15" s="1"/>
      <c r="I15" s="1"/>
    </row>
    <row r="16" spans="1:9">
      <c r="A16" s="103" t="s">
        <v>123</v>
      </c>
      <c r="B16" s="154">
        <f>[1]InfJuv!J99</f>
        <v>8.1656130259017523</v>
      </c>
      <c r="C16" s="154">
        <f t="shared" si="0"/>
        <v>10.146867064380451</v>
      </c>
      <c r="D16" s="154">
        <f>[1]InfJuv!K99</f>
        <v>12.427403476538348</v>
      </c>
      <c r="E16" s="154">
        <f>[1]InfJuv!L99</f>
        <v>7.8663306522225565</v>
      </c>
      <c r="F16" s="154">
        <f>[1]InfJuv!M99</f>
        <v>12.350222870388887</v>
      </c>
      <c r="G16" s="154">
        <f>[1]InfJuv!N99</f>
        <v>7.4540628616770519</v>
      </c>
      <c r="H16" s="1"/>
      <c r="I16" s="1"/>
    </row>
    <row r="17" spans="1:9">
      <c r="A17" s="99"/>
      <c r="B17" s="154"/>
      <c r="C17" s="154"/>
      <c r="D17" s="154"/>
      <c r="E17" s="154"/>
      <c r="F17" s="154"/>
      <c r="G17" s="154"/>
      <c r="H17" s="1"/>
      <c r="I17" s="1"/>
    </row>
    <row r="18" spans="1:9">
      <c r="A18" s="99" t="s">
        <v>19</v>
      </c>
      <c r="B18" s="151">
        <f>[1]InfJuv!J100</f>
        <v>8.9111013027751831</v>
      </c>
      <c r="C18" s="151">
        <f>+AVERAGE(D18:E18)</f>
        <v>9.8036431437069407</v>
      </c>
      <c r="D18" s="151">
        <f>[1]InfJuv!K100</f>
        <v>10.608142902548362</v>
      </c>
      <c r="E18" s="151">
        <f>[1]InfJuv!L100</f>
        <v>8.9991433848655191</v>
      </c>
      <c r="F18" s="151">
        <f>[1]InfJuv!M100</f>
        <v>8.5979698621248808</v>
      </c>
      <c r="G18" s="151">
        <f>[1]InfJuv!N100</f>
        <v>8.6308547599870202</v>
      </c>
      <c r="H18" s="71"/>
      <c r="I18" s="1"/>
    </row>
    <row r="19" spans="1:9">
      <c r="A19" s="102" t="s">
        <v>7</v>
      </c>
      <c r="B19" s="152"/>
      <c r="C19" s="152"/>
      <c r="D19" s="153"/>
      <c r="E19" s="153"/>
      <c r="F19" s="153"/>
      <c r="G19" s="153"/>
      <c r="H19" s="72"/>
      <c r="I19" s="1"/>
    </row>
    <row r="20" spans="1:9">
      <c r="A20" s="23" t="s">
        <v>130</v>
      </c>
      <c r="B20" s="154">
        <f>[1]InfJuv!J101</f>
        <v>8.5839396347629737</v>
      </c>
      <c r="C20" s="154">
        <f t="shared" si="0"/>
        <v>9.3624786498654053</v>
      </c>
      <c r="D20" s="154">
        <f>[1]InfJuv!K101</f>
        <v>10.34356621390296</v>
      </c>
      <c r="E20" s="154">
        <f>[1]InfJuv!L101</f>
        <v>8.3813910858278522</v>
      </c>
      <c r="F20" s="154">
        <f>[1]InfJuv!M101</f>
        <v>8.3534935734442097</v>
      </c>
      <c r="G20" s="154">
        <f>[1]InfJuv!N101</f>
        <v>8.5561633416097465</v>
      </c>
      <c r="H20" s="1"/>
      <c r="I20" s="1"/>
    </row>
    <row r="21" spans="1:9">
      <c r="A21" s="23" t="s">
        <v>131</v>
      </c>
      <c r="B21" s="154">
        <f>[1]InfJuv!J102</f>
        <v>9.2148963698378701</v>
      </c>
      <c r="C21" s="154">
        <f t="shared" si="0"/>
        <v>10.434155612999902</v>
      </c>
      <c r="D21" s="154">
        <f>[1]InfJuv!K102</f>
        <v>10.885664127085061</v>
      </c>
      <c r="E21" s="154">
        <f>[1]InfJuv!L102</f>
        <v>9.9826470989147449</v>
      </c>
      <c r="F21" s="154">
        <f>[1]InfJuv!M102</f>
        <v>8.8152652875282946</v>
      </c>
      <c r="G21" s="154">
        <f>[1]InfJuv!N102</f>
        <v>8.6620517446414826</v>
      </c>
      <c r="H21" s="1"/>
      <c r="I21" s="1"/>
    </row>
    <row r="22" spans="1:9">
      <c r="A22" s="101"/>
      <c r="B22" s="154"/>
      <c r="C22" s="154"/>
      <c r="D22" s="154"/>
      <c r="E22" s="154"/>
      <c r="F22" s="154"/>
      <c r="G22" s="154"/>
      <c r="H22" s="1"/>
      <c r="I22" s="1"/>
    </row>
    <row r="23" spans="1:9">
      <c r="A23" s="102" t="s">
        <v>8</v>
      </c>
      <c r="B23" s="151"/>
      <c r="C23" s="151"/>
      <c r="D23" s="151"/>
      <c r="E23" s="151"/>
      <c r="F23" s="151"/>
      <c r="G23" s="151"/>
      <c r="H23" s="72"/>
      <c r="I23" s="1"/>
    </row>
    <row r="24" spans="1:9">
      <c r="A24" s="103" t="s">
        <v>120</v>
      </c>
      <c r="B24" s="154">
        <f>[1]InfJuv!J108</f>
        <v>5.9471164453981578</v>
      </c>
      <c r="C24" s="154">
        <f t="shared" si="0"/>
        <v>5.8995828787194355</v>
      </c>
      <c r="D24" s="154">
        <f>[1]InfJuv!K108</f>
        <v>6.234322893571191</v>
      </c>
      <c r="E24" s="154">
        <f>[1]InfJuv!L108</f>
        <v>5.564842863867681</v>
      </c>
      <c r="F24" s="154">
        <f>[1]InfJuv!M108</f>
        <v>5.9990848088061943</v>
      </c>
      <c r="G24" s="154">
        <f>[1]InfJuv!N108</f>
        <v>5.2618869183400943</v>
      </c>
      <c r="H24" s="1"/>
      <c r="I24" s="1"/>
    </row>
    <row r="25" spans="1:9">
      <c r="A25" s="103" t="s">
        <v>121</v>
      </c>
      <c r="B25" s="154">
        <f>[1]InfJuv!J109</f>
        <v>8.7850908794871607</v>
      </c>
      <c r="C25" s="154">
        <f t="shared" si="0"/>
        <v>8.0881320839739601</v>
      </c>
      <c r="D25" s="154">
        <f>[1]InfJuv!K109</f>
        <v>8.7447787341704402</v>
      </c>
      <c r="E25" s="154">
        <f>[1]InfJuv!L109</f>
        <v>7.4314854337774783</v>
      </c>
      <c r="F25" s="154">
        <f>[1]InfJuv!M109</f>
        <v>9.4254189225603877</v>
      </c>
      <c r="G25" s="154">
        <f>[1]InfJuv!N109</f>
        <v>8.0976857978337247</v>
      </c>
      <c r="H25" s="1"/>
      <c r="I25" s="1"/>
    </row>
    <row r="26" spans="1:9">
      <c r="A26" s="103" t="s">
        <v>122</v>
      </c>
      <c r="B26" s="154">
        <f>[1]InfJuv!J110</f>
        <v>10.303011496248116</v>
      </c>
      <c r="C26" s="154">
        <f t="shared" si="0"/>
        <v>10.624271150285832</v>
      </c>
      <c r="D26" s="154">
        <f>[1]InfJuv!K110</f>
        <v>11.784659121073672</v>
      </c>
      <c r="E26" s="154">
        <f>[1]InfJuv!L110</f>
        <v>9.4638831794979907</v>
      </c>
      <c r="F26" s="154">
        <f>[1]InfJuv!M110</f>
        <v>12.485857000583703</v>
      </c>
      <c r="G26" s="154">
        <f>[1]InfJuv!N110</f>
        <v>9.3148256787357973</v>
      </c>
      <c r="H26" s="1"/>
      <c r="I26" s="1"/>
    </row>
    <row r="27" spans="1:9">
      <c r="A27" s="103" t="s">
        <v>123</v>
      </c>
      <c r="B27" s="154">
        <f>[1]InfJuv!J111</f>
        <v>9.7401966748429327</v>
      </c>
      <c r="C27" s="154">
        <f t="shared" si="0"/>
        <v>11.061617006508449</v>
      </c>
      <c r="D27" s="154">
        <f>[1]InfJuv!K111</f>
        <v>12.76840840138256</v>
      </c>
      <c r="E27" s="154">
        <f>[1]InfJuv!L111</f>
        <v>9.3548256116343378</v>
      </c>
      <c r="F27" s="154">
        <f>[1]InfJuv!M111</f>
        <v>12.675010300834749</v>
      </c>
      <c r="G27" s="154">
        <f>[1]InfJuv!N111</f>
        <v>8.9475489424421344</v>
      </c>
      <c r="H27" s="1"/>
      <c r="I27" s="1"/>
    </row>
    <row r="28" spans="1:9">
      <c r="A28" s="104"/>
      <c r="B28" s="154"/>
      <c r="C28" s="154"/>
      <c r="D28" s="154"/>
      <c r="E28" s="154"/>
      <c r="F28" s="154"/>
      <c r="G28" s="154"/>
      <c r="H28" s="1"/>
      <c r="I28" s="1"/>
    </row>
    <row r="29" spans="1:9">
      <c r="A29" s="99" t="s">
        <v>20</v>
      </c>
      <c r="B29" s="151">
        <f>[1]InfJuv!J112</f>
        <v>6.4954311233253224</v>
      </c>
      <c r="C29" s="151">
        <f>+AVERAGE(D29:E29)</f>
        <v>6.8527811980308719</v>
      </c>
      <c r="D29" s="151">
        <f>[1]InfJuv!K112</f>
        <v>7.4316109422492396</v>
      </c>
      <c r="E29" s="151">
        <f>[1]InfJuv!L112</f>
        <v>6.2739514538125043</v>
      </c>
      <c r="F29" s="151">
        <f>[1]InfJuv!M112</f>
        <v>6.7095238095238114</v>
      </c>
      <c r="G29" s="151">
        <f>[1]InfJuv!N112</f>
        <v>6.432592242194902</v>
      </c>
      <c r="H29" s="71"/>
      <c r="I29" s="1"/>
    </row>
    <row r="30" spans="1:9">
      <c r="A30" s="102" t="s">
        <v>7</v>
      </c>
      <c r="B30" s="152"/>
      <c r="C30" s="152"/>
      <c r="D30" s="153"/>
      <c r="E30" s="153"/>
      <c r="F30" s="153"/>
      <c r="G30" s="153"/>
      <c r="H30" s="72"/>
      <c r="I30" s="1"/>
    </row>
    <row r="31" spans="1:9">
      <c r="A31" s="23" t="s">
        <v>130</v>
      </c>
      <c r="B31" s="154">
        <f>[1]InfJuv!J113</f>
        <v>6.1679583110636083</v>
      </c>
      <c r="C31" s="154">
        <f t="shared" si="0"/>
        <v>6.4099397518062453</v>
      </c>
      <c r="D31" s="154">
        <f>[1]InfJuv!K113</f>
        <v>6.851851851851853</v>
      </c>
      <c r="E31" s="154">
        <f>[1]InfJuv!L113</f>
        <v>5.9680276517606368</v>
      </c>
      <c r="F31" s="154">
        <f>[1]InfJuv!M113</f>
        <v>6.3653250773993957</v>
      </c>
      <c r="G31" s="154">
        <f>[1]InfJuv!N113</f>
        <v>6.4703557312252968</v>
      </c>
      <c r="H31" s="1"/>
      <c r="I31" s="1"/>
    </row>
    <row r="32" spans="1:9">
      <c r="A32" s="23" t="s">
        <v>131</v>
      </c>
      <c r="B32" s="154">
        <f>[1]InfJuv!J114</f>
        <v>6.8420308301513302</v>
      </c>
      <c r="C32" s="154">
        <f t="shared" si="0"/>
        <v>8.2616642290518492</v>
      </c>
      <c r="D32" s="154">
        <f>[1]InfJuv!K114</f>
        <v>9.0697674418604652</v>
      </c>
      <c r="E32" s="154">
        <f>[1]InfJuv!L114</f>
        <v>7.4535610162432349</v>
      </c>
      <c r="F32" s="154">
        <f>[1]InfJuv!M114</f>
        <v>6.9793689320388337</v>
      </c>
      <c r="G32" s="154">
        <f>[1]InfJuv!N114</f>
        <v>6.4259491030454674</v>
      </c>
      <c r="H32" s="1"/>
      <c r="I32" s="1"/>
    </row>
    <row r="33" spans="1:9">
      <c r="A33" s="100"/>
      <c r="B33" s="154"/>
      <c r="C33" s="154"/>
      <c r="D33" s="154"/>
      <c r="E33" s="154"/>
      <c r="F33" s="154"/>
      <c r="G33" s="154"/>
      <c r="H33" s="1"/>
      <c r="I33" s="1"/>
    </row>
    <row r="34" spans="1:9">
      <c r="A34" s="102" t="s">
        <v>8</v>
      </c>
      <c r="B34" s="151"/>
      <c r="C34" s="151"/>
      <c r="D34" s="151"/>
      <c r="E34" s="151"/>
      <c r="F34" s="151"/>
      <c r="G34" s="151"/>
      <c r="H34" s="72"/>
      <c r="I34" s="1"/>
    </row>
    <row r="35" spans="1:9">
      <c r="A35" s="103" t="s">
        <v>120</v>
      </c>
      <c r="B35" s="154">
        <f>[1]InfJuv!J120</f>
        <v>5.3023909985935331</v>
      </c>
      <c r="C35" s="154">
        <f t="shared" si="0"/>
        <v>5.1403556771545809</v>
      </c>
      <c r="D35" s="154">
        <f>[1]InfJuv!K120</f>
        <v>5.1395348837209287</v>
      </c>
      <c r="E35" s="154">
        <f>[1]InfJuv!L120</f>
        <v>5.1411764705882339</v>
      </c>
      <c r="F35" s="154">
        <f>[1]InfJuv!M120</f>
        <v>5.3049886621315219</v>
      </c>
      <c r="G35" s="154">
        <f>[1]InfJuv!N120</f>
        <v>5.4937759336099594</v>
      </c>
      <c r="H35" s="1"/>
      <c r="I35" s="1"/>
    </row>
    <row r="36" spans="1:9">
      <c r="A36" s="103" t="s">
        <v>121</v>
      </c>
      <c r="B36" s="154">
        <f>[1]InfJuv!J121</f>
        <v>6.9162303664921367</v>
      </c>
      <c r="C36" s="154">
        <f t="shared" si="0"/>
        <v>7.0649564791373969</v>
      </c>
      <c r="D36" s="154">
        <f>[1]InfJuv!K121</f>
        <v>8.056910569105689</v>
      </c>
      <c r="E36" s="154">
        <f>[1]InfJuv!L121</f>
        <v>6.0730023891691047</v>
      </c>
      <c r="F36" s="154">
        <f>[1]InfJuv!M121</f>
        <v>8.4173387096774128</v>
      </c>
      <c r="G36" s="154">
        <f>[1]InfJuv!N121</f>
        <v>6.5097719869706872</v>
      </c>
      <c r="H36" s="1"/>
      <c r="I36" s="1"/>
    </row>
    <row r="37" spans="1:9">
      <c r="A37" s="103" t="s">
        <v>122</v>
      </c>
      <c r="B37" s="154">
        <f>[1]InfJuv!J122</f>
        <v>7.2636597548055093</v>
      </c>
      <c r="C37" s="154">
        <f t="shared" si="0"/>
        <v>8.2966474237749246</v>
      </c>
      <c r="D37" s="154">
        <f>[1]InfJuv!K122</f>
        <v>9.8823529411764728</v>
      </c>
      <c r="E37" s="154">
        <f>[1]InfJuv!L122</f>
        <v>6.7109419063733773</v>
      </c>
      <c r="F37" s="154">
        <f>[1]InfJuv!M122</f>
        <v>11.142857142857142</v>
      </c>
      <c r="G37" s="154">
        <f>[1]InfJuv!N122</f>
        <v>7.122380553227158</v>
      </c>
      <c r="H37" s="1"/>
      <c r="I37" s="1"/>
    </row>
    <row r="38" spans="1:9">
      <c r="A38" s="103" t="s">
        <v>123</v>
      </c>
      <c r="B38" s="1">
        <f>[1]InfJuv!J123</f>
        <v>6.3539644753708107</v>
      </c>
      <c r="C38" s="1">
        <f t="shared" si="0"/>
        <v>8.6805580003520486</v>
      </c>
      <c r="D38" s="1">
        <f>[1]InfJuv!K123</f>
        <v>11.038461538461538</v>
      </c>
      <c r="E38" s="1">
        <f>[1]InfJuv!L123</f>
        <v>6.3226544622425598</v>
      </c>
      <c r="F38" s="1">
        <f>[1]InfJuv!M123</f>
        <v>9.125</v>
      </c>
      <c r="G38" s="1">
        <f>[1]InfJuv!N123</f>
        <v>6.0139275766016702</v>
      </c>
      <c r="H38" s="1"/>
      <c r="I38" s="1"/>
    </row>
    <row r="39" spans="1:9">
      <c r="A39" s="97"/>
      <c r="B39" s="96"/>
      <c r="C39" s="96"/>
      <c r="D39" s="98"/>
      <c r="E39" s="98"/>
      <c r="F39" s="98"/>
      <c r="G39" s="98"/>
      <c r="H39" s="1"/>
      <c r="I39" s="1"/>
    </row>
    <row r="40" spans="1:9">
      <c r="A40" s="65" t="str">
        <f>'C01'!A40</f>
        <v>Fuente: Instituto Nacional de Estadística (INE). XLIII Encuesta Permanente de Hogares de Propósitos Múltiples, mayo 2012.</v>
      </c>
      <c r="B40" s="28"/>
      <c r="C40" s="28"/>
      <c r="D40" s="30"/>
      <c r="E40" s="30"/>
      <c r="F40" s="30"/>
      <c r="G40" s="30"/>
      <c r="H40" s="1"/>
      <c r="I40" s="1"/>
    </row>
    <row r="41" spans="1:9">
      <c r="A41" s="65"/>
      <c r="B41" s="28"/>
      <c r="C41" s="28"/>
      <c r="D41" s="30"/>
      <c r="E41" s="30"/>
      <c r="F41" s="30"/>
      <c r="G41" s="30"/>
      <c r="H41" s="1"/>
      <c r="I41" s="1"/>
    </row>
    <row r="42" spans="1:9">
      <c r="A42" s="65"/>
      <c r="B42" s="28"/>
      <c r="C42" s="28"/>
      <c r="D42" s="30"/>
      <c r="E42" s="30"/>
      <c r="F42" s="30"/>
      <c r="G42" s="30"/>
      <c r="H42" s="1"/>
      <c r="I42" s="1"/>
    </row>
    <row r="43" spans="1:9">
      <c r="A43" s="65"/>
      <c r="B43" s="28"/>
      <c r="C43" s="28"/>
      <c r="D43" s="30"/>
      <c r="E43" s="30"/>
      <c r="F43" s="30"/>
      <c r="G43" s="30"/>
      <c r="H43" s="1"/>
      <c r="I43" s="1"/>
    </row>
    <row r="44" spans="1:9">
      <c r="A44" s="65"/>
      <c r="B44" s="28"/>
      <c r="C44" s="28"/>
      <c r="D44" s="30"/>
      <c r="E44" s="30"/>
      <c r="F44" s="30"/>
      <c r="G44" s="30"/>
      <c r="H44" s="1"/>
      <c r="I44" s="1"/>
    </row>
    <row r="45" spans="1:9">
      <c r="A45" s="65"/>
      <c r="B45" s="28"/>
      <c r="C45" s="28"/>
      <c r="D45" s="30"/>
      <c r="E45" s="30"/>
      <c r="F45" s="30"/>
      <c r="G45" s="30"/>
      <c r="H45" s="1"/>
      <c r="I45" s="1"/>
    </row>
    <row r="46" spans="1:9">
      <c r="A46" s="65"/>
      <c r="B46" s="28"/>
      <c r="C46" s="28"/>
      <c r="D46" s="30"/>
      <c r="E46" s="30"/>
      <c r="F46" s="30"/>
      <c r="G46" s="30"/>
      <c r="H46" s="1"/>
      <c r="I46" s="1"/>
    </row>
    <row r="47" spans="1:9">
      <c r="A47" s="65"/>
      <c r="B47" s="28"/>
      <c r="C47" s="28"/>
      <c r="D47" s="30"/>
      <c r="E47" s="30"/>
      <c r="F47" s="30"/>
      <c r="G47" s="30"/>
      <c r="H47" s="1"/>
      <c r="I47" s="1"/>
    </row>
    <row r="48" spans="1:9">
      <c r="A48" s="65"/>
      <c r="B48" s="28"/>
      <c r="C48" s="28"/>
      <c r="D48" s="30"/>
      <c r="E48" s="30"/>
      <c r="F48" s="30"/>
      <c r="G48" s="30"/>
      <c r="H48" s="1"/>
      <c r="I48" s="1"/>
    </row>
    <row r="49" spans="1:9">
      <c r="A49" s="65"/>
      <c r="B49" s="28"/>
      <c r="C49" s="28"/>
      <c r="D49" s="30"/>
      <c r="E49" s="30"/>
      <c r="F49" s="30"/>
      <c r="G49" s="30"/>
      <c r="H49" s="1"/>
      <c r="I49" s="1"/>
    </row>
    <row r="50" spans="1:9">
      <c r="A50" s="65"/>
      <c r="B50" s="28"/>
      <c r="C50" s="28"/>
      <c r="D50" s="30"/>
      <c r="E50" s="30"/>
      <c r="F50" s="30"/>
      <c r="G50" s="30"/>
      <c r="H50" s="1"/>
      <c r="I50" s="1"/>
    </row>
    <row r="51" spans="1:9">
      <c r="A51" s="65"/>
      <c r="B51" s="28"/>
      <c r="C51" s="28"/>
      <c r="D51" s="30"/>
      <c r="E51" s="30"/>
      <c r="F51" s="30"/>
      <c r="G51" s="30"/>
      <c r="H51" s="1"/>
      <c r="I51" s="1"/>
    </row>
    <row r="52" spans="1:9">
      <c r="A52" s="65"/>
      <c r="B52" s="28"/>
      <c r="C52" s="28"/>
      <c r="D52" s="30"/>
      <c r="E52" s="30"/>
      <c r="F52" s="30"/>
      <c r="G52" s="30"/>
      <c r="H52" s="1"/>
      <c r="I52" s="1"/>
    </row>
    <row r="53" spans="1:9">
      <c r="A53" s="65"/>
      <c r="B53" s="28"/>
      <c r="C53" s="28"/>
      <c r="D53" s="30"/>
      <c r="E53" s="30"/>
      <c r="F53" s="30"/>
      <c r="G53" s="30"/>
      <c r="H53" s="1"/>
      <c r="I53" s="1"/>
    </row>
    <row r="54" spans="1:9">
      <c r="A54" s="65"/>
      <c r="B54" s="28"/>
      <c r="C54" s="28"/>
      <c r="D54" s="30"/>
      <c r="E54" s="30"/>
      <c r="F54" s="30"/>
      <c r="G54" s="30"/>
      <c r="H54" s="1"/>
      <c r="I54" s="1"/>
    </row>
    <row r="55" spans="1:9">
      <c r="A55" s="65"/>
      <c r="B55" s="28"/>
      <c r="C55" s="28"/>
      <c r="D55" s="30"/>
      <c r="E55" s="30"/>
      <c r="F55" s="30"/>
      <c r="G55" s="30"/>
      <c r="H55" s="1"/>
      <c r="I55" s="1"/>
    </row>
    <row r="56" spans="1:9">
      <c r="A56" s="65"/>
      <c r="B56" s="28"/>
      <c r="C56" s="28"/>
      <c r="D56" s="30"/>
      <c r="E56" s="30"/>
      <c r="F56" s="30"/>
      <c r="G56" s="30"/>
      <c r="H56" s="1"/>
      <c r="I56" s="1"/>
    </row>
    <row r="57" spans="1:9">
      <c r="A57" s="65"/>
      <c r="B57" s="28"/>
      <c r="C57" s="28"/>
      <c r="D57" s="30"/>
      <c r="E57" s="30"/>
      <c r="F57" s="30"/>
      <c r="G57" s="30"/>
      <c r="H57" s="1"/>
      <c r="I57" s="1"/>
    </row>
    <row r="58" spans="1:9">
      <c r="A58" s="65"/>
      <c r="B58" s="28"/>
      <c r="C58" s="28"/>
      <c r="D58" s="30"/>
      <c r="E58" s="30"/>
      <c r="F58" s="30"/>
      <c r="G58" s="30"/>
      <c r="H58" s="1"/>
      <c r="I58" s="1"/>
    </row>
    <row r="59" spans="1:9">
      <c r="A59" s="65"/>
      <c r="B59" s="28"/>
      <c r="C59" s="28"/>
      <c r="D59" s="30"/>
      <c r="E59" s="30"/>
      <c r="F59" s="30"/>
      <c r="G59" s="30"/>
      <c r="H59" s="1"/>
      <c r="I59" s="1"/>
    </row>
    <row r="60" spans="1:9">
      <c r="A60" s="65"/>
      <c r="B60" s="28"/>
      <c r="C60" s="28"/>
      <c r="D60" s="30"/>
      <c r="E60" s="30"/>
      <c r="F60" s="30"/>
      <c r="G60" s="30"/>
      <c r="H60" s="1"/>
      <c r="I60" s="1"/>
    </row>
    <row r="61" spans="1:9">
      <c r="A61" s="65"/>
      <c r="B61" s="28"/>
      <c r="C61" s="28"/>
      <c r="D61" s="30"/>
      <c r="E61" s="30"/>
      <c r="F61" s="30"/>
      <c r="G61" s="30"/>
      <c r="H61" s="1"/>
      <c r="I61" s="1"/>
    </row>
    <row r="62" spans="1:9">
      <c r="A62" s="48"/>
      <c r="B62" s="155"/>
      <c r="C62" s="155"/>
      <c r="D62" s="156"/>
      <c r="E62" s="156"/>
      <c r="F62" s="156"/>
      <c r="G62" s="156"/>
      <c r="H62" s="154"/>
      <c r="I62" s="1"/>
    </row>
    <row r="63" spans="1:9" ht="23.25" customHeight="1">
      <c r="A63" s="195" t="s">
        <v>110</v>
      </c>
      <c r="B63" s="195"/>
      <c r="C63" s="195"/>
      <c r="D63" s="195"/>
      <c r="E63" s="195"/>
      <c r="F63" s="195"/>
      <c r="G63" s="195"/>
      <c r="H63" s="195"/>
      <c r="I63" s="1"/>
    </row>
    <row r="64" spans="1:9">
      <c r="A64" s="149" t="s">
        <v>114</v>
      </c>
      <c r="B64" s="157" t="s">
        <v>114</v>
      </c>
      <c r="C64" s="157"/>
      <c r="D64" s="157"/>
      <c r="E64" s="157"/>
      <c r="F64" s="157"/>
      <c r="G64" s="157"/>
      <c r="H64" s="154"/>
      <c r="I64" s="1"/>
    </row>
    <row r="65" spans="1:9">
      <c r="A65" s="198" t="s">
        <v>11</v>
      </c>
      <c r="B65" s="203" t="s">
        <v>13</v>
      </c>
      <c r="C65" s="203"/>
      <c r="D65" s="203"/>
      <c r="E65" s="203"/>
      <c r="F65" s="203"/>
      <c r="G65" s="203"/>
      <c r="H65" s="203"/>
      <c r="I65" s="1"/>
    </row>
    <row r="66" spans="1:9">
      <c r="A66" s="199"/>
      <c r="B66" s="196" t="s">
        <v>0</v>
      </c>
      <c r="C66" s="205" t="s">
        <v>9</v>
      </c>
      <c r="D66" s="205"/>
      <c r="E66" s="205"/>
      <c r="F66" s="196" t="s">
        <v>6</v>
      </c>
      <c r="G66" s="196" t="s">
        <v>10</v>
      </c>
      <c r="H66" s="196"/>
      <c r="I66" s="1"/>
    </row>
    <row r="67" spans="1:9">
      <c r="A67" s="200"/>
      <c r="B67" s="204"/>
      <c r="C67" s="158" t="s">
        <v>0</v>
      </c>
      <c r="D67" s="158" t="s">
        <v>4</v>
      </c>
      <c r="E67" s="158" t="s">
        <v>5</v>
      </c>
      <c r="F67" s="197"/>
      <c r="G67" s="197"/>
      <c r="H67" s="197"/>
      <c r="I67" s="1"/>
    </row>
    <row r="68" spans="1:9">
      <c r="A68" s="159"/>
      <c r="B68" s="160"/>
      <c r="C68" s="157"/>
      <c r="D68" s="157"/>
      <c r="E68" s="157"/>
      <c r="F68" s="161"/>
      <c r="G68" s="161"/>
      <c r="H68" s="154"/>
      <c r="I68" s="1"/>
    </row>
    <row r="69" spans="1:9">
      <c r="A69" s="162" t="s">
        <v>1</v>
      </c>
      <c r="B69" s="151">
        <f>[1]InfJuv!J124</f>
        <v>9.6512517385257386</v>
      </c>
      <c r="C69" s="151">
        <f>+AVERAGE(D69:E69)</f>
        <v>10.222949477688704</v>
      </c>
      <c r="D69" s="151">
        <f>[1]InfJuv!K124</f>
        <v>10.81347150259068</v>
      </c>
      <c r="E69" s="151">
        <f>[1]InfJuv!L124</f>
        <v>9.6324274527867288</v>
      </c>
      <c r="F69" s="151">
        <f>[1]InfJuv!M124</f>
        <v>9.4800297692880129</v>
      </c>
      <c r="G69" s="151">
        <f>[1]InfJuv!N124</f>
        <v>9.3839835728952892</v>
      </c>
      <c r="H69" s="151"/>
      <c r="I69" s="1"/>
    </row>
    <row r="70" spans="1:9">
      <c r="A70" s="163" t="s">
        <v>7</v>
      </c>
      <c r="B70" s="152"/>
      <c r="C70" s="152"/>
      <c r="D70" s="153"/>
      <c r="E70" s="153"/>
      <c r="F70" s="153"/>
      <c r="G70" s="153"/>
      <c r="H70" s="151"/>
      <c r="I70" s="1"/>
    </row>
    <row r="71" spans="1:9">
      <c r="A71" s="164" t="s">
        <v>118</v>
      </c>
      <c r="B71" s="154">
        <f>[1]InfJuv!J125</f>
        <v>9.2691370063383598</v>
      </c>
      <c r="C71" s="154">
        <f t="shared" ref="C71:C100" si="1">+AVERAGE(D71:E71)</f>
        <v>9.6678104504191467</v>
      </c>
      <c r="D71" s="154">
        <f>[1]InfJuv!K125</f>
        <v>10.604395604395604</v>
      </c>
      <c r="E71" s="154">
        <f>[1]InfJuv!L125</f>
        <v>8.7312252964426875</v>
      </c>
      <c r="F71" s="154">
        <f>[1]InfJuv!M125</f>
        <v>9.3147181628392577</v>
      </c>
      <c r="G71" s="154">
        <f>[1]InfJuv!N125</f>
        <v>9.2381974248927055</v>
      </c>
      <c r="H71" s="154"/>
      <c r="I71" s="1"/>
    </row>
    <row r="72" spans="1:9">
      <c r="A72" s="164" t="s">
        <v>119</v>
      </c>
      <c r="B72" s="154">
        <f>[1]InfJuv!J126</f>
        <v>9.997569597878913</v>
      </c>
      <c r="C72" s="154">
        <f t="shared" si="1"/>
        <v>10.945364238410598</v>
      </c>
      <c r="D72" s="154">
        <f>[1]InfJuv!K126</f>
        <v>11</v>
      </c>
      <c r="E72" s="154">
        <f>[1]InfJuv!L126</f>
        <v>10.890728476821193</v>
      </c>
      <c r="F72" s="154">
        <f>[1]InfJuv!M126</f>
        <v>9.6297872340425616</v>
      </c>
      <c r="G72" s="154">
        <f>[1]InfJuv!N126</f>
        <v>9.4522613065326606</v>
      </c>
      <c r="H72" s="154"/>
      <c r="I72" s="1"/>
    </row>
    <row r="73" spans="1:9">
      <c r="A73" s="162"/>
      <c r="B73" s="154"/>
      <c r="C73" s="154"/>
      <c r="D73" s="154"/>
      <c r="E73" s="154"/>
      <c r="F73" s="154"/>
      <c r="G73" s="154"/>
      <c r="H73" s="154"/>
      <c r="I73" s="1"/>
    </row>
    <row r="74" spans="1:9">
      <c r="A74" s="163" t="s">
        <v>8</v>
      </c>
      <c r="B74" s="151"/>
      <c r="C74" s="151"/>
      <c r="D74" s="151"/>
      <c r="E74" s="151"/>
      <c r="F74" s="151"/>
      <c r="G74" s="151"/>
      <c r="H74" s="151"/>
      <c r="I74" s="1"/>
    </row>
    <row r="75" spans="1:9">
      <c r="A75" s="165" t="s">
        <v>120</v>
      </c>
      <c r="B75" s="154">
        <f>[1]InfJuv!J132</f>
        <v>6.0379285193289585</v>
      </c>
      <c r="C75" s="154">
        <f t="shared" si="1"/>
        <v>5.583333333333333</v>
      </c>
      <c r="D75" s="154">
        <f>[1]InfJuv!K132</f>
        <v>5.9166666666666661</v>
      </c>
      <c r="E75" s="154">
        <f>[1]InfJuv!L132</f>
        <v>5.25</v>
      </c>
      <c r="F75" s="154">
        <f>[1]InfJuv!M132</f>
        <v>6.1397238017871638</v>
      </c>
      <c r="G75" s="154">
        <f>[1]InfJuv!N132</f>
        <v>4.333333333333333</v>
      </c>
      <c r="H75" s="154"/>
      <c r="I75" s="1"/>
    </row>
    <row r="76" spans="1:9">
      <c r="A76" s="165" t="s">
        <v>121</v>
      </c>
      <c r="B76" s="154">
        <f>[1]InfJuv!J133</f>
        <v>9.3314043209876498</v>
      </c>
      <c r="C76" s="154">
        <f t="shared" si="1"/>
        <v>8.3707983193277293</v>
      </c>
      <c r="D76" s="154">
        <f>[1]InfJuv!K133</f>
        <v>8.7058823529411722</v>
      </c>
      <c r="E76" s="154">
        <f>[1]InfJuv!L133</f>
        <v>8.0357142857142847</v>
      </c>
      <c r="F76" s="154">
        <f>[1]InfJuv!M133</f>
        <v>9.7173666288308791</v>
      </c>
      <c r="G76" s="154">
        <f>[1]InfJuv!N133</f>
        <v>8.7966101694915224</v>
      </c>
      <c r="H76" s="154"/>
      <c r="I76" s="1"/>
    </row>
    <row r="77" spans="1:9">
      <c r="A77" s="165" t="s">
        <v>122</v>
      </c>
      <c r="B77" s="154">
        <f>[1]InfJuv!J134</f>
        <v>10.999599358974349</v>
      </c>
      <c r="C77" s="154">
        <f t="shared" si="1"/>
        <v>10.503666035950804</v>
      </c>
      <c r="D77" s="154">
        <f>[1]InfJuv!K134</f>
        <v>11.464285714285714</v>
      </c>
      <c r="E77" s="154">
        <f>[1]InfJuv!L134</f>
        <v>9.5430463576158946</v>
      </c>
      <c r="F77" s="154">
        <f>[1]InfJuv!M134</f>
        <v>12.989886219974721</v>
      </c>
      <c r="G77" s="154">
        <f>[1]InfJuv!N134</f>
        <v>9.7358490566037705</v>
      </c>
      <c r="H77" s="154"/>
      <c r="I77" s="1"/>
    </row>
    <row r="78" spans="1:9">
      <c r="A78" s="165" t="s">
        <v>123</v>
      </c>
      <c r="B78" s="154">
        <f>[1]InfJuv!J135</f>
        <v>10.765790686952506</v>
      </c>
      <c r="C78" s="154">
        <f t="shared" si="1"/>
        <v>11.70558672276765</v>
      </c>
      <c r="D78" s="154">
        <f>[1]InfJuv!K135</f>
        <v>13.239130434782608</v>
      </c>
      <c r="E78" s="154">
        <f>[1]InfJuv!L135</f>
        <v>10.172043010752693</v>
      </c>
      <c r="F78" s="154">
        <f>[1]InfJuv!M135</f>
        <v>13.194331983805666</v>
      </c>
      <c r="G78" s="154">
        <f>[1]InfJuv!N135</f>
        <v>9.8871527777777786</v>
      </c>
      <c r="H78" s="154"/>
      <c r="I78" s="1"/>
    </row>
    <row r="79" spans="1:9">
      <c r="A79" s="166"/>
      <c r="B79" s="154"/>
      <c r="C79" s="154"/>
      <c r="D79" s="154"/>
      <c r="E79" s="154"/>
      <c r="F79" s="154"/>
      <c r="G79" s="154"/>
      <c r="H79" s="154"/>
      <c r="I79" s="1"/>
    </row>
    <row r="80" spans="1:9">
      <c r="A80" s="162" t="s">
        <v>2</v>
      </c>
      <c r="B80" s="151">
        <f>[1]InfJuv!J136</f>
        <v>8.9662209711470915</v>
      </c>
      <c r="C80" s="151">
        <f>+AVERAGE(D80:E80)</f>
        <v>9.9291659045180118</v>
      </c>
      <c r="D80" s="151">
        <f>[1]InfJuv!K136</f>
        <v>10.759740259740264</v>
      </c>
      <c r="E80" s="151">
        <f>[1]InfJuv!L136</f>
        <v>9.0985915492957599</v>
      </c>
      <c r="F80" s="151">
        <f>[1]InfJuv!M136</f>
        <v>8.3916666666666675</v>
      </c>
      <c r="G80" s="151">
        <f>[1]InfJuv!N136</f>
        <v>8.7379310344827523</v>
      </c>
      <c r="H80" s="151"/>
      <c r="I80" s="1"/>
    </row>
    <row r="81" spans="1:9">
      <c r="A81" s="163" t="s">
        <v>7</v>
      </c>
      <c r="B81" s="152"/>
      <c r="C81" s="152"/>
      <c r="D81" s="153"/>
      <c r="E81" s="153"/>
      <c r="F81" s="153"/>
      <c r="G81" s="153"/>
      <c r="H81" s="151"/>
      <c r="I81" s="1"/>
    </row>
    <row r="82" spans="1:9">
      <c r="A82" s="165" t="s">
        <v>118</v>
      </c>
      <c r="B82" s="154">
        <f>[1]InfJuv!J137</f>
        <v>8.824074074074078</v>
      </c>
      <c r="C82" s="154">
        <f t="shared" si="1"/>
        <v>9.7668730650154814</v>
      </c>
      <c r="D82" s="154">
        <f>[1]InfJuv!K137</f>
        <v>10.870588235294118</v>
      </c>
      <c r="E82" s="154">
        <f>[1]InfJuv!L137</f>
        <v>8.6631578947368464</v>
      </c>
      <c r="F82" s="154">
        <f>[1]InfJuv!M137</f>
        <v>8.3076923076923048</v>
      </c>
      <c r="G82" s="154">
        <f>[1]InfJuv!N137</f>
        <v>8.5285714285714249</v>
      </c>
      <c r="H82" s="154"/>
      <c r="I82" s="1"/>
    </row>
    <row r="83" spans="1:9">
      <c r="A83" s="165" t="s">
        <v>119</v>
      </c>
      <c r="B83" s="154">
        <f>[1]InfJuv!J138</f>
        <v>9.0853816300129289</v>
      </c>
      <c r="C83" s="154">
        <f t="shared" si="1"/>
        <v>10.153575334974018</v>
      </c>
      <c r="D83" s="154">
        <f>[1]InfJuv!K138</f>
        <v>10.623188405797096</v>
      </c>
      <c r="E83" s="154">
        <f>[1]InfJuv!L138</f>
        <v>9.6839622641509404</v>
      </c>
      <c r="F83" s="154">
        <f>[1]InfJuv!M138</f>
        <v>8.4558823529411793</v>
      </c>
      <c r="G83" s="154">
        <f>[1]InfJuv!N138</f>
        <v>8.8045454545454565</v>
      </c>
      <c r="H83" s="154"/>
      <c r="I83" s="1"/>
    </row>
    <row r="84" spans="1:9">
      <c r="A84" s="166"/>
      <c r="B84" s="154"/>
      <c r="C84" s="154"/>
      <c r="D84" s="154"/>
      <c r="E84" s="154"/>
      <c r="F84" s="154"/>
      <c r="G84" s="154"/>
      <c r="H84" s="154"/>
      <c r="I84" s="1"/>
    </row>
    <row r="85" spans="1:9">
      <c r="A85" s="163" t="s">
        <v>8</v>
      </c>
      <c r="B85" s="151"/>
      <c r="C85" s="151"/>
      <c r="D85" s="151"/>
      <c r="E85" s="151"/>
      <c r="F85" s="151"/>
      <c r="G85" s="151"/>
      <c r="H85" s="151"/>
      <c r="I85" s="1"/>
    </row>
    <row r="86" spans="1:9">
      <c r="A86" s="165" t="s">
        <v>120</v>
      </c>
      <c r="B86" s="154">
        <f>[1]InfJuv!J144</f>
        <v>5.9603524229074853</v>
      </c>
      <c r="C86" s="154">
        <f t="shared" si="1"/>
        <v>5.8166666666666664</v>
      </c>
      <c r="D86" s="154">
        <f>[1]InfJuv!K144</f>
        <v>5.8000000000000007</v>
      </c>
      <c r="E86" s="154">
        <f>[1]InfJuv!L144</f>
        <v>5.833333333333333</v>
      </c>
      <c r="F86" s="154">
        <f>[1]InfJuv!M144</f>
        <v>6.0049504950495054</v>
      </c>
      <c r="G86" s="154">
        <f>[1]InfJuv!N144</f>
        <v>5.2222222222222223</v>
      </c>
      <c r="H86" s="154"/>
      <c r="I86" s="1"/>
    </row>
    <row r="87" spans="1:9">
      <c r="A87" s="165" t="s">
        <v>121</v>
      </c>
      <c r="B87" s="154">
        <f>[1]InfJuv!J145</f>
        <v>8.7254901960784323</v>
      </c>
      <c r="C87" s="154">
        <f t="shared" si="1"/>
        <v>7.8306785600509698</v>
      </c>
      <c r="D87" s="154">
        <f>[1]InfJuv!K145</f>
        <v>8.2093023255813939</v>
      </c>
      <c r="E87" s="154">
        <f>[1]InfJuv!L145</f>
        <v>7.4520547945205458</v>
      </c>
      <c r="F87" s="154">
        <f>[1]InfJuv!M145</f>
        <v>9.4028436018957375</v>
      </c>
      <c r="G87" s="154">
        <f>[1]InfJuv!N145</f>
        <v>8.3827160493827151</v>
      </c>
      <c r="H87" s="154"/>
      <c r="I87" s="1"/>
    </row>
    <row r="88" spans="1:9">
      <c r="A88" s="165" t="s">
        <v>122</v>
      </c>
      <c r="B88" s="154">
        <f>[1]InfJuv!J146</f>
        <v>10.309782608695647</v>
      </c>
      <c r="C88" s="154">
        <f t="shared" si="1"/>
        <v>10.876949917898195</v>
      </c>
      <c r="D88" s="154">
        <f>[1]InfJuv!K146</f>
        <v>12.224137931034484</v>
      </c>
      <c r="E88" s="154">
        <f>[1]InfJuv!L146</f>
        <v>9.5297619047619033</v>
      </c>
      <c r="F88" s="154">
        <f>[1]InfJuv!M146</f>
        <v>12.531914893617023</v>
      </c>
      <c r="G88" s="154">
        <f>[1]InfJuv!N146</f>
        <v>9.4210526315789487</v>
      </c>
      <c r="H88" s="154"/>
      <c r="I88" s="1"/>
    </row>
    <row r="89" spans="1:9">
      <c r="A89" s="165" t="s">
        <v>123</v>
      </c>
      <c r="B89" s="154">
        <f>[1]InfJuv!J147</f>
        <v>9.6507177033492901</v>
      </c>
      <c r="C89" s="154">
        <f t="shared" si="1"/>
        <v>10.928186046511629</v>
      </c>
      <c r="D89" s="154">
        <f>[1]InfJuv!K147</f>
        <v>12.488372093023255</v>
      </c>
      <c r="E89" s="154">
        <f>[1]InfJuv!L147</f>
        <v>9.3680000000000021</v>
      </c>
      <c r="F89" s="154">
        <f>[1]InfJuv!M147</f>
        <v>12.1</v>
      </c>
      <c r="G89" s="154">
        <f>[1]InfJuv!N147</f>
        <v>8.6952380952380963</v>
      </c>
      <c r="H89" s="154"/>
      <c r="I89" s="1"/>
    </row>
    <row r="90" spans="1:9">
      <c r="A90" s="166"/>
      <c r="B90" s="154"/>
      <c r="C90" s="154"/>
      <c r="D90" s="154"/>
      <c r="E90" s="154"/>
      <c r="F90" s="154"/>
      <c r="G90" s="154"/>
      <c r="H90" s="154"/>
      <c r="I90" s="1"/>
    </row>
    <row r="91" spans="1:9">
      <c r="A91" s="162" t="s">
        <v>124</v>
      </c>
      <c r="B91" s="151">
        <f>[1]InfJuv!J148</f>
        <v>8.5278339788427147</v>
      </c>
      <c r="C91" s="151">
        <f>+AVERAGE(D91:E91)</f>
        <v>9.5570899009193546</v>
      </c>
      <c r="D91" s="151">
        <f>[1]InfJuv!K148</f>
        <v>10.396226415094338</v>
      </c>
      <c r="E91" s="151">
        <f>[1]InfJuv!L148</f>
        <v>8.717953386744373</v>
      </c>
      <c r="F91" s="151">
        <f>[1]InfJuv!M148</f>
        <v>8.1109068627450931</v>
      </c>
      <c r="G91" s="151">
        <f>[1]InfJuv!N148</f>
        <v>8.3259989883662122</v>
      </c>
      <c r="H91" s="151"/>
      <c r="I91" s="1"/>
    </row>
    <row r="92" spans="1:9">
      <c r="A92" s="163" t="s">
        <v>7</v>
      </c>
      <c r="B92" s="152"/>
      <c r="C92" s="152"/>
      <c r="D92" s="153"/>
      <c r="E92" s="153"/>
      <c r="F92" s="153"/>
      <c r="G92" s="153"/>
      <c r="H92" s="151"/>
      <c r="I92" s="1"/>
    </row>
    <row r="93" spans="1:9">
      <c r="A93" s="164" t="s">
        <v>118</v>
      </c>
      <c r="B93" s="154">
        <f>[1]InfJuv!J149</f>
        <v>8.1899894254494381</v>
      </c>
      <c r="C93" s="154">
        <f t="shared" si="1"/>
        <v>9.0583032720096046</v>
      </c>
      <c r="D93" s="154">
        <f>[1]InfJuv!K149</f>
        <v>9.9424460431654751</v>
      </c>
      <c r="E93" s="154">
        <f>[1]InfJuv!L149</f>
        <v>8.1741605008537341</v>
      </c>
      <c r="F93" s="154">
        <f>[1]InfJuv!M149</f>
        <v>7.7770291947385379</v>
      </c>
      <c r="G93" s="154">
        <f>[1]InfJuv!N149</f>
        <v>8.2953586497890299</v>
      </c>
      <c r="H93" s="154"/>
      <c r="I93" s="1"/>
    </row>
    <row r="94" spans="1:9">
      <c r="A94" s="164" t="s">
        <v>119</v>
      </c>
      <c r="B94" s="154">
        <f>[1]InfJuv!J150</f>
        <v>8.8550295857988139</v>
      </c>
      <c r="C94" s="154">
        <f t="shared" si="1"/>
        <v>10.290424831880841</v>
      </c>
      <c r="D94" s="154">
        <f>[1]InfJuv!K150</f>
        <v>10.896825396825394</v>
      </c>
      <c r="E94" s="154">
        <f>[1]InfJuv!L150</f>
        <v>9.6840242669362873</v>
      </c>
      <c r="F94" s="154">
        <f>[1]InfJuv!M150</f>
        <v>8.4160070360598027</v>
      </c>
      <c r="G94" s="154">
        <f>[1]InfJuv!N150</f>
        <v>8.3391115926327206</v>
      </c>
      <c r="H94" s="154"/>
      <c r="I94" s="1"/>
    </row>
    <row r="95" spans="1:9">
      <c r="A95" s="166"/>
      <c r="B95" s="154"/>
      <c r="C95" s="154"/>
      <c r="D95" s="154"/>
      <c r="E95" s="154"/>
      <c r="F95" s="154"/>
      <c r="G95" s="154"/>
      <c r="H95" s="154"/>
      <c r="I95" s="1"/>
    </row>
    <row r="96" spans="1:9">
      <c r="A96" s="163" t="s">
        <v>8</v>
      </c>
      <c r="B96" s="151"/>
      <c r="C96" s="151"/>
      <c r="D96" s="151"/>
      <c r="E96" s="151"/>
      <c r="F96" s="151"/>
      <c r="G96" s="151"/>
      <c r="H96" s="151"/>
      <c r="I96" s="1"/>
    </row>
    <row r="97" spans="1:9">
      <c r="A97" s="165" t="s">
        <v>120</v>
      </c>
      <c r="B97" s="154">
        <f>[1]InfJuv!J156</f>
        <v>5.9074565281461862</v>
      </c>
      <c r="C97" s="154">
        <f t="shared" si="1"/>
        <v>6.0344827586206904</v>
      </c>
      <c r="D97" s="154">
        <f>[1]InfJuv!K156</f>
        <v>6.5</v>
      </c>
      <c r="E97" s="154">
        <f>[1]InfJuv!L156</f>
        <v>5.5689655172413799</v>
      </c>
      <c r="F97" s="154">
        <f>[1]InfJuv!M156</f>
        <v>5.9375653993721613</v>
      </c>
      <c r="G97" s="154">
        <f>[1]InfJuv!N156</f>
        <v>5.4642857142857126</v>
      </c>
      <c r="H97" s="154"/>
      <c r="I97" s="1"/>
    </row>
    <row r="98" spans="1:9">
      <c r="A98" s="165" t="s">
        <v>121</v>
      </c>
      <c r="B98" s="154">
        <f>[1]InfJuv!J157</f>
        <v>8.5508249068653548</v>
      </c>
      <c r="C98" s="154">
        <f t="shared" si="1"/>
        <v>8.1045695211786395</v>
      </c>
      <c r="D98" s="154">
        <f>[1]InfJuv!K157</f>
        <v>8.9375</v>
      </c>
      <c r="E98" s="154">
        <f>[1]InfJuv!L157</f>
        <v>7.2716390423572808</v>
      </c>
      <c r="F98" s="154">
        <f>[1]InfJuv!M157</f>
        <v>9.2540727902946198</v>
      </c>
      <c r="G98" s="154">
        <f>[1]InfJuv!N157</f>
        <v>7.8549747048903873</v>
      </c>
      <c r="H98" s="154"/>
      <c r="I98" s="1"/>
    </row>
    <row r="99" spans="1:9">
      <c r="A99" s="165" t="s">
        <v>122</v>
      </c>
      <c r="B99" s="154">
        <f>[1]InfJuv!J158</f>
        <v>9.9196999779395476</v>
      </c>
      <c r="C99" s="154">
        <f t="shared" si="1"/>
        <v>10.644375340122835</v>
      </c>
      <c r="D99" s="154">
        <f>[1]InfJuv!K158</f>
        <v>11.873684210526314</v>
      </c>
      <c r="E99" s="154">
        <f>[1]InfJuv!L158</f>
        <v>9.4150664697193545</v>
      </c>
      <c r="F99" s="154">
        <f>[1]InfJuv!M158</f>
        <v>11.84025559105431</v>
      </c>
      <c r="G99" s="154">
        <f>[1]InfJuv!N158</f>
        <v>9.1306209850107045</v>
      </c>
      <c r="H99" s="154"/>
      <c r="I99" s="1"/>
    </row>
    <row r="100" spans="1:9">
      <c r="A100" s="165" t="s">
        <v>123</v>
      </c>
      <c r="B100" s="154">
        <f>[1]InfJuv!J159</f>
        <v>9.1841541755888585</v>
      </c>
      <c r="C100" s="154">
        <f t="shared" si="1"/>
        <v>10.724103585657371</v>
      </c>
      <c r="D100" s="154">
        <f>[1]InfJuv!K159</f>
        <v>12.5</v>
      </c>
      <c r="E100" s="154">
        <f>[1]InfJuv!L159</f>
        <v>8.948207171314742</v>
      </c>
      <c r="F100" s="154">
        <f>[1]InfJuv!M159</f>
        <v>12.100000000000001</v>
      </c>
      <c r="G100" s="154">
        <f>[1]InfJuv!N159</f>
        <v>8.5400183992640226</v>
      </c>
      <c r="H100" s="154"/>
      <c r="I100" s="1"/>
    </row>
    <row r="101" spans="1:9">
      <c r="A101" s="167"/>
      <c r="B101" s="168"/>
      <c r="C101" s="168"/>
      <c r="D101" s="168"/>
      <c r="E101" s="168"/>
      <c r="F101" s="168"/>
      <c r="G101" s="168"/>
      <c r="H101" s="154"/>
      <c r="I101" s="1"/>
    </row>
    <row r="102" spans="1:9">
      <c r="A102" s="65" t="str">
        <f>$A$40</f>
        <v>Fuente: Instituto Nacional de Estadística (INE). XLIII Encuesta Permanente de Hogares de Propósitos Múltiples, mayo 2012.</v>
      </c>
      <c r="B102" s="169"/>
      <c r="C102" s="169"/>
      <c r="D102" s="169"/>
      <c r="E102" s="169"/>
      <c r="F102" s="169"/>
      <c r="G102" s="169"/>
      <c r="H102" s="154"/>
      <c r="I102" s="1"/>
    </row>
    <row r="103" spans="1:9">
      <c r="A103" s="48"/>
      <c r="B103" s="169"/>
      <c r="C103" s="169"/>
      <c r="D103" s="170"/>
      <c r="E103" s="169"/>
      <c r="F103" s="169"/>
      <c r="G103" s="169"/>
      <c r="H103" s="154"/>
      <c r="I103" s="1"/>
    </row>
    <row r="104" spans="1:9">
      <c r="A104" s="6"/>
      <c r="B104" s="75"/>
      <c r="C104" s="75"/>
      <c r="D104" s="75"/>
      <c r="E104" s="75"/>
      <c r="F104" s="75"/>
      <c r="G104" s="75"/>
      <c r="H104" s="1"/>
      <c r="I104" s="1"/>
    </row>
    <row r="105" spans="1:9">
      <c r="A105" s="6"/>
      <c r="B105" s="75"/>
      <c r="C105" s="75"/>
      <c r="D105" s="75"/>
      <c r="E105" s="75"/>
      <c r="F105" s="75"/>
      <c r="G105" s="75"/>
      <c r="H105" s="1"/>
      <c r="I105" s="1"/>
    </row>
    <row r="106" spans="1:9">
      <c r="A106" s="6"/>
      <c r="B106" s="75"/>
      <c r="C106" s="75"/>
      <c r="D106" s="75"/>
      <c r="E106" s="75"/>
      <c r="F106" s="75"/>
      <c r="G106" s="75"/>
      <c r="H106" s="1"/>
      <c r="I106" s="1"/>
    </row>
    <row r="107" spans="1:9">
      <c r="A107" s="6"/>
      <c r="B107" s="75"/>
      <c r="C107" s="75"/>
      <c r="D107" s="75"/>
      <c r="E107" s="75"/>
      <c r="F107" s="75"/>
      <c r="G107" s="75"/>
      <c r="H107" s="1"/>
      <c r="I107" s="1"/>
    </row>
    <row r="108" spans="1:9">
      <c r="A108" s="6"/>
      <c r="B108" s="75"/>
      <c r="C108" s="75"/>
      <c r="D108" s="75"/>
      <c r="E108" s="75"/>
      <c r="F108" s="75"/>
      <c r="G108" s="75"/>
      <c r="H108" s="1"/>
      <c r="I108" s="1"/>
    </row>
    <row r="109" spans="1:9">
      <c r="A109" s="6"/>
      <c r="B109" s="75"/>
      <c r="C109" s="75"/>
      <c r="D109" s="75"/>
      <c r="E109" s="75"/>
      <c r="F109" s="75"/>
      <c r="G109" s="75"/>
      <c r="H109" s="1"/>
      <c r="I109" s="1"/>
    </row>
    <row r="110" spans="1:9">
      <c r="A110" s="6"/>
      <c r="B110" s="75"/>
      <c r="C110" s="75"/>
      <c r="D110" s="75"/>
      <c r="E110" s="75"/>
      <c r="F110" s="75"/>
      <c r="G110" s="75"/>
      <c r="H110" s="1"/>
      <c r="I110" s="1"/>
    </row>
    <row r="111" spans="1:9">
      <c r="A111" s="6"/>
      <c r="B111" s="75"/>
      <c r="C111" s="75"/>
      <c r="D111" s="75"/>
      <c r="E111" s="75"/>
      <c r="F111" s="75"/>
      <c r="G111" s="75"/>
      <c r="H111" s="1"/>
      <c r="I111" s="1"/>
    </row>
    <row r="112" spans="1:9">
      <c r="A112" s="74"/>
      <c r="B112" s="75"/>
      <c r="C112" s="75"/>
      <c r="D112" s="75"/>
      <c r="E112" s="75"/>
      <c r="F112" s="75"/>
      <c r="G112" s="75"/>
      <c r="H112" s="1"/>
      <c r="I112" s="1"/>
    </row>
    <row r="113" spans="1:9">
      <c r="A113" s="74"/>
      <c r="B113" s="75"/>
      <c r="C113" s="75"/>
      <c r="D113" s="75"/>
      <c r="E113" s="75"/>
      <c r="F113" s="75"/>
      <c r="G113" s="75"/>
      <c r="H113" s="1"/>
      <c r="I113" s="1"/>
    </row>
    <row r="114" spans="1:9">
      <c r="A114" s="76"/>
      <c r="B114" s="28"/>
      <c r="C114" s="28"/>
      <c r="D114" s="28"/>
      <c r="E114" s="28"/>
      <c r="F114" s="28"/>
      <c r="G114" s="28"/>
      <c r="H114" s="1"/>
      <c r="I114" s="1"/>
    </row>
    <row r="115" spans="1:9">
      <c r="A115" s="6"/>
      <c r="B115" s="28"/>
      <c r="C115" s="28"/>
      <c r="D115" s="28"/>
      <c r="E115" s="28"/>
      <c r="F115" s="28"/>
      <c r="G115" s="28"/>
      <c r="H115" s="1"/>
      <c r="I115" s="1"/>
    </row>
    <row r="116" spans="1:9">
      <c r="A116" s="8"/>
      <c r="B116" s="28"/>
      <c r="C116" s="28"/>
      <c r="D116" s="30"/>
      <c r="E116" s="30"/>
      <c r="F116" s="30"/>
      <c r="G116" s="30"/>
    </row>
    <row r="123" spans="1:9">
      <c r="C123" s="77"/>
      <c r="D123" s="77"/>
    </row>
  </sheetData>
  <mergeCells count="16">
    <mergeCell ref="A1:H1"/>
    <mergeCell ref="B3:H3"/>
    <mergeCell ref="H4:H5"/>
    <mergeCell ref="A63:H63"/>
    <mergeCell ref="F66:F67"/>
    <mergeCell ref="G66:G67"/>
    <mergeCell ref="A65:A67"/>
    <mergeCell ref="B4:B5"/>
    <mergeCell ref="C4:E4"/>
    <mergeCell ref="F4:F5"/>
    <mergeCell ref="G4:G5"/>
    <mergeCell ref="B65:H65"/>
    <mergeCell ref="H66:H67"/>
    <mergeCell ref="B66:B67"/>
    <mergeCell ref="C66:E66"/>
    <mergeCell ref="A3:A5"/>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sheetPr codeName="Hoja5"/>
  <dimension ref="A1:I678"/>
  <sheetViews>
    <sheetView workbookViewId="0">
      <selection sqref="A1:H1"/>
    </sheetView>
  </sheetViews>
  <sheetFormatPr baseColWidth="10" defaultRowHeight="11.25"/>
  <cols>
    <col min="1" max="1" width="29.1640625" customWidth="1"/>
    <col min="2" max="2" width="15.83203125" hidden="1" customWidth="1"/>
    <col min="3" max="3" width="13.33203125" customWidth="1"/>
    <col min="4" max="5" width="14.5" customWidth="1"/>
    <col min="6" max="6" width="9.1640625" hidden="1" customWidth="1"/>
    <col min="7" max="7" width="13" hidden="1" customWidth="1"/>
    <col min="8" max="8" width="12" hidden="1" customWidth="1"/>
    <col min="9" max="9" width="0" hidden="1" customWidth="1"/>
  </cols>
  <sheetData>
    <row r="1" spans="1:8" ht="21.75" customHeight="1">
      <c r="A1" s="212" t="s">
        <v>125</v>
      </c>
      <c r="B1" s="212"/>
      <c r="C1" s="212"/>
      <c r="D1" s="212"/>
      <c r="E1" s="212"/>
      <c r="F1" s="212"/>
      <c r="G1" s="212"/>
      <c r="H1" s="212"/>
    </row>
    <row r="2" spans="1:8">
      <c r="A2" s="1"/>
      <c r="B2" s="1"/>
      <c r="C2" s="8"/>
      <c r="D2" s="8"/>
      <c r="E2" s="8"/>
    </row>
    <row r="3" spans="1:8">
      <c r="A3" s="209" t="s">
        <v>11</v>
      </c>
      <c r="B3" s="209" t="s">
        <v>0</v>
      </c>
      <c r="C3" s="210" t="s">
        <v>15</v>
      </c>
      <c r="D3" s="210"/>
      <c r="E3" s="210"/>
      <c r="F3" s="210" t="s">
        <v>22</v>
      </c>
      <c r="G3" s="210" t="s">
        <v>28</v>
      </c>
      <c r="H3" s="210"/>
    </row>
    <row r="4" spans="1:8" ht="22.5">
      <c r="A4" s="210"/>
      <c r="B4" s="211"/>
      <c r="C4" s="49" t="s">
        <v>0</v>
      </c>
      <c r="D4" s="49" t="s">
        <v>4</v>
      </c>
      <c r="E4" s="49" t="s">
        <v>5</v>
      </c>
      <c r="F4" s="210"/>
      <c r="G4" s="210"/>
      <c r="H4" s="210"/>
    </row>
    <row r="5" spans="1:8">
      <c r="A5" s="16"/>
      <c r="B5" s="16"/>
      <c r="C5" s="22"/>
      <c r="D5" s="21"/>
      <c r="E5" s="21"/>
    </row>
    <row r="6" spans="1:8">
      <c r="A6" s="109" t="s">
        <v>117</v>
      </c>
      <c r="B6" s="78"/>
      <c r="C6" s="171">
        <f>+AVERAGE(D6:E6)</f>
        <v>4444.772948301752</v>
      </c>
      <c r="D6" s="171">
        <f>[1]InfJuv!K169</f>
        <v>4896.7357973647449</v>
      </c>
      <c r="E6" s="171">
        <f>[1]InfJuv!L169</f>
        <v>3992.810099238759</v>
      </c>
      <c r="F6" s="78"/>
      <c r="G6" s="78"/>
      <c r="H6" s="79"/>
    </row>
    <row r="7" spans="1:8">
      <c r="A7" s="111" t="s">
        <v>126</v>
      </c>
      <c r="B7" s="53">
        <f>[1]InfJuv!J169</f>
        <v>4080.5715804135448</v>
      </c>
      <c r="C7" s="45"/>
      <c r="D7" s="45"/>
      <c r="E7" s="45"/>
      <c r="F7" s="53">
        <f>[1]InfJuv!M169</f>
        <v>3576.7047852698943</v>
      </c>
      <c r="G7" s="53">
        <f>[1]InfJuv!N169</f>
        <v>2620.0016561532229</v>
      </c>
      <c r="H7" s="53"/>
    </row>
    <row r="8" spans="1:8">
      <c r="A8" s="23" t="s">
        <v>130</v>
      </c>
      <c r="B8" s="83">
        <f>[1]InfJuv!J170</f>
        <v>3921.2256463821432</v>
      </c>
      <c r="C8" s="83">
        <f t="shared" ref="C8:C37" si="0">+AVERAGE(D8:E8)</f>
        <v>4225.9903410114657</v>
      </c>
      <c r="D8" s="83">
        <f>[1]InfJuv!K170</f>
        <v>4585.5866843412196</v>
      </c>
      <c r="E8" s="83">
        <f>[1]InfJuv!L170</f>
        <v>3866.393997681711</v>
      </c>
      <c r="F8" s="83">
        <f>[1]InfJuv!M170</f>
        <v>1948.6923097242343</v>
      </c>
      <c r="G8" s="83">
        <f>[1]InfJuv!N170</f>
        <v>2768.09386075062</v>
      </c>
      <c r="H8" s="89"/>
    </row>
    <row r="9" spans="1:8">
      <c r="A9" s="23" t="s">
        <v>131</v>
      </c>
      <c r="B9" s="81">
        <f>[1]InfJuv!J171</f>
        <v>4424.8300010820185</v>
      </c>
      <c r="C9" s="83">
        <f t="shared" si="0"/>
        <v>4792.0870377905576</v>
      </c>
      <c r="D9" s="83">
        <f>[1]InfJuv!K171</f>
        <v>5287.684800470588</v>
      </c>
      <c r="E9" s="83">
        <f>[1]InfJuv!L171</f>
        <v>4296.4892751105281</v>
      </c>
      <c r="F9" s="81">
        <f>[1]InfJuv!M171</f>
        <v>5200</v>
      </c>
      <c r="G9" s="81">
        <f>[1]InfJuv!N171</f>
        <v>2412.9230766933488</v>
      </c>
      <c r="H9" s="2"/>
    </row>
    <row r="10" spans="1:8">
      <c r="A10" s="108"/>
      <c r="B10" s="2"/>
      <c r="C10" s="172"/>
      <c r="D10" s="172"/>
      <c r="E10" s="172"/>
      <c r="F10" s="2"/>
      <c r="G10" s="2"/>
      <c r="H10" s="2"/>
    </row>
    <row r="11" spans="1:8">
      <c r="A11" s="111" t="s">
        <v>127</v>
      </c>
      <c r="B11" s="53">
        <f>[1]InfJuv!J176</f>
        <v>4080.5715804135448</v>
      </c>
      <c r="C11" s="171"/>
      <c r="D11" s="171"/>
      <c r="E11" s="171"/>
      <c r="F11" s="53">
        <f>[1]InfJuv!M176</f>
        <v>3576.7047852698943</v>
      </c>
      <c r="G11" s="53">
        <f>[1]InfJuv!N176</f>
        <v>2620.0016561532229</v>
      </c>
      <c r="H11" s="53"/>
    </row>
    <row r="12" spans="1:8">
      <c r="A12" s="112" t="s">
        <v>120</v>
      </c>
      <c r="B12" s="81">
        <f>[1]InfJuv!J177</f>
        <v>1433.0750771103214</v>
      </c>
      <c r="C12" s="83">
        <f t="shared" si="0"/>
        <v>1385.1352449503502</v>
      </c>
      <c r="D12" s="83">
        <f>[1]InfJuv!K177</f>
        <v>1227.4159072680791</v>
      </c>
      <c r="E12" s="83">
        <f>[1]InfJuv!L177</f>
        <v>1542.8545826326215</v>
      </c>
      <c r="F12" s="81">
        <f>[1]InfJuv!M177</f>
        <v>0</v>
      </c>
      <c r="G12" s="81">
        <f>[1]InfJuv!N177</f>
        <v>850</v>
      </c>
      <c r="H12" s="11"/>
    </row>
    <row r="13" spans="1:8">
      <c r="A13" s="112" t="s">
        <v>121</v>
      </c>
      <c r="B13" s="82">
        <f>[1]InfJuv!J178</f>
        <v>2444.9404826180485</v>
      </c>
      <c r="C13" s="173">
        <f t="shared" si="0"/>
        <v>2501.7751944365173</v>
      </c>
      <c r="D13" s="173">
        <f>[1]InfJuv!K178</f>
        <v>2541.5119772616213</v>
      </c>
      <c r="E13" s="173">
        <f>[1]InfJuv!L178</f>
        <v>2462.0384116114137</v>
      </c>
      <c r="F13" s="82">
        <f>[1]InfJuv!M178</f>
        <v>5200</v>
      </c>
      <c r="G13" s="82">
        <f>[1]InfJuv!N178</f>
        <v>1390.1263502375025</v>
      </c>
      <c r="H13" s="2"/>
    </row>
    <row r="14" spans="1:8">
      <c r="A14" s="112" t="s">
        <v>122</v>
      </c>
      <c r="B14" s="83">
        <f>[1]InfJuv!J179</f>
        <v>4274.0446869741118</v>
      </c>
      <c r="C14" s="83">
        <f t="shared" si="0"/>
        <v>4836.0222386401756</v>
      </c>
      <c r="D14" s="83">
        <f>[1]InfJuv!K179</f>
        <v>5621.2408839690725</v>
      </c>
      <c r="E14" s="83">
        <f>[1]InfJuv!L179</f>
        <v>4050.8035933112792</v>
      </c>
      <c r="F14" s="80">
        <f>[1]InfJuv!M179</f>
        <v>0</v>
      </c>
      <c r="G14" s="80">
        <f>[1]InfJuv!N179</f>
        <v>3358.5920911508233</v>
      </c>
      <c r="H14" s="2"/>
    </row>
    <row r="15" spans="1:8">
      <c r="A15" s="112" t="s">
        <v>123</v>
      </c>
      <c r="B15" s="83">
        <f>[1]InfJuv!J180</f>
        <v>5015.4630933509934</v>
      </c>
      <c r="C15" s="83">
        <f t="shared" si="0"/>
        <v>6079.592452545121</v>
      </c>
      <c r="D15" s="83">
        <f>[1]InfJuv!K180</f>
        <v>7320.7406799363762</v>
      </c>
      <c r="E15" s="83">
        <f>[1]InfJuv!L180</f>
        <v>4838.4442251538667</v>
      </c>
      <c r="F15" s="80">
        <f>[1]InfJuv!M180</f>
        <v>1948.6923097242343</v>
      </c>
      <c r="G15" s="80">
        <f>[1]InfJuv!N180</f>
        <v>3278.2739488617235</v>
      </c>
      <c r="H15" s="2"/>
    </row>
    <row r="16" spans="1:8">
      <c r="A16" s="110"/>
      <c r="B16" s="2"/>
      <c r="C16" s="172"/>
      <c r="D16" s="172"/>
      <c r="E16" s="172"/>
      <c r="F16" s="2"/>
      <c r="G16" s="2"/>
      <c r="H16" s="2"/>
    </row>
    <row r="17" spans="1:9">
      <c r="A17" s="109" t="s">
        <v>19</v>
      </c>
      <c r="B17" s="78"/>
      <c r="C17" s="171">
        <f>+AVERAGE(D17:E17)</f>
        <v>5558.9086788763852</v>
      </c>
      <c r="D17" s="171">
        <f>[1]InfJuv!K181</f>
        <v>5647.3386030701331</v>
      </c>
      <c r="E17" s="171">
        <f>[1]InfJuv!L181</f>
        <v>5470.4787546826374</v>
      </c>
      <c r="F17" s="78"/>
      <c r="G17" s="78"/>
      <c r="H17" s="78"/>
    </row>
    <row r="18" spans="1:9">
      <c r="A18" s="111" t="s">
        <v>128</v>
      </c>
      <c r="B18" s="53">
        <f>[1]InfJuv!J181</f>
        <v>5424.1566247356395</v>
      </c>
      <c r="C18" s="45"/>
      <c r="D18" s="45"/>
      <c r="E18" s="45"/>
      <c r="F18" s="53">
        <f>[1]InfJuv!M181</f>
        <v>3576.7047852698943</v>
      </c>
      <c r="G18" s="53">
        <f>[1]InfJuv!N181</f>
        <v>2553.8084071939002</v>
      </c>
      <c r="H18" s="53"/>
    </row>
    <row r="19" spans="1:9">
      <c r="A19" s="23" t="s">
        <v>130</v>
      </c>
      <c r="B19" s="81">
        <f>[1]InfJuv!J182</f>
        <v>5480.8052242339363</v>
      </c>
      <c r="C19" s="83">
        <f t="shared" si="0"/>
        <v>5562.3835675792679</v>
      </c>
      <c r="D19" s="83">
        <f>[1]InfJuv!K182</f>
        <v>5569.5424548818064</v>
      </c>
      <c r="E19" s="83">
        <f>[1]InfJuv!L182</f>
        <v>5555.2246802767295</v>
      </c>
      <c r="F19" s="81">
        <f>[1]InfJuv!M182</f>
        <v>1948.6923097242343</v>
      </c>
      <c r="G19" s="81">
        <f>[1]InfJuv!N182</f>
        <v>2613.9875418074071</v>
      </c>
      <c r="H19" s="81"/>
    </row>
    <row r="20" spans="1:9">
      <c r="A20" s="23" t="s">
        <v>131</v>
      </c>
      <c r="B20" s="81">
        <f>[1]InfJuv!J183</f>
        <v>5338.9250339560986</v>
      </c>
      <c r="C20" s="83">
        <f t="shared" si="0"/>
        <v>5530.9022996064141</v>
      </c>
      <c r="D20" s="83">
        <f>[1]InfJuv!K183</f>
        <v>5731.3560750180932</v>
      </c>
      <c r="E20" s="83">
        <f>[1]InfJuv!L183</f>
        <v>5330.4485241947341</v>
      </c>
      <c r="F20" s="81">
        <f>[1]InfJuv!M183</f>
        <v>5200</v>
      </c>
      <c r="G20" s="81">
        <f>[1]InfJuv!N183</f>
        <v>2479.9509222001911</v>
      </c>
      <c r="H20" s="81"/>
    </row>
    <row r="21" spans="1:9">
      <c r="A21" s="108"/>
      <c r="B21" s="2"/>
      <c r="C21" s="172"/>
      <c r="D21" s="172"/>
      <c r="E21" s="172"/>
      <c r="F21" s="2"/>
      <c r="G21" s="2"/>
      <c r="H21" s="2"/>
    </row>
    <row r="22" spans="1:9">
      <c r="A22" s="111" t="s">
        <v>127</v>
      </c>
      <c r="B22" s="53">
        <f>[1]InfJuv!J188</f>
        <v>5424.1566247356395</v>
      </c>
      <c r="C22" s="171"/>
      <c r="D22" s="171"/>
      <c r="E22" s="171"/>
      <c r="F22" s="53"/>
      <c r="G22" s="53"/>
      <c r="H22" s="53"/>
    </row>
    <row r="23" spans="1:9">
      <c r="A23" s="112" t="s">
        <v>120</v>
      </c>
      <c r="B23" s="81">
        <f>[1]InfJuv!J189</f>
        <v>2110.2360479750978</v>
      </c>
      <c r="C23" s="83">
        <f t="shared" si="0"/>
        <v>2158.4189971345527</v>
      </c>
      <c r="D23" s="83">
        <f>[1]InfJuv!K189</f>
        <v>2058.7181264186665</v>
      </c>
      <c r="E23" s="83">
        <f>[1]InfJuv!L189</f>
        <v>2258.1198678504388</v>
      </c>
      <c r="F23" s="81">
        <f>[1]InfJuv!M189</f>
        <v>0</v>
      </c>
      <c r="G23" s="81">
        <f>[1]InfJuv!N189</f>
        <v>850</v>
      </c>
      <c r="H23" s="81"/>
    </row>
    <row r="24" spans="1:9">
      <c r="A24" s="112" t="s">
        <v>121</v>
      </c>
      <c r="B24" s="81">
        <f>[1]InfJuv!J190</f>
        <v>3213.6050243843638</v>
      </c>
      <c r="C24" s="83">
        <f t="shared" si="0"/>
        <v>3241.8001906283771</v>
      </c>
      <c r="D24" s="83">
        <f>[1]InfJuv!K190</f>
        <v>3120.7282671461362</v>
      </c>
      <c r="E24" s="83">
        <f>[1]InfJuv!L190</f>
        <v>3362.8721141106184</v>
      </c>
      <c r="F24" s="81">
        <f>[1]InfJuv!M190</f>
        <v>5200</v>
      </c>
      <c r="G24" s="81">
        <f>[1]InfJuv!N190</f>
        <v>1109.838618704983</v>
      </c>
      <c r="H24" s="81"/>
    </row>
    <row r="25" spans="1:9">
      <c r="A25" s="112" t="s">
        <v>122</v>
      </c>
      <c r="B25" s="84">
        <f>[1]InfJuv!J191</f>
        <v>5358.5164857474474</v>
      </c>
      <c r="C25" s="83">
        <f t="shared" si="0"/>
        <v>5586.2633605500005</v>
      </c>
      <c r="D25" s="83">
        <f>[1]InfJuv!K191</f>
        <v>5906.6575379491278</v>
      </c>
      <c r="E25" s="83">
        <f>[1]InfJuv!L191</f>
        <v>5265.8691831508731</v>
      </c>
      <c r="F25" s="81">
        <f>[1]InfJuv!M191</f>
        <v>0</v>
      </c>
      <c r="G25" s="81">
        <f>[1]InfJuv!N191</f>
        <v>3024.2811041538093</v>
      </c>
      <c r="H25" s="81"/>
    </row>
    <row r="26" spans="1:9">
      <c r="A26" s="112" t="s">
        <v>123</v>
      </c>
      <c r="B26" s="84">
        <f>[1]InfJuv!J192</f>
        <v>6459.5007044407193</v>
      </c>
      <c r="C26" s="83">
        <f t="shared" si="0"/>
        <v>6978.8574674036845</v>
      </c>
      <c r="D26" s="83">
        <f>[1]InfJuv!K192</f>
        <v>7586.3742807788267</v>
      </c>
      <c r="E26" s="83">
        <f>[1]InfJuv!L192</f>
        <v>6371.3406540285432</v>
      </c>
      <c r="F26" s="81">
        <f>[1]InfJuv!M192</f>
        <v>1948.6923097242343</v>
      </c>
      <c r="G26" s="81">
        <f>[1]InfJuv!N192</f>
        <v>3450.168419438502</v>
      </c>
      <c r="H26" s="81"/>
    </row>
    <row r="27" spans="1:9">
      <c r="A27" s="110"/>
      <c r="B27" s="2"/>
      <c r="C27" s="172"/>
      <c r="D27" s="172"/>
      <c r="E27" s="172"/>
      <c r="F27" s="2"/>
      <c r="G27" s="2"/>
      <c r="H27" s="2"/>
    </row>
    <row r="28" spans="1:9">
      <c r="A28" s="109" t="s">
        <v>20</v>
      </c>
      <c r="B28" s="78"/>
      <c r="C28" s="171">
        <f>+AVERAGE(D28:E28)</f>
        <v>2835.9723296338416</v>
      </c>
      <c r="D28" s="171">
        <f>[1]InfJuv!K193</f>
        <v>2898.6722074265031</v>
      </c>
      <c r="E28" s="171">
        <f>[1]InfJuv!L193</f>
        <v>2773.2724518411806</v>
      </c>
      <c r="F28" s="78"/>
      <c r="G28" s="78"/>
      <c r="H28" s="78"/>
    </row>
    <row r="29" spans="1:9">
      <c r="A29" s="111" t="s">
        <v>128</v>
      </c>
      <c r="B29" s="53">
        <f>[1]InfJuv!J193</f>
        <v>2781.0436052565105</v>
      </c>
      <c r="C29" s="45"/>
      <c r="D29" s="45"/>
      <c r="E29" s="45"/>
      <c r="F29" s="53">
        <f>[1]InfJuv!M193</f>
        <v>0</v>
      </c>
      <c r="G29" s="53">
        <f>[1]InfJuv!N193</f>
        <v>2714.1428571428569</v>
      </c>
      <c r="H29" s="53"/>
      <c r="I29" s="2"/>
    </row>
    <row r="30" spans="1:9">
      <c r="A30" s="23" t="s">
        <v>130</v>
      </c>
      <c r="B30" s="81">
        <f>[1]InfJuv!J194</f>
        <v>2734.7304002694727</v>
      </c>
      <c r="C30" s="83">
        <f t="shared" si="0"/>
        <v>2630.4520793759921</v>
      </c>
      <c r="D30" s="83">
        <f>[1]InfJuv!K194</f>
        <v>2515.4105733174706</v>
      </c>
      <c r="E30" s="83">
        <f>[1]InfJuv!L194</f>
        <v>2745.493585434514</v>
      </c>
      <c r="F30" s="81">
        <f>[1]InfJuv!M194</f>
        <v>0</v>
      </c>
      <c r="G30" s="81">
        <f>[1]InfJuv!N194</f>
        <v>2960.2272727272725</v>
      </c>
      <c r="H30" s="81"/>
    </row>
    <row r="31" spans="1:9">
      <c r="A31" s="23" t="s">
        <v>131</v>
      </c>
      <c r="B31" s="81">
        <f>[1]InfJuv!J195</f>
        <v>2930.7499818471306</v>
      </c>
      <c r="C31" s="83">
        <f t="shared" si="0"/>
        <v>3250.6720581567192</v>
      </c>
      <c r="D31" s="83">
        <f>[1]InfJuv!K195</f>
        <v>3632.5774642310321</v>
      </c>
      <c r="E31" s="83">
        <f>[1]InfJuv!L195</f>
        <v>2868.7666520824064</v>
      </c>
      <c r="F31" s="81">
        <f>[1]InfJuv!M195</f>
        <v>0</v>
      </c>
      <c r="G31" s="81">
        <f>[1]InfJuv!N195</f>
        <v>2297.6923076923076</v>
      </c>
      <c r="H31" s="81"/>
    </row>
    <row r="32" spans="1:9">
      <c r="A32" s="108"/>
      <c r="B32" s="2"/>
      <c r="C32" s="172"/>
      <c r="D32" s="172"/>
      <c r="E32" s="172"/>
      <c r="F32" s="2"/>
      <c r="G32" s="2"/>
      <c r="H32" s="2"/>
    </row>
    <row r="33" spans="1:8">
      <c r="A33" s="111" t="s">
        <v>129</v>
      </c>
      <c r="B33" s="53">
        <f>[1]InfJuv!J200</f>
        <v>2781.0436052565105</v>
      </c>
      <c r="C33" s="171"/>
      <c r="D33" s="171"/>
      <c r="E33" s="171"/>
      <c r="F33" s="53">
        <f>[1]InfJuv!M200</f>
        <v>0</v>
      </c>
      <c r="G33" s="53">
        <f>[1]InfJuv!N200</f>
        <v>2714.1428571428569</v>
      </c>
      <c r="H33" s="53"/>
    </row>
    <row r="34" spans="1:8">
      <c r="A34" s="112" t="s">
        <v>120</v>
      </c>
      <c r="B34" s="81">
        <f>[1]InfJuv!J201</f>
        <v>1213.0566105192354</v>
      </c>
      <c r="C34" s="83">
        <f t="shared" si="0"/>
        <v>1163.2343372496257</v>
      </c>
      <c r="D34" s="83">
        <f>[1]InfJuv!K201</f>
        <v>1017.5999999999997</v>
      </c>
      <c r="E34" s="83">
        <f>[1]InfJuv!L201</f>
        <v>1308.8686744992515</v>
      </c>
      <c r="F34" s="81">
        <f>[1]InfJuv!M201</f>
        <v>0</v>
      </c>
      <c r="G34" s="81">
        <f>[1]InfJuv!N201</f>
        <v>0</v>
      </c>
      <c r="H34" s="81"/>
    </row>
    <row r="35" spans="1:8">
      <c r="A35" s="112" t="s">
        <v>121</v>
      </c>
      <c r="B35" s="81">
        <f>[1]InfJuv!J202</f>
        <v>1977.5809297053875</v>
      </c>
      <c r="C35" s="81">
        <f t="shared" si="0"/>
        <v>1825.8631540716383</v>
      </c>
      <c r="D35" s="81">
        <f>[1]InfJuv!K202</f>
        <v>1621.8947286664272</v>
      </c>
      <c r="E35" s="81">
        <f>[1]InfJuv!L202</f>
        <v>2029.8315794768491</v>
      </c>
      <c r="F35" s="81">
        <f>[1]InfJuv!M202</f>
        <v>0</v>
      </c>
      <c r="G35" s="81">
        <f>[1]InfJuv!N202</f>
        <v>1646.6666666666667</v>
      </c>
      <c r="H35" s="81"/>
    </row>
    <row r="36" spans="1:8">
      <c r="A36" s="112" t="s">
        <v>122</v>
      </c>
      <c r="B36" s="81">
        <f>[1]InfJuv!J203</f>
        <v>3053.1418658034613</v>
      </c>
      <c r="C36" s="81">
        <f t="shared" si="0"/>
        <v>3606.6938265676117</v>
      </c>
      <c r="D36" s="81">
        <f>[1]InfJuv!K203</f>
        <v>4250.6823525936434</v>
      </c>
      <c r="E36" s="81">
        <f>[1]InfJuv!L203</f>
        <v>2962.7053005415796</v>
      </c>
      <c r="F36" s="81">
        <f>[1]InfJuv!M203</f>
        <v>0</v>
      </c>
      <c r="G36" s="81">
        <f>[1]InfJuv!N203</f>
        <v>3845.7692307692309</v>
      </c>
      <c r="H36" s="81"/>
    </row>
    <row r="37" spans="1:8">
      <c r="A37" s="112" t="s">
        <v>123</v>
      </c>
      <c r="B37" s="81">
        <f>[1]InfJuv!J204</f>
        <v>3324.5122332357892</v>
      </c>
      <c r="C37" s="81">
        <f t="shared" si="0"/>
        <v>4658.2085599784205</v>
      </c>
      <c r="D37" s="81">
        <f>[1]InfJuv!K204</f>
        <v>6077.2727272727279</v>
      </c>
      <c r="E37" s="81">
        <f>[1]InfJuv!L204</f>
        <v>3239.1443926841125</v>
      </c>
      <c r="F37" s="81">
        <f>[1]InfJuv!M204</f>
        <v>0</v>
      </c>
      <c r="G37" s="81">
        <f>[1]InfJuv!N204</f>
        <v>2900</v>
      </c>
      <c r="H37" s="81"/>
    </row>
    <row r="38" spans="1:8">
      <c r="A38" s="106"/>
      <c r="B38" s="113"/>
      <c r="C38" s="107"/>
      <c r="D38" s="113"/>
      <c r="E38" s="113"/>
      <c r="F38" s="113"/>
      <c r="G38" s="113"/>
    </row>
    <row r="39" spans="1:8">
      <c r="A39" s="65" t="str">
        <f>'C01'!A40</f>
        <v>Fuente: Instituto Nacional de Estadística (INE). XLIII Encuesta Permanente de Hogares de Propósitos Múltiples, mayo 2012.</v>
      </c>
      <c r="B39" s="65"/>
      <c r="C39" s="17"/>
      <c r="D39" s="17"/>
      <c r="E39" s="17"/>
    </row>
    <row r="40" spans="1:8">
      <c r="A40" s="65"/>
      <c r="B40" s="65"/>
      <c r="C40" s="17"/>
      <c r="D40" s="17"/>
      <c r="E40" s="17"/>
    </row>
    <row r="41" spans="1:8">
      <c r="A41" s="65"/>
      <c r="B41" s="65"/>
      <c r="C41" s="17"/>
      <c r="D41" s="17"/>
      <c r="E41" s="17"/>
    </row>
    <row r="42" spans="1:8">
      <c r="A42" s="65"/>
      <c r="B42" s="65"/>
      <c r="C42" s="17"/>
      <c r="D42" s="17"/>
      <c r="E42" s="17"/>
    </row>
    <row r="43" spans="1:8">
      <c r="A43" s="65"/>
      <c r="B43" s="65"/>
      <c r="C43" s="17"/>
      <c r="D43" s="17"/>
      <c r="E43" s="17"/>
    </row>
    <row r="44" spans="1:8">
      <c r="A44" s="65"/>
      <c r="B44" s="65"/>
      <c r="C44" s="17"/>
      <c r="D44" s="17"/>
      <c r="E44" s="17"/>
    </row>
    <row r="45" spans="1:8">
      <c r="A45" s="65"/>
      <c r="B45" s="65"/>
      <c r="C45" s="17"/>
      <c r="D45" s="17"/>
      <c r="E45" s="17"/>
    </row>
    <row r="46" spans="1:8">
      <c r="A46" s="65"/>
      <c r="B46" s="65"/>
      <c r="C46" s="17"/>
      <c r="D46" s="17"/>
      <c r="E46" s="17"/>
    </row>
    <row r="47" spans="1:8">
      <c r="A47" s="65"/>
      <c r="B47" s="65"/>
      <c r="C47" s="17"/>
      <c r="D47" s="17"/>
      <c r="E47" s="17"/>
    </row>
    <row r="48" spans="1:8">
      <c r="A48" s="65"/>
      <c r="B48" s="65"/>
      <c r="C48" s="17"/>
      <c r="D48" s="17"/>
      <c r="E48" s="17"/>
    </row>
    <row r="49" spans="1:5">
      <c r="A49" s="65"/>
      <c r="B49" s="65"/>
      <c r="C49" s="17"/>
      <c r="D49" s="17"/>
      <c r="E49" s="17"/>
    </row>
    <row r="50" spans="1:5">
      <c r="A50" s="65"/>
      <c r="B50" s="65"/>
      <c r="C50" s="17"/>
      <c r="D50" s="17"/>
      <c r="E50" s="17"/>
    </row>
    <row r="51" spans="1:5">
      <c r="A51" s="65"/>
      <c r="B51" s="65"/>
      <c r="C51" s="17"/>
      <c r="D51" s="17"/>
      <c r="E51" s="17"/>
    </row>
    <row r="52" spans="1:5">
      <c r="A52" s="65"/>
      <c r="B52" s="65"/>
      <c r="C52" s="17"/>
      <c r="D52" s="17"/>
      <c r="E52" s="17"/>
    </row>
    <row r="53" spans="1:5">
      <c r="A53" s="65"/>
      <c r="B53" s="65"/>
      <c r="C53" s="17"/>
      <c r="D53" s="17"/>
      <c r="E53" s="17"/>
    </row>
    <row r="54" spans="1:5">
      <c r="A54" s="65"/>
      <c r="B54" s="65"/>
      <c r="C54" s="17"/>
      <c r="D54" s="17"/>
      <c r="E54" s="17"/>
    </row>
    <row r="55" spans="1:5">
      <c r="A55" s="65"/>
      <c r="B55" s="65"/>
      <c r="C55" s="17"/>
      <c r="D55" s="17"/>
      <c r="E55" s="17"/>
    </row>
    <row r="56" spans="1:5">
      <c r="A56" s="65"/>
      <c r="B56" s="65"/>
      <c r="C56" s="17"/>
      <c r="D56" s="17"/>
      <c r="E56" s="17"/>
    </row>
    <row r="57" spans="1:5">
      <c r="A57" s="65"/>
      <c r="B57" s="65"/>
      <c r="C57" s="17"/>
      <c r="D57" s="17"/>
      <c r="E57" s="17"/>
    </row>
    <row r="58" spans="1:5">
      <c r="A58" s="65"/>
      <c r="B58" s="65"/>
      <c r="C58" s="17"/>
      <c r="D58" s="17"/>
      <c r="E58" s="17"/>
    </row>
    <row r="59" spans="1:5">
      <c r="A59" s="65"/>
      <c r="B59" s="65"/>
      <c r="C59" s="17"/>
      <c r="D59" s="17"/>
      <c r="E59" s="17"/>
    </row>
    <row r="60" spans="1:5">
      <c r="A60" s="65"/>
      <c r="B60" s="65"/>
      <c r="C60" s="17"/>
      <c r="D60" s="17"/>
      <c r="E60" s="17"/>
    </row>
    <row r="61" spans="1:5">
      <c r="A61" s="65"/>
      <c r="B61" s="65"/>
      <c r="C61" s="17"/>
      <c r="D61" s="17"/>
      <c r="E61" s="17"/>
    </row>
    <row r="62" spans="1:5">
      <c r="A62" s="65"/>
      <c r="B62" s="65"/>
      <c r="C62" s="17"/>
      <c r="D62" s="17"/>
      <c r="E62" s="17"/>
    </row>
    <row r="63" spans="1:5">
      <c r="A63" s="65"/>
      <c r="B63" s="65"/>
      <c r="C63" s="17"/>
      <c r="D63" s="17"/>
      <c r="E63" s="17"/>
    </row>
    <row r="64" spans="1:5">
      <c r="A64" s="67"/>
      <c r="B64" s="67"/>
      <c r="C64" s="17"/>
      <c r="D64" s="17"/>
      <c r="E64" s="17"/>
    </row>
    <row r="65" spans="1:8" ht="22.5" customHeight="1">
      <c r="A65" s="191" t="str">
        <f>$A$1</f>
        <v>Cuadro No. 3. Ingreso promedio de la población de 12 a 30 años por condición de trabajo, según dominio,  sexo y rango de edad</v>
      </c>
      <c r="B65" s="191"/>
      <c r="C65" s="191"/>
      <c r="D65" s="191"/>
      <c r="E65" s="191"/>
      <c r="F65" s="191"/>
      <c r="G65" s="191"/>
      <c r="H65" s="191"/>
    </row>
    <row r="66" spans="1:8">
      <c r="A66" s="8" t="s">
        <v>115</v>
      </c>
      <c r="B66" s="8"/>
      <c r="C66" s="8"/>
      <c r="D66" s="8"/>
      <c r="E66" s="8"/>
    </row>
    <row r="67" spans="1:8">
      <c r="A67" s="209" t="s">
        <v>11</v>
      </c>
      <c r="B67" s="209" t="s">
        <v>0</v>
      </c>
      <c r="C67" s="210" t="s">
        <v>15</v>
      </c>
      <c r="D67" s="210"/>
      <c r="E67" s="210"/>
      <c r="F67" s="210" t="s">
        <v>22</v>
      </c>
      <c r="G67" s="210" t="s">
        <v>28</v>
      </c>
      <c r="H67" s="210"/>
    </row>
    <row r="68" spans="1:8" ht="22.5">
      <c r="A68" s="210"/>
      <c r="B68" s="211"/>
      <c r="C68" s="49" t="s">
        <v>0</v>
      </c>
      <c r="D68" s="49" t="s">
        <v>4</v>
      </c>
      <c r="E68" s="49" t="s">
        <v>5</v>
      </c>
      <c r="F68" s="210"/>
      <c r="G68" s="210"/>
      <c r="H68" s="210"/>
    </row>
    <row r="69" spans="1:8">
      <c r="A69" s="16"/>
      <c r="B69" s="16"/>
      <c r="C69" s="22"/>
      <c r="D69" s="21"/>
      <c r="E69" s="21"/>
    </row>
    <row r="70" spans="1:8">
      <c r="A70" s="116" t="s">
        <v>1</v>
      </c>
      <c r="B70" s="78"/>
      <c r="C70" s="171">
        <f>+AVERAGE(D70:E70)</f>
        <v>6358.7695388349493</v>
      </c>
      <c r="D70" s="171">
        <f>[1]InfJuv!K205</f>
        <v>5986.4250000000002</v>
      </c>
      <c r="E70" s="171">
        <f>[1]InfJuv!L205</f>
        <v>6731.1140776698985</v>
      </c>
      <c r="F70" s="78"/>
      <c r="G70" s="78"/>
      <c r="H70" s="78"/>
    </row>
    <row r="71" spans="1:8">
      <c r="A71" s="118" t="s">
        <v>7</v>
      </c>
      <c r="B71" s="53">
        <f>[1]InfJuv!J205</f>
        <v>6474.5215146299506</v>
      </c>
      <c r="C71" s="45"/>
      <c r="D71" s="45"/>
      <c r="E71" s="45"/>
      <c r="F71" s="53">
        <f>[1]InfJuv!M205</f>
        <v>2400</v>
      </c>
      <c r="G71" s="53">
        <f>[1]InfJuv!N205</f>
        <v>3531.25</v>
      </c>
      <c r="H71" s="53"/>
    </row>
    <row r="72" spans="1:8">
      <c r="A72" s="120" t="s">
        <v>118</v>
      </c>
      <c r="B72" s="85">
        <f>[1]InfJuv!J206</f>
        <v>6530.3462686567182</v>
      </c>
      <c r="C72" s="85">
        <f t="shared" ref="C72:C101" si="1">+AVERAGE(D72:E72)</f>
        <v>6392.2539271008081</v>
      </c>
      <c r="D72" s="85">
        <f>[1]InfJuv!K206</f>
        <v>6011.0379746835442</v>
      </c>
      <c r="E72" s="85">
        <f>[1]InfJuv!L206</f>
        <v>6773.469879518072</v>
      </c>
      <c r="F72" s="85">
        <f>[1]InfJuv!M206</f>
        <v>2400</v>
      </c>
      <c r="G72" s="85">
        <f>[1]InfJuv!N206</f>
        <v>3966.6666666666665</v>
      </c>
      <c r="H72" s="85"/>
    </row>
    <row r="73" spans="1:8">
      <c r="A73" s="120" t="s">
        <v>119</v>
      </c>
      <c r="B73" s="81">
        <f>[1]InfJuv!J207</f>
        <v>6398.5000000000027</v>
      </c>
      <c r="C73" s="85">
        <f t="shared" si="1"/>
        <v>6314.4153980156043</v>
      </c>
      <c r="D73" s="85">
        <f>[1]InfJuv!K207</f>
        <v>5962.4197530864176</v>
      </c>
      <c r="E73" s="85">
        <f>[1]InfJuv!L207</f>
        <v>6666.4110429447901</v>
      </c>
      <c r="F73" s="85">
        <f>[1]InfJuv!M207</f>
        <v>0</v>
      </c>
      <c r="G73" s="85">
        <f>[1]InfJuv!N207</f>
        <v>2225</v>
      </c>
      <c r="H73" s="85"/>
    </row>
    <row r="74" spans="1:8">
      <c r="A74" s="16"/>
      <c r="B74" s="2"/>
      <c r="C74" s="172"/>
      <c r="D74" s="172"/>
      <c r="E74" s="172"/>
      <c r="F74" s="2"/>
      <c r="G74" s="2"/>
      <c r="H74" s="2"/>
    </row>
    <row r="75" spans="1:8">
      <c r="A75" s="118" t="s">
        <v>8</v>
      </c>
      <c r="B75" s="53">
        <f>[1]InfJuv!J212</f>
        <v>6474.5215146299506</v>
      </c>
      <c r="C75" s="171"/>
      <c r="D75" s="171"/>
      <c r="E75" s="171"/>
      <c r="F75" s="53"/>
      <c r="G75" s="53"/>
      <c r="H75" s="53"/>
    </row>
    <row r="76" spans="1:8">
      <c r="A76" s="119" t="s">
        <v>120</v>
      </c>
      <c r="B76" s="81">
        <f>[1]InfJuv!J213</f>
        <v>3133.3333333333335</v>
      </c>
      <c r="C76" s="83">
        <f t="shared" si="1"/>
        <v>2600</v>
      </c>
      <c r="D76" s="83">
        <f>[1]InfJuv!K213</f>
        <v>4200</v>
      </c>
      <c r="E76" s="83">
        <f>[1]InfJuv!L213</f>
        <v>1000</v>
      </c>
      <c r="F76" s="81">
        <f>[1]InfJuv!M213</f>
        <v>0</v>
      </c>
      <c r="G76" s="81">
        <f>[1]InfJuv!N213</f>
        <v>0</v>
      </c>
      <c r="H76" s="81"/>
    </row>
    <row r="77" spans="1:8">
      <c r="A77" s="119" t="s">
        <v>121</v>
      </c>
      <c r="B77" s="9">
        <f>[1]InfJuv!J214</f>
        <v>3954.4470588235281</v>
      </c>
      <c r="C77" s="83">
        <f t="shared" si="1"/>
        <v>3934.2457142857138</v>
      </c>
      <c r="D77" s="83">
        <f>[1]InfJuv!K214</f>
        <v>3819.7714285714296</v>
      </c>
      <c r="E77" s="83">
        <f>[1]InfJuv!L214</f>
        <v>4048.7199999999984</v>
      </c>
      <c r="F77" s="81">
        <f>[1]InfJuv!M214</f>
        <v>0</v>
      </c>
      <c r="G77" s="81">
        <f>[1]InfJuv!N214</f>
        <v>0</v>
      </c>
      <c r="H77" s="81"/>
    </row>
    <row r="78" spans="1:8">
      <c r="A78" s="119" t="s">
        <v>122</v>
      </c>
      <c r="B78" s="80">
        <f>[1]InfJuv!J215</f>
        <v>5902.5520361990948</v>
      </c>
      <c r="C78" s="83">
        <f t="shared" si="1"/>
        <v>5920.6729853479856</v>
      </c>
      <c r="D78" s="83">
        <f>[1]InfJuv!K215</f>
        <v>5864.9102564102559</v>
      </c>
      <c r="E78" s="83">
        <f>[1]InfJuv!L215</f>
        <v>5976.4357142857152</v>
      </c>
      <c r="F78" s="81">
        <f>[1]InfJuv!M215</f>
        <v>0</v>
      </c>
      <c r="G78" s="81">
        <f>[1]InfJuv!N215</f>
        <v>3433.3333333333335</v>
      </c>
      <c r="H78" s="81"/>
    </row>
    <row r="79" spans="1:8">
      <c r="A79" s="119" t="s">
        <v>123</v>
      </c>
      <c r="B79" s="80">
        <f>[1]InfJuv!J216</f>
        <v>7763.621323529409</v>
      </c>
      <c r="C79" s="83">
        <f t="shared" si="1"/>
        <v>7901.811111111112</v>
      </c>
      <c r="D79" s="83">
        <f>[1]InfJuv!K216</f>
        <v>7961.6222222222241</v>
      </c>
      <c r="E79" s="83">
        <f>[1]InfJuv!L216</f>
        <v>7841.9999999999991</v>
      </c>
      <c r="F79" s="81">
        <f>[1]InfJuv!M216</f>
        <v>2400</v>
      </c>
      <c r="G79" s="81">
        <f>[1]InfJuv!N216</f>
        <v>3590</v>
      </c>
      <c r="H79" s="81"/>
    </row>
    <row r="80" spans="1:8">
      <c r="A80" s="117"/>
      <c r="B80" s="2"/>
      <c r="C80" s="172"/>
      <c r="D80" s="172"/>
      <c r="E80" s="172"/>
      <c r="F80" s="2"/>
      <c r="G80" s="2"/>
      <c r="H80" s="2"/>
    </row>
    <row r="81" spans="1:8">
      <c r="A81" s="116" t="s">
        <v>2</v>
      </c>
      <c r="B81" s="78"/>
      <c r="C81" s="171">
        <f>+AVERAGE(D81:E81)</f>
        <v>6425.9856520190679</v>
      </c>
      <c r="D81" s="171">
        <f>[1]InfJuv!K217</f>
        <v>6692.2258064516109</v>
      </c>
      <c r="E81" s="171">
        <f>[1]InfJuv!L217</f>
        <v>6159.7454975865257</v>
      </c>
      <c r="F81" s="78"/>
      <c r="G81" s="78"/>
      <c r="H81" s="78"/>
    </row>
    <row r="82" spans="1:8">
      <c r="A82" s="118" t="s">
        <v>7</v>
      </c>
      <c r="B82" s="53">
        <f>[1]InfJuv!J217</f>
        <v>6217.2465181335801</v>
      </c>
      <c r="C82" s="45"/>
      <c r="D82" s="45"/>
      <c r="E82" s="45"/>
      <c r="F82" s="53">
        <f>[1]InfJuv!M217</f>
        <v>0</v>
      </c>
      <c r="G82" s="53">
        <f>[1]InfJuv!N217</f>
        <v>3532.5</v>
      </c>
      <c r="H82" s="53"/>
    </row>
    <row r="83" spans="1:8">
      <c r="A83" s="120" t="s">
        <v>118</v>
      </c>
      <c r="B83" s="81">
        <f>[1]InfJuv!J218</f>
        <v>6509.6909656661383</v>
      </c>
      <c r="C83" s="83">
        <f t="shared" si="1"/>
        <v>6741.0365075196059</v>
      </c>
      <c r="D83" s="83">
        <f>[1]InfJuv!K218</f>
        <v>7038.2285714285726</v>
      </c>
      <c r="E83" s="83">
        <f>[1]InfJuv!L218</f>
        <v>6443.8444436106383</v>
      </c>
      <c r="F83" s="81">
        <f>[1]InfJuv!M218</f>
        <v>0</v>
      </c>
      <c r="G83" s="81">
        <f>[1]InfJuv!N218</f>
        <v>3383.3333333333335</v>
      </c>
      <c r="H83" s="81"/>
    </row>
    <row r="84" spans="1:8">
      <c r="A84" s="120" t="s">
        <v>119</v>
      </c>
      <c r="B84" s="81">
        <f>[1]InfJuv!J219</f>
        <v>5799.299595141706</v>
      </c>
      <c r="C84" s="83">
        <f t="shared" si="1"/>
        <v>5991.3090711031882</v>
      </c>
      <c r="D84" s="83">
        <f>[1]InfJuv!K219</f>
        <v>6243.7037037037044</v>
      </c>
      <c r="E84" s="83">
        <f>[1]InfJuv!L219</f>
        <v>5738.9144385026721</v>
      </c>
      <c r="F84" s="81">
        <f>[1]InfJuv!M219</f>
        <v>0</v>
      </c>
      <c r="G84" s="81">
        <f>[1]InfJuv!N219</f>
        <v>3681.6666666666665</v>
      </c>
      <c r="H84" s="81"/>
    </row>
    <row r="85" spans="1:8">
      <c r="A85" s="16"/>
      <c r="B85" s="2"/>
      <c r="C85" s="172"/>
      <c r="D85" s="172"/>
      <c r="E85" s="172"/>
      <c r="F85" s="2"/>
      <c r="G85" s="2"/>
      <c r="H85" s="2"/>
    </row>
    <row r="86" spans="1:8">
      <c r="A86" s="118" t="s">
        <v>8</v>
      </c>
      <c r="B86" s="53">
        <f>[1]InfJuv!J224</f>
        <v>6217.2465181335801</v>
      </c>
      <c r="C86" s="171"/>
      <c r="D86" s="171"/>
      <c r="E86" s="171"/>
      <c r="F86" s="53">
        <f>[1]InfJuv!M224</f>
        <v>0</v>
      </c>
      <c r="G86" s="53">
        <f>[1]InfJuv!N224</f>
        <v>3532.5</v>
      </c>
      <c r="H86" s="53"/>
    </row>
    <row r="87" spans="1:8">
      <c r="A87" s="119" t="s">
        <v>120</v>
      </c>
      <c r="B87" s="11">
        <f>[1]InfJuv!J225</f>
        <v>4975</v>
      </c>
      <c r="C87" s="86">
        <f t="shared" si="1"/>
        <v>4975</v>
      </c>
      <c r="D87" s="86">
        <f>[1]InfJuv!K225</f>
        <v>2600</v>
      </c>
      <c r="E87" s="86">
        <f>[1]InfJuv!L225</f>
        <v>7350</v>
      </c>
      <c r="F87" s="11">
        <f>[1]InfJuv!M225</f>
        <v>0</v>
      </c>
      <c r="G87" s="11">
        <f>[1]InfJuv!N225</f>
        <v>0</v>
      </c>
      <c r="H87" s="11"/>
    </row>
    <row r="88" spans="1:8">
      <c r="A88" s="119" t="s">
        <v>121</v>
      </c>
      <c r="B88" s="81">
        <f>[1]InfJuv!J226</f>
        <v>4264.6590909090901</v>
      </c>
      <c r="C88" s="86">
        <f t="shared" si="1"/>
        <v>4082.3999999999996</v>
      </c>
      <c r="D88" s="86">
        <f>[1]InfJuv!K226</f>
        <v>3382.8</v>
      </c>
      <c r="E88" s="86">
        <f>[1]InfJuv!L226</f>
        <v>4781.9999999999991</v>
      </c>
      <c r="F88" s="11">
        <f>[1]InfJuv!M226</f>
        <v>0</v>
      </c>
      <c r="G88" s="11">
        <f>[1]InfJuv!N226</f>
        <v>1266.6666666666667</v>
      </c>
      <c r="H88" s="11"/>
    </row>
    <row r="89" spans="1:8">
      <c r="A89" s="119" t="s">
        <v>122</v>
      </c>
      <c r="B89" s="86">
        <f>[1]InfJuv!J227</f>
        <v>6136.298165137614</v>
      </c>
      <c r="C89" s="86">
        <f t="shared" si="1"/>
        <v>6591.5251831501828</v>
      </c>
      <c r="D89" s="86">
        <f>[1]InfJuv!K227</f>
        <v>7434.9285714285725</v>
      </c>
      <c r="E89" s="86">
        <f>[1]InfJuv!L227</f>
        <v>5748.1217948717931</v>
      </c>
      <c r="F89" s="11">
        <f>[1]InfJuv!M227</f>
        <v>0</v>
      </c>
      <c r="G89" s="11">
        <f>[1]InfJuv!N227</f>
        <v>4108.333333333333</v>
      </c>
      <c r="H89" s="11"/>
    </row>
    <row r="90" spans="1:8">
      <c r="A90" s="119" t="s">
        <v>123</v>
      </c>
      <c r="B90" s="86">
        <f>[1]InfJuv!J228</f>
        <v>6887.7410720005073</v>
      </c>
      <c r="C90" s="86">
        <f t="shared" si="1"/>
        <v>7321.2498188620884</v>
      </c>
      <c r="D90" s="86">
        <f>[1]InfJuv!K228</f>
        <v>7895.3658536585372</v>
      </c>
      <c r="E90" s="86">
        <f>[1]InfJuv!L228</f>
        <v>6747.1337840656388</v>
      </c>
      <c r="F90" s="11">
        <f>[1]InfJuv!M228</f>
        <v>0</v>
      </c>
      <c r="G90" s="11">
        <f>[1]InfJuv!N228</f>
        <v>4646.666666666667</v>
      </c>
      <c r="H90" s="11"/>
    </row>
    <row r="91" spans="1:8">
      <c r="A91" s="121"/>
      <c r="B91" s="2"/>
      <c r="C91" s="172"/>
      <c r="D91" s="172"/>
      <c r="E91" s="172"/>
      <c r="F91" s="2"/>
      <c r="G91" s="2"/>
      <c r="H91" s="2"/>
    </row>
    <row r="92" spans="1:8">
      <c r="A92" s="116" t="s">
        <v>124</v>
      </c>
      <c r="B92" s="78"/>
      <c r="C92" s="171">
        <f>+AVERAGE(D92:E92)</f>
        <v>4771.7585053170442</v>
      </c>
      <c r="D92" s="171">
        <f>[1]InfJuv!K229</f>
        <v>4835.4635999587817</v>
      </c>
      <c r="E92" s="171">
        <f>[1]InfJuv!L229</f>
        <v>4708.0534106753075</v>
      </c>
      <c r="F92" s="53">
        <f>[1]InfJuv!M229</f>
        <v>3966.6666666666665</v>
      </c>
      <c r="G92" s="53">
        <f>[1]InfJuv!N229</f>
        <v>2167.9761904761904</v>
      </c>
      <c r="H92" s="53"/>
    </row>
    <row r="93" spans="1:8">
      <c r="A93" s="118" t="s">
        <v>7</v>
      </c>
      <c r="B93" s="53">
        <f>[1]InfJuv!J229</f>
        <v>4636.776294086073</v>
      </c>
      <c r="C93" s="45"/>
      <c r="D93" s="45"/>
      <c r="E93" s="45"/>
    </row>
    <row r="94" spans="1:8">
      <c r="A94" s="120" t="s">
        <v>118</v>
      </c>
      <c r="B94" s="81">
        <f>[1]InfJuv!J230</f>
        <v>4659.20825356976</v>
      </c>
      <c r="C94" s="83">
        <f t="shared" si="1"/>
        <v>4603.2371041428905</v>
      </c>
      <c r="D94" s="83">
        <f>[1]InfJuv!K230</f>
        <v>4415.5258909244521</v>
      </c>
      <c r="E94" s="83">
        <f>[1]InfJuv!L230</f>
        <v>4790.948317361328</v>
      </c>
      <c r="F94" s="81">
        <f>[1]InfJuv!M230</f>
        <v>1500</v>
      </c>
      <c r="G94" s="81">
        <f>[1]InfJuv!N230</f>
        <v>2096.590909090909</v>
      </c>
      <c r="H94" s="81"/>
    </row>
    <row r="95" spans="1:8">
      <c r="A95" s="120" t="s">
        <v>119</v>
      </c>
      <c r="B95" s="81">
        <f>[1]InfJuv!J231</f>
        <v>4600.6791114506923</v>
      </c>
      <c r="C95" s="83">
        <f t="shared" si="1"/>
        <v>4925.059816541373</v>
      </c>
      <c r="D95" s="83">
        <f>[1]InfJuv!K231</f>
        <v>5289.1894005246077</v>
      </c>
      <c r="E95" s="83">
        <f>[1]InfJuv!L231</f>
        <v>4560.9302325581384</v>
      </c>
      <c r="F95" s="81">
        <f>[1]InfJuv!M231</f>
        <v>5200</v>
      </c>
      <c r="G95" s="81">
        <f>[1]InfJuv!N231</f>
        <v>2246.4999999999995</v>
      </c>
      <c r="H95" s="81"/>
    </row>
    <row r="96" spans="1:8">
      <c r="A96" s="16"/>
      <c r="B96" s="2"/>
      <c r="C96" s="172"/>
      <c r="D96" s="172"/>
      <c r="E96" s="172"/>
      <c r="F96" s="2"/>
      <c r="G96" s="2"/>
      <c r="H96" s="2"/>
    </row>
    <row r="97" spans="1:8">
      <c r="A97" s="118" t="s">
        <v>8</v>
      </c>
      <c r="B97" s="53">
        <f>[1]InfJuv!J236</f>
        <v>4636.776294086073</v>
      </c>
      <c r="C97" s="171"/>
      <c r="D97" s="171"/>
      <c r="E97" s="171"/>
      <c r="F97" s="53">
        <f>[1]InfJuv!M236</f>
        <v>3966.6666666666665</v>
      </c>
      <c r="G97" s="53">
        <f>[1]InfJuv!N236</f>
        <v>2167.9761904761904</v>
      </c>
      <c r="H97" s="53"/>
    </row>
    <row r="98" spans="1:8">
      <c r="A98" s="119" t="s">
        <v>120</v>
      </c>
      <c r="B98" s="81">
        <f>[1]InfJuv!J237</f>
        <v>1624.1379310344826</v>
      </c>
      <c r="C98" s="83">
        <f t="shared" si="1"/>
        <v>1352.9069767441861</v>
      </c>
      <c r="D98" s="83">
        <f>[1]InfJuv!K237</f>
        <v>800</v>
      </c>
      <c r="E98" s="83">
        <f>[1]InfJuv!L237</f>
        <v>1905.8139534883724</v>
      </c>
      <c r="F98" s="81">
        <f>[1]InfJuv!M237</f>
        <v>0</v>
      </c>
      <c r="G98" s="81">
        <f>[1]InfJuv!N237</f>
        <v>850</v>
      </c>
      <c r="H98" s="81"/>
    </row>
    <row r="99" spans="1:8">
      <c r="A99" s="119" t="s">
        <v>121</v>
      </c>
      <c r="B99" s="81">
        <f>[1]InfJuv!J238</f>
        <v>2672.0295287443246</v>
      </c>
      <c r="C99" s="81">
        <f t="shared" si="1"/>
        <v>2675.0465906629433</v>
      </c>
      <c r="D99" s="81">
        <f>[1]InfJuv!K238</f>
        <v>2540.1686749379655</v>
      </c>
      <c r="E99" s="81">
        <f>[1]InfJuv!L238</f>
        <v>2809.9245063879212</v>
      </c>
      <c r="F99" s="81">
        <f>[1]InfJuv!M238</f>
        <v>5200</v>
      </c>
      <c r="G99" s="81">
        <f>[1]InfJuv!N238</f>
        <v>1085.7142857142858</v>
      </c>
      <c r="H99" s="81"/>
    </row>
    <row r="100" spans="1:8">
      <c r="A100" s="119" t="s">
        <v>122</v>
      </c>
      <c r="B100" s="81">
        <f>[1]InfJuv!J239</f>
        <v>4825.0081498604877</v>
      </c>
      <c r="C100" s="81">
        <f t="shared" si="1"/>
        <v>5008.4815035023194</v>
      </c>
      <c r="D100" s="81">
        <f>[1]InfJuv!K239</f>
        <v>5179.1684730705101</v>
      </c>
      <c r="E100" s="81">
        <f>[1]InfJuv!L239</f>
        <v>4837.7945339341286</v>
      </c>
      <c r="F100" s="81">
        <f>[1]InfJuv!M239</f>
        <v>0</v>
      </c>
      <c r="G100" s="81">
        <f>[1]InfJuv!N239</f>
        <v>2631.6666666666665</v>
      </c>
      <c r="H100" s="81"/>
    </row>
    <row r="101" spans="1:8">
      <c r="A101" s="119" t="s">
        <v>123</v>
      </c>
      <c r="B101" s="81">
        <f>[1]InfJuv!J240</f>
        <v>5559.3057242939194</v>
      </c>
      <c r="C101" s="81">
        <f t="shared" si="1"/>
        <v>6252.4979631459191</v>
      </c>
      <c r="D101" s="81">
        <f>[1]InfJuv!K240</f>
        <v>7035.6808510638293</v>
      </c>
      <c r="E101" s="81">
        <f>[1]InfJuv!L240</f>
        <v>5469.3150752280098</v>
      </c>
      <c r="F101" s="81">
        <f>[1]InfJuv!M240</f>
        <v>1500</v>
      </c>
      <c r="G101" s="81">
        <f>[1]InfJuv!N240</f>
        <v>3152.7272727272725</v>
      </c>
      <c r="H101" s="81"/>
    </row>
    <row r="102" spans="1:8">
      <c r="A102" s="106"/>
      <c r="B102" s="95"/>
      <c r="C102" s="95"/>
      <c r="D102" s="95"/>
      <c r="E102" s="95"/>
      <c r="F102" s="113"/>
      <c r="G102" s="113"/>
    </row>
    <row r="103" spans="1:8">
      <c r="A103" s="65" t="str">
        <f>A39</f>
        <v>Fuente: Instituto Nacional de Estadística (INE). XLIII Encuesta Permanente de Hogares de Propósitos Múltiples, mayo 2012.</v>
      </c>
      <c r="B103" s="65"/>
      <c r="C103" s="9"/>
      <c r="D103" s="9"/>
      <c r="E103" s="9"/>
    </row>
    <row r="104" spans="1:8">
      <c r="A104" s="87"/>
      <c r="B104" s="87"/>
      <c r="C104" s="9"/>
      <c r="D104" s="9"/>
      <c r="E104" s="9"/>
    </row>
    <row r="105" spans="1:8">
      <c r="A105" s="17"/>
      <c r="B105" s="17"/>
      <c r="C105" s="88"/>
      <c r="D105" s="17"/>
      <c r="E105" s="17"/>
    </row>
    <row r="106" spans="1:8">
      <c r="A106" s="17"/>
      <c r="B106" s="17"/>
      <c r="C106" s="17"/>
      <c r="D106" s="17"/>
      <c r="E106" s="17"/>
    </row>
    <row r="107" spans="1:8">
      <c r="A107" s="17"/>
      <c r="B107" s="17"/>
      <c r="C107" s="17"/>
      <c r="D107" s="17"/>
      <c r="E107" s="17"/>
    </row>
    <row r="108" spans="1:8">
      <c r="A108" s="17"/>
      <c r="B108" s="17"/>
      <c r="C108" s="17"/>
      <c r="D108" s="17"/>
      <c r="E108" s="17"/>
    </row>
    <row r="109" spans="1:8">
      <c r="A109" s="17"/>
      <c r="B109" s="17"/>
      <c r="C109" s="17"/>
      <c r="D109" s="17"/>
      <c r="E109" s="17"/>
    </row>
    <row r="110" spans="1:8">
      <c r="A110" s="17"/>
      <c r="B110" s="17"/>
      <c r="C110" s="17"/>
      <c r="D110" s="17"/>
      <c r="E110" s="17"/>
    </row>
    <row r="111" spans="1:8">
      <c r="A111" s="17"/>
      <c r="B111" s="17"/>
      <c r="C111" s="17"/>
      <c r="D111" s="17"/>
      <c r="E111" s="17"/>
    </row>
    <row r="112" spans="1:8">
      <c r="A112" s="17"/>
      <c r="B112" s="17"/>
      <c r="C112" s="17"/>
      <c r="D112" s="17"/>
      <c r="E112" s="17"/>
    </row>
    <row r="113" spans="1:5">
      <c r="A113" s="17"/>
      <c r="B113" s="17"/>
      <c r="C113" s="17"/>
      <c r="D113" s="17"/>
      <c r="E113" s="17"/>
    </row>
    <row r="114" spans="1:5">
      <c r="A114" s="17"/>
      <c r="B114" s="17"/>
      <c r="C114" s="17"/>
      <c r="D114" s="17"/>
      <c r="E114" s="17"/>
    </row>
    <row r="115" spans="1:5">
      <c r="A115" s="17"/>
      <c r="B115" s="17"/>
      <c r="C115" s="17"/>
      <c r="D115" s="17"/>
      <c r="E115" s="17"/>
    </row>
    <row r="116" spans="1:5">
      <c r="A116" s="17"/>
      <c r="B116" s="17"/>
      <c r="C116" s="17"/>
      <c r="D116" s="17"/>
      <c r="E116" s="17"/>
    </row>
    <row r="117" spans="1:5">
      <c r="A117" s="17"/>
      <c r="B117" s="17"/>
      <c r="C117" s="17"/>
      <c r="D117" s="17"/>
      <c r="E117" s="17"/>
    </row>
    <row r="118" spans="1:5">
      <c r="A118" s="17"/>
      <c r="B118" s="17"/>
      <c r="C118" s="17"/>
      <c r="D118" s="17"/>
      <c r="E118" s="17"/>
    </row>
    <row r="119" spans="1:5">
      <c r="A119" s="17"/>
      <c r="B119" s="17"/>
      <c r="C119" s="17"/>
      <c r="D119" s="17"/>
      <c r="E119" s="17"/>
    </row>
    <row r="120" spans="1:5">
      <c r="A120" s="17"/>
      <c r="B120" s="17"/>
      <c r="C120" s="17"/>
      <c r="D120" s="17"/>
      <c r="E120" s="17"/>
    </row>
    <row r="121" spans="1:5">
      <c r="A121" s="17"/>
      <c r="B121" s="17"/>
      <c r="C121" s="17"/>
      <c r="D121" s="17"/>
      <c r="E121" s="17"/>
    </row>
    <row r="122" spans="1:5">
      <c r="A122" s="17"/>
      <c r="B122" s="17"/>
      <c r="C122" s="17"/>
      <c r="D122" s="17"/>
      <c r="E122" s="17"/>
    </row>
    <row r="123" spans="1:5">
      <c r="A123" s="17"/>
      <c r="B123" s="17"/>
      <c r="C123" s="17"/>
      <c r="D123" s="17"/>
      <c r="E123" s="17"/>
    </row>
    <row r="124" spans="1:5">
      <c r="A124" s="17"/>
      <c r="B124" s="17"/>
      <c r="C124" s="17"/>
      <c r="D124" s="17"/>
      <c r="E124" s="17"/>
    </row>
    <row r="125" spans="1:5">
      <c r="A125" s="17"/>
      <c r="B125" s="17"/>
      <c r="C125" s="17"/>
      <c r="D125" s="17"/>
      <c r="E125" s="17"/>
    </row>
    <row r="126" spans="1:5">
      <c r="A126" s="17"/>
      <c r="B126" s="17"/>
      <c r="C126" s="17"/>
      <c r="D126" s="17"/>
      <c r="E126" s="17"/>
    </row>
    <row r="127" spans="1:5">
      <c r="A127" s="17"/>
      <c r="B127" s="17"/>
      <c r="C127" s="17"/>
      <c r="D127" s="17"/>
      <c r="E127" s="17"/>
    </row>
    <row r="128" spans="1:5">
      <c r="A128" s="17"/>
      <c r="B128" s="17"/>
      <c r="C128" s="17"/>
      <c r="D128" s="17"/>
      <c r="E128" s="17"/>
    </row>
    <row r="129" spans="1:5">
      <c r="A129" s="17"/>
      <c r="B129" s="17"/>
      <c r="C129" s="17"/>
      <c r="D129" s="17"/>
      <c r="E129" s="17"/>
    </row>
    <row r="130" spans="1:5">
      <c r="A130" s="17"/>
      <c r="B130" s="17"/>
      <c r="C130" s="17"/>
      <c r="D130" s="17"/>
      <c r="E130" s="17"/>
    </row>
    <row r="131" spans="1:5">
      <c r="A131" s="17"/>
      <c r="B131" s="17"/>
      <c r="C131" s="17"/>
      <c r="D131" s="17"/>
      <c r="E131" s="17"/>
    </row>
    <row r="132" spans="1:5">
      <c r="A132" s="17"/>
      <c r="B132" s="17"/>
      <c r="C132" s="17"/>
      <c r="D132" s="17"/>
      <c r="E132" s="17"/>
    </row>
    <row r="133" spans="1:5">
      <c r="A133" s="17"/>
      <c r="B133" s="17"/>
      <c r="C133" s="17"/>
      <c r="D133" s="17"/>
      <c r="E133" s="17"/>
    </row>
    <row r="134" spans="1:5">
      <c r="A134" s="17"/>
      <c r="B134" s="17"/>
      <c r="C134" s="17"/>
      <c r="D134" s="17"/>
      <c r="E134" s="17"/>
    </row>
    <row r="135" spans="1:5">
      <c r="A135" s="17"/>
      <c r="B135" s="17"/>
      <c r="C135" s="17"/>
      <c r="D135" s="17"/>
      <c r="E135" s="17"/>
    </row>
    <row r="136" spans="1:5">
      <c r="A136" s="17"/>
      <c r="B136" s="17"/>
      <c r="C136" s="17"/>
      <c r="D136" s="17"/>
      <c r="E136" s="17"/>
    </row>
    <row r="137" spans="1:5">
      <c r="A137" s="17"/>
      <c r="B137" s="17"/>
      <c r="C137" s="17"/>
      <c r="D137" s="17"/>
      <c r="E137" s="17"/>
    </row>
    <row r="138" spans="1:5">
      <c r="A138" s="17"/>
      <c r="B138" s="17"/>
      <c r="C138" s="17"/>
      <c r="D138" s="17"/>
      <c r="E138" s="17"/>
    </row>
    <row r="139" spans="1:5">
      <c r="A139" s="17"/>
      <c r="B139" s="17"/>
      <c r="C139" s="17"/>
      <c r="D139" s="17"/>
      <c r="E139" s="17"/>
    </row>
    <row r="140" spans="1:5">
      <c r="A140" s="17"/>
      <c r="B140" s="17"/>
      <c r="C140" s="17"/>
      <c r="D140" s="17"/>
      <c r="E140" s="17"/>
    </row>
    <row r="141" spans="1:5">
      <c r="A141" s="17"/>
      <c r="B141" s="17"/>
      <c r="C141" s="17"/>
      <c r="D141" s="17"/>
      <c r="E141" s="17"/>
    </row>
    <row r="142" spans="1:5">
      <c r="A142" s="17"/>
      <c r="B142" s="17"/>
      <c r="C142" s="17"/>
      <c r="D142" s="17"/>
      <c r="E142" s="17"/>
    </row>
    <row r="143" spans="1:5">
      <c r="A143" s="17"/>
      <c r="B143" s="17"/>
      <c r="C143" s="17"/>
      <c r="D143" s="17"/>
      <c r="E143" s="17"/>
    </row>
    <row r="144" spans="1:5">
      <c r="A144" s="17"/>
      <c r="B144" s="17"/>
      <c r="C144" s="17"/>
      <c r="D144" s="17"/>
      <c r="E144" s="17"/>
    </row>
    <row r="145" spans="1:5">
      <c r="A145" s="17"/>
      <c r="B145" s="17"/>
      <c r="C145" s="17"/>
      <c r="D145" s="17"/>
      <c r="E145" s="17"/>
    </row>
    <row r="146" spans="1:5">
      <c r="A146" s="17"/>
      <c r="B146" s="17"/>
      <c r="C146" s="17"/>
      <c r="D146" s="17"/>
      <c r="E146" s="17"/>
    </row>
    <row r="147" spans="1:5">
      <c r="A147" s="17"/>
      <c r="B147" s="17"/>
      <c r="C147" s="17"/>
      <c r="D147" s="17"/>
      <c r="E147" s="17"/>
    </row>
    <row r="148" spans="1:5">
      <c r="A148" s="17"/>
      <c r="B148" s="17"/>
      <c r="C148" s="17"/>
      <c r="D148" s="17"/>
      <c r="E148" s="17"/>
    </row>
    <row r="149" spans="1:5">
      <c r="A149" s="17"/>
      <c r="B149" s="17"/>
      <c r="C149" s="17"/>
      <c r="D149" s="17"/>
      <c r="E149" s="17"/>
    </row>
    <row r="150" spans="1:5">
      <c r="A150" s="17"/>
      <c r="B150" s="17"/>
      <c r="C150" s="17"/>
      <c r="D150" s="17"/>
      <c r="E150" s="17"/>
    </row>
    <row r="151" spans="1:5">
      <c r="A151" s="17"/>
      <c r="B151" s="17"/>
      <c r="C151" s="17"/>
      <c r="D151" s="17"/>
      <c r="E151" s="17"/>
    </row>
    <row r="152" spans="1:5">
      <c r="A152" s="17"/>
      <c r="B152" s="17"/>
      <c r="C152" s="17"/>
      <c r="D152" s="17"/>
      <c r="E152" s="17"/>
    </row>
    <row r="153" spans="1:5">
      <c r="A153" s="17"/>
      <c r="B153" s="17"/>
      <c r="C153" s="17"/>
      <c r="D153" s="17"/>
      <c r="E153" s="17"/>
    </row>
    <row r="154" spans="1:5">
      <c r="A154" s="17"/>
      <c r="B154" s="17"/>
      <c r="C154" s="17"/>
      <c r="D154" s="17"/>
      <c r="E154" s="17"/>
    </row>
    <row r="155" spans="1:5">
      <c r="A155" s="17"/>
      <c r="B155" s="17"/>
      <c r="C155" s="17"/>
      <c r="D155" s="17"/>
      <c r="E155" s="17"/>
    </row>
    <row r="156" spans="1:5">
      <c r="A156" s="17"/>
      <c r="B156" s="17"/>
      <c r="C156" s="17"/>
      <c r="D156" s="17"/>
      <c r="E156" s="17"/>
    </row>
    <row r="157" spans="1:5">
      <c r="A157" s="17"/>
      <c r="B157" s="17"/>
      <c r="C157" s="17"/>
      <c r="D157" s="17"/>
      <c r="E157" s="17"/>
    </row>
    <row r="158" spans="1:5">
      <c r="A158" s="17"/>
      <c r="B158" s="17"/>
      <c r="C158" s="17"/>
      <c r="D158" s="17"/>
      <c r="E158" s="17"/>
    </row>
    <row r="159" spans="1:5">
      <c r="A159" s="17"/>
      <c r="B159" s="17"/>
      <c r="C159" s="17"/>
      <c r="D159" s="17"/>
      <c r="E159" s="17"/>
    </row>
    <row r="160" spans="1:5">
      <c r="A160" s="17"/>
      <c r="B160" s="17"/>
      <c r="C160" s="17"/>
      <c r="D160" s="17"/>
      <c r="E160" s="17"/>
    </row>
    <row r="161" spans="1:5">
      <c r="A161" s="17"/>
      <c r="B161" s="17"/>
      <c r="C161" s="17"/>
      <c r="D161" s="17"/>
      <c r="E161" s="17"/>
    </row>
    <row r="162" spans="1:5">
      <c r="A162" s="17"/>
      <c r="B162" s="17"/>
      <c r="C162" s="17"/>
      <c r="D162" s="17"/>
      <c r="E162" s="17"/>
    </row>
    <row r="163" spans="1:5">
      <c r="A163" s="17"/>
      <c r="B163" s="17"/>
      <c r="C163" s="17"/>
      <c r="D163" s="17"/>
      <c r="E163" s="17"/>
    </row>
    <row r="164" spans="1:5">
      <c r="A164" s="17"/>
      <c r="B164" s="17"/>
      <c r="C164" s="17"/>
      <c r="D164" s="17"/>
      <c r="E164" s="17"/>
    </row>
    <row r="165" spans="1:5">
      <c r="A165" s="17"/>
      <c r="B165" s="17"/>
      <c r="C165" s="17"/>
      <c r="D165" s="17"/>
      <c r="E165" s="17"/>
    </row>
    <row r="166" spans="1:5">
      <c r="A166" s="17"/>
      <c r="B166" s="17"/>
      <c r="C166" s="17"/>
      <c r="D166" s="17"/>
      <c r="E166" s="17"/>
    </row>
    <row r="167" spans="1:5">
      <c r="A167" s="17"/>
      <c r="B167" s="17"/>
      <c r="C167" s="17"/>
      <c r="D167" s="17"/>
      <c r="E167" s="17"/>
    </row>
    <row r="168" spans="1:5">
      <c r="A168" s="17"/>
      <c r="B168" s="17"/>
      <c r="C168" s="17"/>
      <c r="D168" s="17"/>
      <c r="E168" s="17"/>
    </row>
    <row r="169" spans="1:5">
      <c r="A169" s="17"/>
      <c r="B169" s="17"/>
      <c r="C169" s="17"/>
      <c r="D169" s="17"/>
      <c r="E169" s="17"/>
    </row>
    <row r="170" spans="1:5">
      <c r="A170" s="17"/>
      <c r="B170" s="17"/>
      <c r="C170" s="17"/>
      <c r="D170" s="17"/>
      <c r="E170" s="17"/>
    </row>
    <row r="171" spans="1:5">
      <c r="A171" s="17"/>
      <c r="B171" s="17"/>
      <c r="C171" s="17"/>
      <c r="D171" s="17"/>
      <c r="E171" s="17"/>
    </row>
    <row r="172" spans="1:5">
      <c r="A172" s="17"/>
      <c r="B172" s="17"/>
      <c r="C172" s="17"/>
      <c r="D172" s="17"/>
      <c r="E172" s="17"/>
    </row>
    <row r="173" spans="1:5">
      <c r="A173" s="17"/>
      <c r="B173" s="17"/>
      <c r="C173" s="17"/>
      <c r="D173" s="17"/>
      <c r="E173" s="17"/>
    </row>
    <row r="174" spans="1:5">
      <c r="A174" s="17"/>
      <c r="B174" s="17"/>
      <c r="C174" s="17"/>
      <c r="D174" s="17"/>
      <c r="E174" s="17"/>
    </row>
    <row r="175" spans="1:5">
      <c r="A175" s="17"/>
      <c r="B175" s="17"/>
      <c r="C175" s="17"/>
      <c r="D175" s="17"/>
      <c r="E175" s="17"/>
    </row>
    <row r="176" spans="1:5">
      <c r="A176" s="17"/>
      <c r="B176" s="17"/>
      <c r="C176" s="17"/>
      <c r="D176" s="17"/>
      <c r="E176" s="17"/>
    </row>
    <row r="177" spans="1:5">
      <c r="A177" s="17"/>
      <c r="B177" s="17"/>
      <c r="C177" s="17"/>
      <c r="D177" s="17"/>
      <c r="E177" s="17"/>
    </row>
    <row r="178" spans="1:5">
      <c r="A178" s="17"/>
      <c r="B178" s="17"/>
      <c r="C178" s="17"/>
      <c r="D178" s="17"/>
      <c r="E178" s="17"/>
    </row>
    <row r="179" spans="1:5">
      <c r="A179" s="17"/>
      <c r="B179" s="17"/>
      <c r="C179" s="17"/>
      <c r="D179" s="17"/>
      <c r="E179" s="17"/>
    </row>
    <row r="180" spans="1:5">
      <c r="A180" s="17"/>
      <c r="B180" s="17"/>
      <c r="C180" s="17"/>
      <c r="D180" s="17"/>
      <c r="E180" s="17"/>
    </row>
    <row r="181" spans="1:5">
      <c r="A181" s="17"/>
      <c r="B181" s="17"/>
      <c r="C181" s="17"/>
      <c r="D181" s="17"/>
      <c r="E181" s="17"/>
    </row>
    <row r="182" spans="1:5">
      <c r="A182" s="17"/>
      <c r="B182" s="17"/>
      <c r="C182" s="17"/>
      <c r="D182" s="17"/>
      <c r="E182" s="17"/>
    </row>
    <row r="183" spans="1:5">
      <c r="A183" s="17"/>
      <c r="B183" s="17"/>
      <c r="C183" s="17"/>
      <c r="D183" s="17"/>
      <c r="E183" s="17"/>
    </row>
    <row r="184" spans="1:5">
      <c r="A184" s="17"/>
      <c r="B184" s="17"/>
      <c r="C184" s="17"/>
      <c r="D184" s="17"/>
      <c r="E184" s="17"/>
    </row>
    <row r="185" spans="1:5">
      <c r="A185" s="17"/>
      <c r="B185" s="17"/>
      <c r="C185" s="17"/>
      <c r="D185" s="17"/>
      <c r="E185" s="17"/>
    </row>
    <row r="186" spans="1:5">
      <c r="A186" s="17"/>
      <c r="B186" s="17"/>
      <c r="C186" s="17"/>
      <c r="D186" s="17"/>
      <c r="E186" s="17"/>
    </row>
    <row r="187" spans="1:5">
      <c r="A187" s="17"/>
      <c r="B187" s="17"/>
      <c r="C187" s="17"/>
      <c r="D187" s="17"/>
      <c r="E187" s="17"/>
    </row>
    <row r="188" spans="1:5">
      <c r="A188" s="17"/>
      <c r="B188" s="17"/>
      <c r="C188" s="17"/>
      <c r="D188" s="17"/>
      <c r="E188" s="17"/>
    </row>
    <row r="189" spans="1:5">
      <c r="A189" s="17"/>
      <c r="B189" s="17"/>
      <c r="C189" s="17"/>
      <c r="D189" s="17"/>
      <c r="E189" s="17"/>
    </row>
    <row r="190" spans="1:5">
      <c r="A190" s="17"/>
      <c r="B190" s="17"/>
      <c r="C190" s="17"/>
      <c r="D190" s="17"/>
      <c r="E190" s="17"/>
    </row>
    <row r="191" spans="1:5">
      <c r="A191" s="17"/>
      <c r="B191" s="17"/>
      <c r="C191" s="17"/>
      <c r="D191" s="17"/>
      <c r="E191" s="17"/>
    </row>
    <row r="192" spans="1:5">
      <c r="A192" s="17"/>
      <c r="B192" s="17"/>
      <c r="C192" s="17"/>
      <c r="D192" s="17"/>
      <c r="E192" s="17"/>
    </row>
    <row r="193" spans="1:5">
      <c r="A193" s="17"/>
      <c r="B193" s="17"/>
      <c r="C193" s="17"/>
      <c r="D193" s="17"/>
      <c r="E193" s="17"/>
    </row>
    <row r="194" spans="1:5">
      <c r="A194" s="17"/>
      <c r="B194" s="17"/>
      <c r="C194" s="17"/>
      <c r="D194" s="17"/>
      <c r="E194" s="17"/>
    </row>
    <row r="195" spans="1:5">
      <c r="A195" s="17"/>
      <c r="B195" s="17"/>
      <c r="C195" s="17"/>
      <c r="D195" s="17"/>
      <c r="E195" s="17"/>
    </row>
    <row r="196" spans="1:5">
      <c r="A196" s="17"/>
      <c r="B196" s="17"/>
      <c r="C196" s="17"/>
      <c r="D196" s="17"/>
      <c r="E196" s="17"/>
    </row>
    <row r="197" spans="1:5">
      <c r="A197" s="17"/>
      <c r="B197" s="17"/>
      <c r="C197" s="17"/>
      <c r="D197" s="17"/>
      <c r="E197" s="17"/>
    </row>
    <row r="198" spans="1:5">
      <c r="A198" s="17"/>
      <c r="B198" s="17"/>
      <c r="C198" s="17"/>
      <c r="D198" s="17"/>
      <c r="E198" s="17"/>
    </row>
    <row r="199" spans="1:5">
      <c r="A199" s="17"/>
      <c r="B199" s="17"/>
      <c r="C199" s="17"/>
      <c r="D199" s="17"/>
      <c r="E199" s="17"/>
    </row>
    <row r="200" spans="1:5">
      <c r="A200" s="17"/>
      <c r="B200" s="17"/>
      <c r="C200" s="17"/>
      <c r="D200" s="17"/>
      <c r="E200" s="17"/>
    </row>
    <row r="201" spans="1:5">
      <c r="A201" s="17"/>
      <c r="B201" s="17"/>
      <c r="C201" s="17"/>
      <c r="D201" s="17"/>
      <c r="E201" s="17"/>
    </row>
    <row r="202" spans="1:5">
      <c r="A202" s="17"/>
      <c r="B202" s="17"/>
      <c r="C202" s="17"/>
      <c r="D202" s="17"/>
      <c r="E202" s="17"/>
    </row>
    <row r="203" spans="1:5">
      <c r="A203" s="17"/>
      <c r="B203" s="17"/>
      <c r="C203" s="17"/>
      <c r="D203" s="17"/>
      <c r="E203" s="17"/>
    </row>
    <row r="204" spans="1:5">
      <c r="A204" s="17"/>
      <c r="B204" s="17"/>
      <c r="C204" s="17"/>
      <c r="D204" s="17"/>
      <c r="E204" s="17"/>
    </row>
    <row r="205" spans="1:5">
      <c r="A205" s="17"/>
      <c r="B205" s="17"/>
      <c r="C205" s="17"/>
      <c r="D205" s="17"/>
      <c r="E205" s="17"/>
    </row>
    <row r="206" spans="1:5">
      <c r="A206" s="17"/>
      <c r="B206" s="17"/>
      <c r="C206" s="17"/>
      <c r="D206" s="17"/>
      <c r="E206" s="17"/>
    </row>
    <row r="207" spans="1:5">
      <c r="A207" s="17"/>
      <c r="B207" s="17"/>
      <c r="C207" s="17"/>
      <c r="D207" s="17"/>
      <c r="E207" s="17"/>
    </row>
    <row r="208" spans="1:5">
      <c r="A208" s="17"/>
      <c r="B208" s="17"/>
      <c r="C208" s="17"/>
      <c r="D208" s="17"/>
      <c r="E208" s="17"/>
    </row>
    <row r="209" spans="1:5">
      <c r="A209" s="17"/>
      <c r="B209" s="17"/>
      <c r="C209" s="17"/>
      <c r="D209" s="17"/>
      <c r="E209" s="17"/>
    </row>
    <row r="210" spans="1:5">
      <c r="A210" s="17"/>
      <c r="B210" s="17"/>
      <c r="C210" s="17"/>
      <c r="D210" s="17"/>
      <c r="E210" s="17"/>
    </row>
    <row r="211" spans="1:5">
      <c r="A211" s="17"/>
      <c r="B211" s="17"/>
      <c r="C211" s="17"/>
      <c r="D211" s="17"/>
      <c r="E211" s="17"/>
    </row>
    <row r="212" spans="1:5">
      <c r="A212" s="17"/>
      <c r="B212" s="17"/>
      <c r="C212" s="17"/>
      <c r="D212" s="17"/>
      <c r="E212" s="17"/>
    </row>
    <row r="213" spans="1:5">
      <c r="A213" s="17"/>
      <c r="B213" s="17"/>
      <c r="C213" s="17"/>
      <c r="D213" s="17"/>
      <c r="E213" s="17"/>
    </row>
    <row r="214" spans="1:5">
      <c r="A214" s="17"/>
      <c r="B214" s="17"/>
      <c r="C214" s="17"/>
      <c r="D214" s="17"/>
      <c r="E214" s="17"/>
    </row>
    <row r="215" spans="1:5">
      <c r="A215" s="17"/>
      <c r="B215" s="17"/>
      <c r="C215" s="17"/>
      <c r="D215" s="17"/>
      <c r="E215" s="17"/>
    </row>
    <row r="216" spans="1:5">
      <c r="A216" s="17"/>
      <c r="B216" s="17"/>
      <c r="C216" s="17"/>
      <c r="D216" s="17"/>
      <c r="E216" s="17"/>
    </row>
    <row r="217" spans="1:5">
      <c r="A217" s="17"/>
      <c r="B217" s="17"/>
      <c r="C217" s="17"/>
      <c r="D217" s="17"/>
      <c r="E217" s="17"/>
    </row>
    <row r="218" spans="1:5">
      <c r="A218" s="17"/>
      <c r="B218" s="17"/>
      <c r="C218" s="17"/>
      <c r="D218" s="17"/>
      <c r="E218" s="17"/>
    </row>
    <row r="219" spans="1:5">
      <c r="A219" s="17"/>
      <c r="B219" s="17"/>
      <c r="C219" s="17"/>
      <c r="D219" s="17"/>
      <c r="E219" s="17"/>
    </row>
    <row r="220" spans="1:5">
      <c r="A220" s="17"/>
      <c r="B220" s="17"/>
      <c r="C220" s="17"/>
      <c r="D220" s="17"/>
      <c r="E220" s="17"/>
    </row>
    <row r="221" spans="1:5">
      <c r="A221" s="17"/>
      <c r="B221" s="17"/>
      <c r="C221" s="17"/>
      <c r="D221" s="17"/>
      <c r="E221" s="17"/>
    </row>
    <row r="222" spans="1:5">
      <c r="A222" s="17"/>
      <c r="B222" s="17"/>
      <c r="C222" s="17"/>
      <c r="D222" s="17"/>
      <c r="E222" s="17"/>
    </row>
    <row r="223" spans="1:5">
      <c r="A223" s="17"/>
      <c r="B223" s="17"/>
      <c r="C223" s="17"/>
      <c r="D223" s="17"/>
      <c r="E223" s="17"/>
    </row>
    <row r="224" spans="1:5">
      <c r="A224" s="17"/>
      <c r="B224" s="17"/>
      <c r="C224" s="17"/>
      <c r="D224" s="17"/>
      <c r="E224" s="17"/>
    </row>
    <row r="225" spans="1:5">
      <c r="A225" s="17"/>
      <c r="B225" s="17"/>
      <c r="C225" s="17"/>
      <c r="D225" s="17"/>
      <c r="E225" s="17"/>
    </row>
    <row r="226" spans="1:5">
      <c r="A226" s="17"/>
      <c r="B226" s="17"/>
      <c r="C226" s="17"/>
      <c r="D226" s="17"/>
      <c r="E226" s="17"/>
    </row>
    <row r="227" spans="1:5">
      <c r="A227" s="17"/>
      <c r="B227" s="17"/>
      <c r="C227" s="17"/>
      <c r="D227" s="17"/>
      <c r="E227" s="17"/>
    </row>
    <row r="228" spans="1:5">
      <c r="A228" s="17"/>
      <c r="B228" s="17"/>
      <c r="C228" s="17"/>
      <c r="D228" s="17"/>
      <c r="E228" s="17"/>
    </row>
    <row r="229" spans="1:5">
      <c r="A229" s="17"/>
      <c r="B229" s="17"/>
      <c r="C229" s="17"/>
      <c r="D229" s="17"/>
      <c r="E229" s="17"/>
    </row>
    <row r="230" spans="1:5">
      <c r="A230" s="17"/>
      <c r="B230" s="17"/>
      <c r="C230" s="17"/>
      <c r="D230" s="17"/>
      <c r="E230" s="17"/>
    </row>
    <row r="231" spans="1:5">
      <c r="A231" s="17"/>
      <c r="B231" s="17"/>
      <c r="C231" s="17"/>
      <c r="D231" s="17"/>
      <c r="E231" s="17"/>
    </row>
    <row r="232" spans="1:5">
      <c r="A232" s="17"/>
      <c r="B232" s="17"/>
      <c r="C232" s="17"/>
      <c r="D232" s="17"/>
      <c r="E232" s="17"/>
    </row>
    <row r="233" spans="1:5">
      <c r="A233" s="17"/>
      <c r="B233" s="17"/>
      <c r="C233" s="17"/>
      <c r="D233" s="17"/>
      <c r="E233" s="17"/>
    </row>
    <row r="234" spans="1:5">
      <c r="A234" s="17"/>
      <c r="B234" s="17"/>
      <c r="C234" s="17"/>
      <c r="D234" s="17"/>
      <c r="E234" s="17"/>
    </row>
    <row r="235" spans="1:5">
      <c r="A235" s="17"/>
      <c r="B235" s="17"/>
      <c r="C235" s="17"/>
      <c r="D235" s="17"/>
      <c r="E235" s="17"/>
    </row>
    <row r="236" spans="1:5">
      <c r="A236" s="17"/>
      <c r="B236" s="17"/>
      <c r="C236" s="17"/>
      <c r="D236" s="17"/>
      <c r="E236" s="17"/>
    </row>
    <row r="237" spans="1:5">
      <c r="A237" s="17"/>
      <c r="B237" s="17"/>
      <c r="C237" s="17"/>
      <c r="D237" s="17"/>
      <c r="E237" s="17"/>
    </row>
    <row r="238" spans="1:5">
      <c r="A238" s="17"/>
      <c r="B238" s="17"/>
      <c r="C238" s="17"/>
      <c r="D238" s="17"/>
      <c r="E238" s="17"/>
    </row>
    <row r="239" spans="1:5">
      <c r="A239" s="17"/>
      <c r="B239" s="17"/>
      <c r="C239" s="17"/>
      <c r="D239" s="17"/>
      <c r="E239" s="17"/>
    </row>
    <row r="240" spans="1:5">
      <c r="A240" s="17"/>
      <c r="B240" s="17"/>
      <c r="C240" s="17"/>
      <c r="D240" s="17"/>
      <c r="E240" s="17"/>
    </row>
    <row r="241" spans="1:5">
      <c r="A241" s="17"/>
      <c r="B241" s="17"/>
      <c r="C241" s="17"/>
      <c r="D241" s="17"/>
      <c r="E241" s="17"/>
    </row>
    <row r="242" spans="1:5">
      <c r="A242" s="17"/>
      <c r="B242" s="17"/>
      <c r="C242" s="17"/>
      <c r="D242" s="17"/>
      <c r="E242" s="17"/>
    </row>
    <row r="243" spans="1:5">
      <c r="A243" s="17"/>
      <c r="B243" s="17"/>
      <c r="C243" s="17"/>
      <c r="D243" s="17"/>
      <c r="E243" s="17"/>
    </row>
    <row r="244" spans="1:5">
      <c r="A244" s="17"/>
      <c r="B244" s="17"/>
      <c r="C244" s="17"/>
      <c r="D244" s="17"/>
      <c r="E244" s="17"/>
    </row>
    <row r="245" spans="1:5">
      <c r="A245" s="17"/>
      <c r="B245" s="17"/>
      <c r="C245" s="17"/>
      <c r="D245" s="17"/>
      <c r="E245" s="17"/>
    </row>
    <row r="246" spans="1:5">
      <c r="A246" s="17"/>
      <c r="B246" s="17"/>
      <c r="C246" s="17"/>
      <c r="D246" s="17"/>
      <c r="E246" s="17"/>
    </row>
    <row r="247" spans="1:5">
      <c r="A247" s="17"/>
      <c r="B247" s="17"/>
      <c r="C247" s="17"/>
      <c r="D247" s="17"/>
      <c r="E247" s="17"/>
    </row>
    <row r="248" spans="1:5">
      <c r="A248" s="17"/>
      <c r="B248" s="17"/>
      <c r="C248" s="17"/>
      <c r="D248" s="17"/>
      <c r="E248" s="17"/>
    </row>
    <row r="249" spans="1:5">
      <c r="A249" s="17"/>
      <c r="B249" s="17"/>
      <c r="C249" s="17"/>
      <c r="D249" s="17"/>
      <c r="E249" s="17"/>
    </row>
    <row r="250" spans="1:5">
      <c r="A250" s="17"/>
      <c r="B250" s="17"/>
      <c r="C250" s="17"/>
      <c r="D250" s="17"/>
      <c r="E250" s="17"/>
    </row>
    <row r="251" spans="1:5">
      <c r="A251" s="17"/>
      <c r="B251" s="17"/>
      <c r="C251" s="17"/>
      <c r="D251" s="17"/>
      <c r="E251" s="17"/>
    </row>
    <row r="252" spans="1:5">
      <c r="A252" s="17"/>
      <c r="B252" s="17"/>
      <c r="C252" s="17"/>
      <c r="D252" s="17"/>
      <c r="E252" s="17"/>
    </row>
    <row r="253" spans="1:5">
      <c r="A253" s="17"/>
      <c r="B253" s="17"/>
      <c r="C253" s="17"/>
      <c r="D253" s="17"/>
      <c r="E253" s="17"/>
    </row>
    <row r="254" spans="1:5">
      <c r="A254" s="17"/>
      <c r="B254" s="17"/>
      <c r="C254" s="17"/>
      <c r="D254" s="17"/>
      <c r="E254" s="17"/>
    </row>
    <row r="255" spans="1:5">
      <c r="A255" s="17"/>
      <c r="B255" s="17"/>
      <c r="C255" s="17"/>
      <c r="D255" s="17"/>
      <c r="E255" s="17"/>
    </row>
    <row r="256" spans="1:5">
      <c r="A256" s="17"/>
      <c r="B256" s="17"/>
      <c r="C256" s="17"/>
      <c r="D256" s="17"/>
      <c r="E256" s="17"/>
    </row>
    <row r="257" spans="1:5">
      <c r="A257" s="17"/>
      <c r="B257" s="17"/>
      <c r="C257" s="17"/>
      <c r="D257" s="17"/>
      <c r="E257" s="17"/>
    </row>
    <row r="258" spans="1:5">
      <c r="A258" s="17"/>
      <c r="B258" s="17"/>
      <c r="C258" s="17"/>
      <c r="D258" s="17"/>
      <c r="E258" s="17"/>
    </row>
    <row r="259" spans="1:5">
      <c r="A259" s="17"/>
      <c r="B259" s="17"/>
      <c r="C259" s="17"/>
      <c r="D259" s="17"/>
      <c r="E259" s="17"/>
    </row>
    <row r="260" spans="1:5">
      <c r="A260" s="17"/>
      <c r="B260" s="17"/>
      <c r="C260" s="17"/>
      <c r="D260" s="17"/>
      <c r="E260" s="17"/>
    </row>
    <row r="261" spans="1:5">
      <c r="A261" s="17"/>
      <c r="B261" s="17"/>
      <c r="C261" s="17"/>
      <c r="D261" s="17"/>
      <c r="E261" s="17"/>
    </row>
    <row r="262" spans="1:5">
      <c r="A262" s="17"/>
      <c r="B262" s="17"/>
      <c r="C262" s="17"/>
      <c r="D262" s="17"/>
      <c r="E262" s="17"/>
    </row>
    <row r="263" spans="1:5">
      <c r="A263" s="17"/>
      <c r="B263" s="17"/>
      <c r="C263" s="17"/>
      <c r="D263" s="17"/>
      <c r="E263" s="17"/>
    </row>
    <row r="264" spans="1:5">
      <c r="A264" s="17"/>
      <c r="B264" s="17"/>
      <c r="C264" s="17"/>
      <c r="D264" s="17"/>
      <c r="E264" s="17"/>
    </row>
    <row r="265" spans="1:5">
      <c r="A265" s="17"/>
      <c r="B265" s="17"/>
      <c r="C265" s="17"/>
      <c r="D265" s="17"/>
      <c r="E265" s="17"/>
    </row>
    <row r="266" spans="1:5">
      <c r="A266" s="17"/>
      <c r="B266" s="17"/>
      <c r="C266" s="17"/>
      <c r="D266" s="17"/>
      <c r="E266" s="17"/>
    </row>
    <row r="267" spans="1:5">
      <c r="A267" s="17"/>
      <c r="B267" s="17"/>
      <c r="C267" s="17"/>
      <c r="D267" s="17"/>
      <c r="E267" s="17"/>
    </row>
    <row r="268" spans="1:5">
      <c r="A268" s="17"/>
      <c r="B268" s="17"/>
      <c r="C268" s="17"/>
      <c r="D268" s="17"/>
      <c r="E268" s="17"/>
    </row>
    <row r="269" spans="1:5">
      <c r="A269" s="17"/>
      <c r="B269" s="17"/>
      <c r="C269" s="17"/>
      <c r="D269" s="17"/>
      <c r="E269" s="17"/>
    </row>
    <row r="270" spans="1:5">
      <c r="A270" s="17"/>
      <c r="B270" s="17"/>
      <c r="C270" s="17"/>
      <c r="D270" s="17"/>
      <c r="E270" s="17"/>
    </row>
    <row r="271" spans="1:5">
      <c r="A271" s="17"/>
      <c r="B271" s="17"/>
      <c r="C271" s="17"/>
      <c r="D271" s="17"/>
      <c r="E271" s="17"/>
    </row>
    <row r="272" spans="1:5">
      <c r="A272" s="17"/>
      <c r="B272" s="17"/>
      <c r="C272" s="17"/>
      <c r="D272" s="17"/>
      <c r="E272" s="17"/>
    </row>
    <row r="273" spans="1:5">
      <c r="A273" s="17"/>
      <c r="B273" s="17"/>
      <c r="C273" s="17"/>
      <c r="D273" s="17"/>
      <c r="E273" s="17"/>
    </row>
    <row r="274" spans="1:5">
      <c r="A274" s="17"/>
      <c r="B274" s="17"/>
      <c r="C274" s="17"/>
      <c r="D274" s="17"/>
      <c r="E274" s="17"/>
    </row>
    <row r="275" spans="1:5">
      <c r="A275" s="17"/>
      <c r="B275" s="17"/>
      <c r="C275" s="17"/>
      <c r="D275" s="17"/>
      <c r="E275" s="17"/>
    </row>
    <row r="276" spans="1:5">
      <c r="A276" s="17"/>
      <c r="B276" s="17"/>
      <c r="C276" s="17"/>
      <c r="D276" s="17"/>
      <c r="E276" s="17"/>
    </row>
    <row r="277" spans="1:5">
      <c r="A277" s="17"/>
      <c r="B277" s="17"/>
      <c r="C277" s="17"/>
      <c r="D277" s="17"/>
      <c r="E277" s="17"/>
    </row>
    <row r="278" spans="1:5">
      <c r="A278" s="17"/>
      <c r="B278" s="17"/>
      <c r="C278" s="17"/>
      <c r="D278" s="17"/>
      <c r="E278" s="17"/>
    </row>
    <row r="279" spans="1:5">
      <c r="A279" s="17"/>
      <c r="B279" s="17"/>
      <c r="C279" s="17"/>
      <c r="D279" s="17"/>
      <c r="E279" s="17"/>
    </row>
    <row r="280" spans="1:5">
      <c r="A280" s="17"/>
      <c r="B280" s="17"/>
      <c r="C280" s="17"/>
      <c r="D280" s="17"/>
      <c r="E280" s="17"/>
    </row>
    <row r="281" spans="1:5">
      <c r="A281" s="17"/>
      <c r="B281" s="17"/>
      <c r="C281" s="17"/>
      <c r="D281" s="17"/>
      <c r="E281" s="17"/>
    </row>
    <row r="282" spans="1:5">
      <c r="A282" s="17"/>
      <c r="B282" s="17"/>
      <c r="C282" s="17"/>
      <c r="D282" s="17"/>
      <c r="E282" s="17"/>
    </row>
    <row r="283" spans="1:5">
      <c r="A283" s="17"/>
      <c r="B283" s="17"/>
      <c r="C283" s="17"/>
      <c r="D283" s="17"/>
      <c r="E283" s="17"/>
    </row>
    <row r="284" spans="1:5">
      <c r="A284" s="17"/>
      <c r="B284" s="17"/>
      <c r="C284" s="17"/>
      <c r="D284" s="17"/>
      <c r="E284" s="17"/>
    </row>
    <row r="285" spans="1:5">
      <c r="A285" s="17"/>
      <c r="B285" s="17"/>
      <c r="C285" s="17"/>
      <c r="D285" s="17"/>
      <c r="E285" s="17"/>
    </row>
    <row r="286" spans="1:5">
      <c r="A286" s="17"/>
      <c r="B286" s="17"/>
      <c r="C286" s="17"/>
      <c r="D286" s="17"/>
      <c r="E286" s="17"/>
    </row>
    <row r="287" spans="1:5">
      <c r="A287" s="17"/>
      <c r="B287" s="17"/>
      <c r="C287" s="17"/>
      <c r="D287" s="17"/>
      <c r="E287" s="17"/>
    </row>
    <row r="288" spans="1:5">
      <c r="A288" s="17"/>
      <c r="B288" s="17"/>
      <c r="C288" s="17"/>
      <c r="D288" s="17"/>
      <c r="E288" s="17"/>
    </row>
    <row r="289" spans="1:5">
      <c r="A289" s="17"/>
      <c r="B289" s="17"/>
      <c r="C289" s="17"/>
      <c r="D289" s="17"/>
      <c r="E289" s="17"/>
    </row>
    <row r="290" spans="1:5">
      <c r="A290" s="17"/>
      <c r="B290" s="17"/>
      <c r="C290" s="17"/>
      <c r="D290" s="17"/>
      <c r="E290" s="17"/>
    </row>
    <row r="291" spans="1:5">
      <c r="A291" s="17"/>
      <c r="B291" s="17"/>
      <c r="C291" s="17"/>
      <c r="D291" s="17"/>
      <c r="E291" s="17"/>
    </row>
    <row r="292" spans="1:5">
      <c r="A292" s="17"/>
      <c r="B292" s="17"/>
      <c r="C292" s="17"/>
      <c r="D292" s="17"/>
      <c r="E292" s="17"/>
    </row>
    <row r="293" spans="1:5">
      <c r="A293" s="17"/>
      <c r="B293" s="17"/>
      <c r="C293" s="17"/>
      <c r="D293" s="17"/>
      <c r="E293" s="17"/>
    </row>
    <row r="294" spans="1:5">
      <c r="A294" s="17"/>
      <c r="B294" s="17"/>
      <c r="C294" s="17"/>
      <c r="D294" s="17"/>
      <c r="E294" s="17"/>
    </row>
    <row r="295" spans="1:5">
      <c r="A295" s="17"/>
      <c r="B295" s="17"/>
      <c r="C295" s="17"/>
      <c r="D295" s="17"/>
      <c r="E295" s="17"/>
    </row>
    <row r="296" spans="1:5">
      <c r="A296" s="17"/>
      <c r="B296" s="17"/>
      <c r="C296" s="17"/>
      <c r="D296" s="17"/>
      <c r="E296" s="17"/>
    </row>
    <row r="297" spans="1:5">
      <c r="A297" s="17"/>
      <c r="B297" s="17"/>
      <c r="C297" s="17"/>
      <c r="D297" s="17"/>
      <c r="E297" s="17"/>
    </row>
    <row r="298" spans="1:5">
      <c r="A298" s="17"/>
      <c r="B298" s="17"/>
      <c r="C298" s="17"/>
      <c r="D298" s="17"/>
      <c r="E298" s="17"/>
    </row>
    <row r="299" spans="1:5">
      <c r="A299" s="17"/>
      <c r="B299" s="17"/>
      <c r="C299" s="17"/>
      <c r="D299" s="17"/>
      <c r="E299" s="17"/>
    </row>
    <row r="300" spans="1:5">
      <c r="A300" s="17"/>
      <c r="B300" s="17"/>
      <c r="C300" s="17"/>
      <c r="D300" s="17"/>
      <c r="E300" s="17"/>
    </row>
    <row r="301" spans="1:5">
      <c r="A301" s="17"/>
      <c r="B301" s="17"/>
      <c r="C301" s="17"/>
      <c r="D301" s="17"/>
      <c r="E301" s="17"/>
    </row>
    <row r="302" spans="1:5">
      <c r="A302" s="17"/>
      <c r="B302" s="17"/>
      <c r="C302" s="17"/>
      <c r="D302" s="17"/>
      <c r="E302" s="17"/>
    </row>
    <row r="303" spans="1:5">
      <c r="A303" s="17"/>
      <c r="B303" s="17"/>
      <c r="C303" s="17"/>
      <c r="D303" s="17"/>
      <c r="E303" s="17"/>
    </row>
    <row r="304" spans="1:5">
      <c r="A304" s="17"/>
      <c r="B304" s="17"/>
      <c r="C304" s="17"/>
      <c r="D304" s="17"/>
      <c r="E304" s="17"/>
    </row>
    <row r="305" spans="1:5">
      <c r="A305" s="17"/>
      <c r="B305" s="17"/>
      <c r="C305" s="17"/>
      <c r="D305" s="17"/>
      <c r="E305" s="17"/>
    </row>
    <row r="306" spans="1:5">
      <c r="A306" s="17"/>
      <c r="B306" s="17"/>
      <c r="C306" s="17"/>
      <c r="D306" s="17"/>
      <c r="E306" s="17"/>
    </row>
    <row r="307" spans="1:5">
      <c r="A307" s="17"/>
      <c r="B307" s="17"/>
      <c r="C307" s="17"/>
      <c r="D307" s="17"/>
      <c r="E307" s="17"/>
    </row>
    <row r="308" spans="1:5">
      <c r="A308" s="17"/>
      <c r="B308" s="17"/>
      <c r="C308" s="17"/>
      <c r="D308" s="17"/>
      <c r="E308" s="17"/>
    </row>
    <row r="309" spans="1:5">
      <c r="A309" s="17"/>
      <c r="B309" s="17"/>
      <c r="C309" s="17"/>
      <c r="D309" s="17"/>
      <c r="E309" s="17"/>
    </row>
    <row r="310" spans="1:5">
      <c r="A310" s="17"/>
      <c r="B310" s="17"/>
      <c r="C310" s="17"/>
      <c r="D310" s="17"/>
      <c r="E310" s="17"/>
    </row>
    <row r="311" spans="1:5">
      <c r="A311" s="17"/>
      <c r="B311" s="17"/>
      <c r="C311" s="17"/>
      <c r="D311" s="17"/>
      <c r="E311" s="17"/>
    </row>
    <row r="312" spans="1:5">
      <c r="A312" s="17"/>
      <c r="B312" s="17"/>
      <c r="C312" s="17"/>
      <c r="D312" s="17"/>
      <c r="E312" s="17"/>
    </row>
    <row r="313" spans="1:5">
      <c r="A313" s="17"/>
      <c r="B313" s="17"/>
      <c r="C313" s="17"/>
      <c r="D313" s="17"/>
      <c r="E313" s="17"/>
    </row>
    <row r="314" spans="1:5">
      <c r="A314" s="17"/>
      <c r="B314" s="17"/>
      <c r="C314" s="17"/>
      <c r="D314" s="17"/>
      <c r="E314" s="17"/>
    </row>
    <row r="315" spans="1:5">
      <c r="A315" s="17"/>
      <c r="B315" s="17"/>
      <c r="C315" s="17"/>
      <c r="D315" s="17"/>
      <c r="E315" s="17"/>
    </row>
    <row r="316" spans="1:5">
      <c r="A316" s="17"/>
      <c r="B316" s="17"/>
      <c r="C316" s="17"/>
      <c r="D316" s="17"/>
      <c r="E316" s="17"/>
    </row>
    <row r="317" spans="1:5">
      <c r="A317" s="17"/>
      <c r="B317" s="17"/>
      <c r="C317" s="17"/>
      <c r="D317" s="17"/>
      <c r="E317" s="17"/>
    </row>
    <row r="318" spans="1:5">
      <c r="A318" s="17"/>
      <c r="B318" s="17"/>
      <c r="C318" s="17"/>
      <c r="D318" s="17"/>
      <c r="E318" s="17"/>
    </row>
    <row r="319" spans="1:5">
      <c r="A319" s="17"/>
      <c r="B319" s="17"/>
      <c r="C319" s="17"/>
      <c r="D319" s="17"/>
      <c r="E319" s="17"/>
    </row>
    <row r="320" spans="1:5">
      <c r="A320" s="17"/>
      <c r="B320" s="17"/>
      <c r="C320" s="17"/>
      <c r="D320" s="17"/>
      <c r="E320" s="17"/>
    </row>
    <row r="321" spans="1:5">
      <c r="A321" s="17"/>
      <c r="B321" s="17"/>
      <c r="C321" s="17"/>
      <c r="D321" s="17"/>
      <c r="E321" s="17"/>
    </row>
    <row r="322" spans="1:5">
      <c r="A322" s="17"/>
      <c r="B322" s="17"/>
      <c r="C322" s="17"/>
      <c r="D322" s="17"/>
      <c r="E322" s="17"/>
    </row>
    <row r="323" spans="1:5">
      <c r="A323" s="17"/>
      <c r="B323" s="17"/>
      <c r="C323" s="17"/>
      <c r="D323" s="17"/>
      <c r="E323" s="17"/>
    </row>
    <row r="324" spans="1:5">
      <c r="A324" s="17"/>
      <c r="B324" s="17"/>
      <c r="C324" s="17"/>
      <c r="D324" s="17"/>
      <c r="E324" s="17"/>
    </row>
    <row r="325" spans="1:5">
      <c r="A325" s="17"/>
      <c r="B325" s="17"/>
      <c r="C325" s="17"/>
      <c r="D325" s="17"/>
      <c r="E325" s="17"/>
    </row>
    <row r="326" spans="1:5">
      <c r="A326" s="17"/>
      <c r="B326" s="17"/>
      <c r="C326" s="17"/>
      <c r="D326" s="17"/>
      <c r="E326" s="17"/>
    </row>
    <row r="327" spans="1:5">
      <c r="A327" s="17"/>
      <c r="B327" s="17"/>
      <c r="C327" s="17"/>
      <c r="D327" s="17"/>
      <c r="E327" s="17"/>
    </row>
    <row r="328" spans="1:5">
      <c r="A328" s="17"/>
      <c r="B328" s="17"/>
      <c r="C328" s="17"/>
      <c r="D328" s="17"/>
      <c r="E328" s="17"/>
    </row>
    <row r="329" spans="1:5">
      <c r="A329" s="17"/>
      <c r="B329" s="17"/>
      <c r="C329" s="17"/>
      <c r="D329" s="17"/>
      <c r="E329" s="17"/>
    </row>
    <row r="330" spans="1:5">
      <c r="A330" s="17"/>
      <c r="B330" s="17"/>
      <c r="C330" s="17"/>
      <c r="D330" s="17"/>
      <c r="E330" s="17"/>
    </row>
    <row r="331" spans="1:5">
      <c r="A331" s="17"/>
      <c r="B331" s="17"/>
      <c r="C331" s="17"/>
      <c r="D331" s="17"/>
      <c r="E331" s="17"/>
    </row>
    <row r="332" spans="1:5">
      <c r="A332" s="17"/>
      <c r="B332" s="17"/>
      <c r="C332" s="17"/>
      <c r="D332" s="17"/>
      <c r="E332" s="17"/>
    </row>
    <row r="333" spans="1:5">
      <c r="A333" s="17"/>
      <c r="B333" s="17"/>
      <c r="C333" s="17"/>
      <c r="D333" s="17"/>
      <c r="E333" s="17"/>
    </row>
    <row r="334" spans="1:5">
      <c r="A334" s="17"/>
      <c r="B334" s="17"/>
      <c r="C334" s="17"/>
      <c r="D334" s="17"/>
      <c r="E334" s="17"/>
    </row>
    <row r="335" spans="1:5">
      <c r="A335" s="17"/>
      <c r="B335" s="17"/>
      <c r="C335" s="17"/>
      <c r="D335" s="17"/>
      <c r="E335" s="17"/>
    </row>
    <row r="336" spans="1:5">
      <c r="A336" s="17"/>
      <c r="B336" s="17"/>
      <c r="C336" s="17"/>
      <c r="D336" s="17"/>
      <c r="E336" s="17"/>
    </row>
    <row r="337" spans="1:5">
      <c r="A337" s="17"/>
      <c r="B337" s="17"/>
      <c r="C337" s="17"/>
      <c r="D337" s="17"/>
      <c r="E337" s="17"/>
    </row>
    <row r="338" spans="1:5">
      <c r="A338" s="17"/>
      <c r="B338" s="17"/>
      <c r="C338" s="17"/>
      <c r="D338" s="17"/>
      <c r="E338" s="17"/>
    </row>
    <row r="339" spans="1:5">
      <c r="A339" s="17"/>
      <c r="B339" s="17"/>
      <c r="C339" s="17"/>
      <c r="D339" s="17"/>
      <c r="E339" s="17"/>
    </row>
    <row r="340" spans="1:5">
      <c r="A340" s="17"/>
      <c r="B340" s="17"/>
      <c r="C340" s="17"/>
      <c r="D340" s="17"/>
      <c r="E340" s="17"/>
    </row>
    <row r="341" spans="1:5">
      <c r="A341" s="17"/>
      <c r="B341" s="17"/>
      <c r="C341" s="17"/>
      <c r="D341" s="17"/>
      <c r="E341" s="17"/>
    </row>
    <row r="342" spans="1:5">
      <c r="A342" s="17"/>
      <c r="B342" s="17"/>
      <c r="C342" s="17"/>
      <c r="D342" s="17"/>
      <c r="E342" s="17"/>
    </row>
    <row r="343" spans="1:5">
      <c r="A343" s="17"/>
      <c r="B343" s="17"/>
      <c r="C343" s="17"/>
      <c r="D343" s="17"/>
      <c r="E343" s="17"/>
    </row>
    <row r="344" spans="1:5">
      <c r="A344" s="17"/>
      <c r="B344" s="17"/>
      <c r="C344" s="17"/>
      <c r="D344" s="17"/>
      <c r="E344" s="17"/>
    </row>
    <row r="345" spans="1:5">
      <c r="A345" s="17"/>
      <c r="B345" s="17"/>
      <c r="C345" s="17"/>
      <c r="D345" s="17"/>
      <c r="E345" s="17"/>
    </row>
    <row r="346" spans="1:5">
      <c r="A346" s="17"/>
      <c r="B346" s="17"/>
      <c r="C346" s="17"/>
      <c r="D346" s="17"/>
      <c r="E346" s="17"/>
    </row>
    <row r="347" spans="1:5">
      <c r="A347" s="17"/>
      <c r="B347" s="17"/>
      <c r="C347" s="17"/>
      <c r="D347" s="17"/>
      <c r="E347" s="17"/>
    </row>
    <row r="348" spans="1:5">
      <c r="A348" s="17"/>
      <c r="B348" s="17"/>
      <c r="C348" s="17"/>
      <c r="D348" s="17"/>
      <c r="E348" s="17"/>
    </row>
    <row r="349" spans="1:5">
      <c r="A349" s="17"/>
      <c r="B349" s="17"/>
      <c r="C349" s="17"/>
      <c r="D349" s="17"/>
      <c r="E349" s="17"/>
    </row>
    <row r="350" spans="1:5">
      <c r="A350" s="17"/>
      <c r="B350" s="17"/>
      <c r="C350" s="17"/>
      <c r="D350" s="17"/>
      <c r="E350" s="17"/>
    </row>
    <row r="351" spans="1:5">
      <c r="A351" s="17"/>
      <c r="B351" s="17"/>
      <c r="C351" s="17"/>
      <c r="D351" s="17"/>
      <c r="E351" s="17"/>
    </row>
    <row r="352" spans="1:5">
      <c r="A352" s="17"/>
      <c r="B352" s="17"/>
      <c r="C352" s="17"/>
      <c r="D352" s="17"/>
      <c r="E352" s="17"/>
    </row>
    <row r="353" spans="1:5">
      <c r="A353" s="17"/>
      <c r="B353" s="17"/>
      <c r="C353" s="17"/>
      <c r="D353" s="17"/>
      <c r="E353" s="17"/>
    </row>
    <row r="354" spans="1:5">
      <c r="A354" s="17"/>
      <c r="B354" s="17"/>
      <c r="C354" s="17"/>
      <c r="D354" s="17"/>
      <c r="E354" s="17"/>
    </row>
    <row r="355" spans="1:5">
      <c r="A355" s="17"/>
      <c r="B355" s="17"/>
      <c r="C355" s="17"/>
      <c r="D355" s="17"/>
      <c r="E355" s="17"/>
    </row>
    <row r="356" spans="1:5">
      <c r="A356" s="17"/>
      <c r="B356" s="17"/>
      <c r="C356" s="17"/>
      <c r="D356" s="17"/>
      <c r="E356" s="17"/>
    </row>
    <row r="357" spans="1:5">
      <c r="A357" s="17"/>
      <c r="B357" s="17"/>
      <c r="C357" s="17"/>
      <c r="D357" s="17"/>
      <c r="E357" s="17"/>
    </row>
    <row r="358" spans="1:5">
      <c r="A358" s="17"/>
      <c r="B358" s="17"/>
      <c r="C358" s="17"/>
      <c r="D358" s="17"/>
      <c r="E358" s="17"/>
    </row>
    <row r="359" spans="1:5">
      <c r="A359" s="17"/>
      <c r="B359" s="17"/>
      <c r="C359" s="17"/>
      <c r="D359" s="17"/>
      <c r="E359" s="17"/>
    </row>
    <row r="360" spans="1:5">
      <c r="A360" s="17"/>
      <c r="B360" s="17"/>
      <c r="C360" s="17"/>
      <c r="D360" s="17"/>
      <c r="E360" s="17"/>
    </row>
    <row r="361" spans="1:5">
      <c r="A361" s="17"/>
      <c r="B361" s="17"/>
      <c r="C361" s="17"/>
      <c r="D361" s="17"/>
      <c r="E361" s="17"/>
    </row>
    <row r="362" spans="1:5">
      <c r="A362" s="17"/>
      <c r="B362" s="17"/>
      <c r="C362" s="17"/>
      <c r="D362" s="17"/>
      <c r="E362" s="17"/>
    </row>
    <row r="363" spans="1:5">
      <c r="A363" s="17"/>
      <c r="B363" s="17"/>
      <c r="C363" s="17"/>
      <c r="D363" s="17"/>
      <c r="E363" s="17"/>
    </row>
    <row r="364" spans="1:5">
      <c r="A364" s="17"/>
      <c r="B364" s="17"/>
      <c r="C364" s="17"/>
      <c r="D364" s="17"/>
      <c r="E364" s="17"/>
    </row>
    <row r="365" spans="1:5">
      <c r="A365" s="17"/>
      <c r="B365" s="17"/>
      <c r="C365" s="17"/>
      <c r="D365" s="17"/>
      <c r="E365" s="17"/>
    </row>
    <row r="366" spans="1:5">
      <c r="A366" s="17"/>
      <c r="B366" s="17"/>
      <c r="C366" s="17"/>
      <c r="D366" s="17"/>
      <c r="E366" s="17"/>
    </row>
    <row r="367" spans="1:5">
      <c r="A367" s="17"/>
      <c r="B367" s="17"/>
      <c r="C367" s="17"/>
      <c r="D367" s="17"/>
      <c r="E367" s="17"/>
    </row>
    <row r="368" spans="1:5">
      <c r="A368" s="17"/>
      <c r="B368" s="17"/>
      <c r="C368" s="17"/>
      <c r="D368" s="17"/>
      <c r="E368" s="17"/>
    </row>
    <row r="369" spans="1:5">
      <c r="A369" s="17"/>
      <c r="B369" s="17"/>
      <c r="C369" s="17"/>
      <c r="D369" s="17"/>
      <c r="E369" s="17"/>
    </row>
    <row r="370" spans="1:5">
      <c r="A370" s="17"/>
      <c r="B370" s="17"/>
      <c r="C370" s="17"/>
      <c r="D370" s="17"/>
      <c r="E370" s="17"/>
    </row>
    <row r="371" spans="1:5">
      <c r="A371" s="17"/>
      <c r="B371" s="17"/>
      <c r="C371" s="17"/>
      <c r="D371" s="17"/>
      <c r="E371" s="17"/>
    </row>
    <row r="372" spans="1:5">
      <c r="A372" s="17"/>
      <c r="B372" s="17"/>
      <c r="C372" s="17"/>
      <c r="D372" s="17"/>
      <c r="E372" s="17"/>
    </row>
    <row r="373" spans="1:5">
      <c r="A373" s="17"/>
      <c r="B373" s="17"/>
      <c r="C373" s="17"/>
      <c r="D373" s="17"/>
      <c r="E373" s="17"/>
    </row>
    <row r="374" spans="1:5">
      <c r="A374" s="17"/>
      <c r="B374" s="17"/>
      <c r="C374" s="17"/>
      <c r="D374" s="17"/>
      <c r="E374" s="17"/>
    </row>
    <row r="375" spans="1:5">
      <c r="A375" s="17"/>
      <c r="B375" s="17"/>
      <c r="C375" s="17"/>
      <c r="D375" s="17"/>
      <c r="E375" s="17"/>
    </row>
    <row r="376" spans="1:5">
      <c r="A376" s="17"/>
      <c r="B376" s="17"/>
      <c r="C376" s="17"/>
      <c r="D376" s="17"/>
      <c r="E376" s="17"/>
    </row>
    <row r="377" spans="1:5">
      <c r="A377" s="17"/>
      <c r="B377" s="17"/>
      <c r="C377" s="17"/>
      <c r="D377" s="17"/>
      <c r="E377" s="17"/>
    </row>
    <row r="378" spans="1:5">
      <c r="A378" s="17"/>
      <c r="B378" s="17"/>
      <c r="C378" s="17"/>
      <c r="D378" s="17"/>
      <c r="E378" s="17"/>
    </row>
    <row r="379" spans="1:5">
      <c r="A379" s="17"/>
      <c r="B379" s="17"/>
      <c r="C379" s="17"/>
      <c r="D379" s="17"/>
      <c r="E379" s="17"/>
    </row>
    <row r="380" spans="1:5">
      <c r="A380" s="17"/>
      <c r="B380" s="17"/>
      <c r="C380" s="17"/>
      <c r="D380" s="17"/>
      <c r="E380" s="17"/>
    </row>
    <row r="381" spans="1:5">
      <c r="A381" s="17"/>
      <c r="B381" s="17"/>
      <c r="C381" s="17"/>
      <c r="D381" s="17"/>
      <c r="E381" s="17"/>
    </row>
    <row r="382" spans="1:5">
      <c r="A382" s="17"/>
      <c r="B382" s="17"/>
      <c r="C382" s="17"/>
      <c r="D382" s="17"/>
      <c r="E382" s="17"/>
    </row>
    <row r="383" spans="1:5">
      <c r="A383" s="17"/>
      <c r="B383" s="17"/>
      <c r="C383" s="17"/>
      <c r="D383" s="17"/>
      <c r="E383" s="17"/>
    </row>
    <row r="384" spans="1:5">
      <c r="A384" s="17"/>
      <c r="B384" s="17"/>
      <c r="C384" s="17"/>
      <c r="D384" s="17"/>
      <c r="E384" s="17"/>
    </row>
    <row r="385" spans="1:5">
      <c r="A385" s="17"/>
      <c r="B385" s="17"/>
      <c r="C385" s="17"/>
      <c r="D385" s="17"/>
      <c r="E385" s="17"/>
    </row>
    <row r="386" spans="1:5">
      <c r="A386" s="17"/>
      <c r="B386" s="17"/>
      <c r="C386" s="17"/>
      <c r="D386" s="17"/>
      <c r="E386" s="17"/>
    </row>
    <row r="387" spans="1:5">
      <c r="A387" s="17"/>
      <c r="B387" s="17"/>
      <c r="C387" s="17"/>
      <c r="D387" s="17"/>
      <c r="E387" s="17"/>
    </row>
    <row r="388" spans="1:5">
      <c r="A388" s="17"/>
      <c r="B388" s="17"/>
      <c r="C388" s="17"/>
      <c r="D388" s="17"/>
      <c r="E388" s="17"/>
    </row>
    <row r="389" spans="1:5">
      <c r="A389" s="17"/>
      <c r="B389" s="17"/>
      <c r="C389" s="17"/>
      <c r="D389" s="17"/>
      <c r="E389" s="17"/>
    </row>
    <row r="390" spans="1:5">
      <c r="A390" s="17"/>
      <c r="B390" s="17"/>
      <c r="C390" s="17"/>
      <c r="D390" s="17"/>
      <c r="E390" s="17"/>
    </row>
    <row r="391" spans="1:5">
      <c r="A391" s="17"/>
      <c r="B391" s="17"/>
      <c r="C391" s="17"/>
      <c r="D391" s="17"/>
      <c r="E391" s="17"/>
    </row>
    <row r="392" spans="1:5">
      <c r="A392" s="17"/>
      <c r="B392" s="17"/>
      <c r="C392" s="17"/>
      <c r="D392" s="17"/>
      <c r="E392" s="17"/>
    </row>
    <row r="393" spans="1:5">
      <c r="A393" s="17"/>
      <c r="B393" s="17"/>
      <c r="C393" s="17"/>
      <c r="D393" s="17"/>
      <c r="E393" s="17"/>
    </row>
    <row r="394" spans="1:5">
      <c r="A394" s="17"/>
      <c r="B394" s="17"/>
      <c r="C394" s="17"/>
      <c r="D394" s="17"/>
      <c r="E394" s="17"/>
    </row>
    <row r="395" spans="1:5">
      <c r="A395" s="17"/>
      <c r="B395" s="17"/>
      <c r="C395" s="17"/>
      <c r="D395" s="17"/>
      <c r="E395" s="17"/>
    </row>
    <row r="396" spans="1:5">
      <c r="A396" s="17"/>
      <c r="B396" s="17"/>
      <c r="C396" s="17"/>
      <c r="D396" s="17"/>
      <c r="E396" s="17"/>
    </row>
    <row r="397" spans="1:5">
      <c r="A397" s="17"/>
      <c r="B397" s="17"/>
      <c r="C397" s="17"/>
      <c r="D397" s="17"/>
      <c r="E397" s="17"/>
    </row>
    <row r="398" spans="1:5">
      <c r="A398" s="17"/>
      <c r="B398" s="17"/>
      <c r="C398" s="17"/>
      <c r="D398" s="17"/>
      <c r="E398" s="17"/>
    </row>
    <row r="399" spans="1:5">
      <c r="A399" s="17"/>
      <c r="B399" s="17"/>
      <c r="C399" s="17"/>
      <c r="D399" s="17"/>
      <c r="E399" s="17"/>
    </row>
    <row r="400" spans="1:5">
      <c r="A400" s="17"/>
      <c r="B400" s="17"/>
      <c r="C400" s="17"/>
      <c r="D400" s="17"/>
      <c r="E400" s="17"/>
    </row>
    <row r="401" spans="1:5">
      <c r="A401" s="17"/>
      <c r="B401" s="17"/>
      <c r="C401" s="17"/>
      <c r="D401" s="17"/>
      <c r="E401" s="17"/>
    </row>
    <row r="402" spans="1:5">
      <c r="A402" s="17"/>
      <c r="B402" s="17"/>
      <c r="C402" s="17"/>
      <c r="D402" s="17"/>
      <c r="E402" s="17"/>
    </row>
    <row r="403" spans="1:5">
      <c r="A403" s="17"/>
      <c r="B403" s="17"/>
      <c r="C403" s="17"/>
      <c r="D403" s="17"/>
      <c r="E403" s="17"/>
    </row>
    <row r="404" spans="1:5">
      <c r="A404" s="17"/>
      <c r="B404" s="17"/>
      <c r="C404" s="17"/>
      <c r="D404" s="17"/>
      <c r="E404" s="17"/>
    </row>
    <row r="405" spans="1:5">
      <c r="A405" s="17"/>
      <c r="B405" s="17"/>
      <c r="C405" s="17"/>
      <c r="D405" s="17"/>
      <c r="E405" s="17"/>
    </row>
    <row r="406" spans="1:5">
      <c r="A406" s="17"/>
      <c r="B406" s="17"/>
      <c r="C406" s="17"/>
      <c r="D406" s="17"/>
      <c r="E406" s="17"/>
    </row>
    <row r="407" spans="1:5">
      <c r="A407" s="17"/>
      <c r="B407" s="17"/>
      <c r="C407" s="17"/>
      <c r="D407" s="17"/>
      <c r="E407" s="17"/>
    </row>
    <row r="408" spans="1:5">
      <c r="A408" s="17"/>
      <c r="B408" s="17"/>
      <c r="C408" s="17"/>
      <c r="D408" s="17"/>
      <c r="E408" s="17"/>
    </row>
    <row r="409" spans="1:5">
      <c r="A409" s="17"/>
      <c r="B409" s="17"/>
      <c r="C409" s="17"/>
      <c r="D409" s="17"/>
      <c r="E409" s="17"/>
    </row>
    <row r="410" spans="1:5">
      <c r="A410" s="17"/>
      <c r="B410" s="17"/>
      <c r="C410" s="17"/>
      <c r="D410" s="17"/>
      <c r="E410" s="17"/>
    </row>
    <row r="411" spans="1:5">
      <c r="A411" s="17"/>
      <c r="B411" s="17"/>
      <c r="C411" s="17"/>
      <c r="D411" s="17"/>
      <c r="E411" s="17"/>
    </row>
    <row r="412" spans="1:5">
      <c r="A412" s="17"/>
      <c r="B412" s="17"/>
      <c r="C412" s="17"/>
      <c r="D412" s="17"/>
      <c r="E412" s="17"/>
    </row>
    <row r="413" spans="1:5">
      <c r="A413" s="17"/>
      <c r="B413" s="17"/>
      <c r="C413" s="17"/>
      <c r="D413" s="17"/>
      <c r="E413" s="17"/>
    </row>
    <row r="414" spans="1:5">
      <c r="A414" s="17"/>
      <c r="B414" s="17"/>
      <c r="C414" s="17"/>
      <c r="D414" s="17"/>
      <c r="E414" s="17"/>
    </row>
    <row r="415" spans="1:5">
      <c r="A415" s="17"/>
      <c r="B415" s="17"/>
      <c r="C415" s="17"/>
      <c r="D415" s="17"/>
      <c r="E415" s="17"/>
    </row>
    <row r="416" spans="1:5">
      <c r="A416" s="17"/>
      <c r="B416" s="17"/>
      <c r="C416" s="17"/>
      <c r="D416" s="17"/>
      <c r="E416" s="17"/>
    </row>
    <row r="417" spans="1:5">
      <c r="A417" s="17"/>
      <c r="B417" s="17"/>
      <c r="C417" s="17"/>
      <c r="D417" s="17"/>
      <c r="E417" s="17"/>
    </row>
    <row r="418" spans="1:5">
      <c r="A418" s="17"/>
      <c r="B418" s="17"/>
      <c r="C418" s="17"/>
      <c r="D418" s="17"/>
      <c r="E418" s="17"/>
    </row>
    <row r="419" spans="1:5">
      <c r="A419" s="17"/>
      <c r="B419" s="17"/>
      <c r="C419" s="17"/>
      <c r="D419" s="17"/>
      <c r="E419" s="17"/>
    </row>
    <row r="420" spans="1:5">
      <c r="A420" s="17"/>
      <c r="B420" s="17"/>
      <c r="C420" s="17"/>
      <c r="D420" s="17"/>
      <c r="E420" s="17"/>
    </row>
    <row r="421" spans="1:5">
      <c r="A421" s="17"/>
      <c r="B421" s="17"/>
      <c r="C421" s="17"/>
      <c r="D421" s="17"/>
      <c r="E421" s="17"/>
    </row>
    <row r="422" spans="1:5">
      <c r="A422" s="17"/>
      <c r="B422" s="17"/>
      <c r="C422" s="17"/>
      <c r="D422" s="17"/>
      <c r="E422" s="17"/>
    </row>
    <row r="423" spans="1:5">
      <c r="A423" s="17"/>
      <c r="B423" s="17"/>
      <c r="C423" s="17"/>
      <c r="D423" s="17"/>
      <c r="E423" s="17"/>
    </row>
    <row r="424" spans="1:5">
      <c r="A424" s="17"/>
      <c r="B424" s="17"/>
      <c r="C424" s="17"/>
      <c r="D424" s="17"/>
      <c r="E424" s="17"/>
    </row>
    <row r="425" spans="1:5">
      <c r="A425" s="17"/>
      <c r="B425" s="17"/>
      <c r="C425" s="17"/>
      <c r="D425" s="17"/>
      <c r="E425" s="17"/>
    </row>
    <row r="426" spans="1:5">
      <c r="A426" s="17"/>
      <c r="B426" s="17"/>
      <c r="C426" s="17"/>
      <c r="D426" s="17"/>
      <c r="E426" s="17"/>
    </row>
    <row r="427" spans="1:5">
      <c r="A427" s="17"/>
      <c r="B427" s="17"/>
      <c r="C427" s="17"/>
      <c r="D427" s="17"/>
      <c r="E427" s="17"/>
    </row>
    <row r="428" spans="1:5">
      <c r="A428" s="17"/>
      <c r="B428" s="17"/>
      <c r="C428" s="17"/>
      <c r="D428" s="17"/>
      <c r="E428" s="17"/>
    </row>
    <row r="429" spans="1:5">
      <c r="A429" s="17"/>
      <c r="B429" s="17"/>
      <c r="C429" s="17"/>
      <c r="D429" s="17"/>
      <c r="E429" s="17"/>
    </row>
    <row r="430" spans="1:5">
      <c r="A430" s="17"/>
      <c r="B430" s="17"/>
      <c r="C430" s="17"/>
      <c r="D430" s="17"/>
      <c r="E430" s="17"/>
    </row>
    <row r="431" spans="1:5">
      <c r="A431" s="17"/>
      <c r="B431" s="17"/>
      <c r="C431" s="17"/>
      <c r="D431" s="17"/>
      <c r="E431" s="17"/>
    </row>
    <row r="432" spans="1:5">
      <c r="A432" s="17"/>
      <c r="B432" s="17"/>
      <c r="C432" s="17"/>
      <c r="D432" s="17"/>
      <c r="E432" s="17"/>
    </row>
    <row r="433" spans="1:5">
      <c r="A433" s="17"/>
      <c r="B433" s="17"/>
      <c r="C433" s="17"/>
      <c r="D433" s="17"/>
      <c r="E433" s="17"/>
    </row>
    <row r="434" spans="1:5">
      <c r="A434" s="17"/>
      <c r="B434" s="17"/>
      <c r="C434" s="17"/>
      <c r="D434" s="17"/>
      <c r="E434" s="17"/>
    </row>
    <row r="435" spans="1:5">
      <c r="A435" s="17"/>
      <c r="B435" s="17"/>
      <c r="C435" s="17"/>
      <c r="D435" s="17"/>
      <c r="E435" s="17"/>
    </row>
    <row r="436" spans="1:5">
      <c r="A436" s="17"/>
      <c r="B436" s="17"/>
      <c r="C436" s="17"/>
      <c r="D436" s="17"/>
      <c r="E436" s="17"/>
    </row>
    <row r="437" spans="1:5">
      <c r="A437" s="17"/>
      <c r="B437" s="17"/>
      <c r="C437" s="17"/>
      <c r="D437" s="17"/>
      <c r="E437" s="17"/>
    </row>
    <row r="438" spans="1:5">
      <c r="A438" s="17"/>
      <c r="B438" s="17"/>
      <c r="C438" s="17"/>
      <c r="D438" s="17"/>
      <c r="E438" s="17"/>
    </row>
    <row r="439" spans="1:5">
      <c r="A439" s="17"/>
      <c r="B439" s="17"/>
      <c r="C439" s="17"/>
      <c r="D439" s="17"/>
      <c r="E439" s="17"/>
    </row>
    <row r="440" spans="1:5">
      <c r="A440" s="17"/>
      <c r="B440" s="17"/>
      <c r="C440" s="17"/>
      <c r="D440" s="17"/>
      <c r="E440" s="17"/>
    </row>
    <row r="441" spans="1:5">
      <c r="A441" s="17"/>
      <c r="B441" s="17"/>
      <c r="C441" s="17"/>
      <c r="D441" s="17"/>
      <c r="E441" s="17"/>
    </row>
    <row r="442" spans="1:5">
      <c r="A442" s="17"/>
      <c r="B442" s="17"/>
      <c r="C442" s="17"/>
      <c r="D442" s="17"/>
      <c r="E442" s="17"/>
    </row>
    <row r="443" spans="1:5">
      <c r="A443" s="17"/>
      <c r="B443" s="17"/>
      <c r="C443" s="17"/>
      <c r="D443" s="17"/>
      <c r="E443" s="17"/>
    </row>
    <row r="444" spans="1:5">
      <c r="A444" s="17"/>
      <c r="B444" s="17"/>
      <c r="C444" s="17"/>
      <c r="D444" s="17"/>
      <c r="E444" s="17"/>
    </row>
    <row r="445" spans="1:5">
      <c r="A445" s="17"/>
      <c r="B445" s="17"/>
      <c r="C445" s="17"/>
      <c r="D445" s="17"/>
      <c r="E445" s="17"/>
    </row>
    <row r="446" spans="1:5">
      <c r="A446" s="17"/>
      <c r="B446" s="17"/>
      <c r="C446" s="17"/>
      <c r="D446" s="17"/>
      <c r="E446" s="17"/>
    </row>
    <row r="447" spans="1:5">
      <c r="A447" s="17"/>
      <c r="B447" s="17"/>
      <c r="C447" s="17"/>
      <c r="D447" s="17"/>
      <c r="E447" s="17"/>
    </row>
    <row r="448" spans="1:5">
      <c r="A448" s="17"/>
      <c r="B448" s="17"/>
      <c r="C448" s="17"/>
      <c r="D448" s="17"/>
      <c r="E448" s="17"/>
    </row>
    <row r="449" spans="1:5">
      <c r="A449" s="17"/>
      <c r="B449" s="17"/>
      <c r="C449" s="17"/>
      <c r="D449" s="17"/>
      <c r="E449" s="17"/>
    </row>
    <row r="450" spans="1:5">
      <c r="A450" s="17"/>
      <c r="B450" s="17"/>
      <c r="C450" s="17"/>
      <c r="D450" s="17"/>
      <c r="E450" s="17"/>
    </row>
    <row r="451" spans="1:5">
      <c r="A451" s="17"/>
      <c r="B451" s="17"/>
      <c r="C451" s="17"/>
      <c r="D451" s="17"/>
      <c r="E451" s="17"/>
    </row>
    <row r="452" spans="1:5">
      <c r="A452" s="17"/>
      <c r="B452" s="17"/>
      <c r="C452" s="17"/>
      <c r="D452" s="17"/>
      <c r="E452" s="17"/>
    </row>
    <row r="453" spans="1:5">
      <c r="A453" s="17"/>
      <c r="B453" s="17"/>
      <c r="C453" s="17"/>
      <c r="D453" s="17"/>
      <c r="E453" s="17"/>
    </row>
    <row r="454" spans="1:5">
      <c r="A454" s="17"/>
      <c r="B454" s="17"/>
      <c r="C454" s="17"/>
      <c r="D454" s="17"/>
      <c r="E454" s="17"/>
    </row>
    <row r="455" spans="1:5">
      <c r="A455" s="17"/>
      <c r="B455" s="17"/>
      <c r="C455" s="17"/>
      <c r="D455" s="17"/>
      <c r="E455" s="17"/>
    </row>
    <row r="456" spans="1:5">
      <c r="A456" s="17"/>
      <c r="B456" s="17"/>
      <c r="C456" s="17"/>
      <c r="D456" s="17"/>
      <c r="E456" s="17"/>
    </row>
    <row r="457" spans="1:5">
      <c r="A457" s="17"/>
      <c r="B457" s="17"/>
      <c r="C457" s="17"/>
      <c r="D457" s="17"/>
      <c r="E457" s="17"/>
    </row>
    <row r="458" spans="1:5">
      <c r="A458" s="17"/>
      <c r="B458" s="17"/>
      <c r="C458" s="17"/>
      <c r="D458" s="17"/>
      <c r="E458" s="17"/>
    </row>
    <row r="459" spans="1:5">
      <c r="A459" s="17"/>
      <c r="B459" s="17"/>
      <c r="C459" s="17"/>
      <c r="D459" s="17"/>
      <c r="E459" s="17"/>
    </row>
    <row r="460" spans="1:5">
      <c r="A460" s="17"/>
      <c r="B460" s="17"/>
      <c r="C460" s="17"/>
      <c r="D460" s="17"/>
      <c r="E460" s="17"/>
    </row>
    <row r="461" spans="1:5">
      <c r="A461" s="17"/>
      <c r="B461" s="17"/>
      <c r="C461" s="17"/>
      <c r="D461" s="17"/>
      <c r="E461" s="17"/>
    </row>
    <row r="462" spans="1:5">
      <c r="A462" s="17"/>
      <c r="B462" s="17"/>
      <c r="C462" s="17"/>
      <c r="D462" s="17"/>
      <c r="E462" s="17"/>
    </row>
    <row r="463" spans="1:5">
      <c r="A463" s="17"/>
      <c r="B463" s="17"/>
      <c r="C463" s="17"/>
      <c r="D463" s="17"/>
      <c r="E463" s="17"/>
    </row>
    <row r="464" spans="1:5">
      <c r="A464" s="17"/>
      <c r="B464" s="17"/>
      <c r="C464" s="17"/>
      <c r="D464" s="17"/>
      <c r="E464" s="17"/>
    </row>
    <row r="465" spans="1:5">
      <c r="A465" s="17"/>
      <c r="B465" s="17"/>
      <c r="C465" s="17"/>
      <c r="D465" s="17"/>
      <c r="E465" s="17"/>
    </row>
    <row r="466" spans="1:5">
      <c r="A466" s="17"/>
      <c r="B466" s="17"/>
      <c r="C466" s="17"/>
      <c r="D466" s="17"/>
      <c r="E466" s="17"/>
    </row>
    <row r="467" spans="1:5">
      <c r="A467" s="17"/>
      <c r="B467" s="17"/>
      <c r="C467" s="17"/>
      <c r="D467" s="17"/>
      <c r="E467" s="17"/>
    </row>
    <row r="468" spans="1:5">
      <c r="A468" s="17"/>
      <c r="B468" s="17"/>
      <c r="C468" s="17"/>
      <c r="D468" s="17"/>
      <c r="E468" s="17"/>
    </row>
    <row r="469" spans="1:5">
      <c r="A469" s="17"/>
      <c r="B469" s="17"/>
      <c r="C469" s="17"/>
      <c r="D469" s="17"/>
      <c r="E469" s="17"/>
    </row>
    <row r="470" spans="1:5">
      <c r="A470" s="17"/>
      <c r="B470" s="17"/>
      <c r="C470" s="17"/>
      <c r="D470" s="17"/>
      <c r="E470" s="17"/>
    </row>
    <row r="471" spans="1:5">
      <c r="A471" s="17"/>
      <c r="B471" s="17"/>
      <c r="C471" s="17"/>
      <c r="D471" s="17"/>
      <c r="E471" s="17"/>
    </row>
    <row r="472" spans="1:5">
      <c r="A472" s="17"/>
      <c r="B472" s="17"/>
      <c r="C472" s="17"/>
      <c r="D472" s="17"/>
      <c r="E472" s="17"/>
    </row>
    <row r="473" spans="1:5">
      <c r="A473" s="17"/>
      <c r="B473" s="17"/>
      <c r="C473" s="17"/>
      <c r="D473" s="17"/>
      <c r="E473" s="17"/>
    </row>
    <row r="474" spans="1:5">
      <c r="A474" s="17"/>
      <c r="B474" s="17"/>
      <c r="C474" s="17"/>
      <c r="D474" s="17"/>
      <c r="E474" s="17"/>
    </row>
    <row r="475" spans="1:5">
      <c r="A475" s="17"/>
      <c r="B475" s="17"/>
      <c r="C475" s="17"/>
      <c r="D475" s="17"/>
      <c r="E475" s="17"/>
    </row>
    <row r="476" spans="1:5">
      <c r="A476" s="17"/>
      <c r="B476" s="17"/>
      <c r="C476" s="17"/>
      <c r="D476" s="17"/>
      <c r="E476" s="17"/>
    </row>
    <row r="477" spans="1:5">
      <c r="A477" s="17"/>
      <c r="B477" s="17"/>
      <c r="C477" s="17"/>
      <c r="D477" s="17"/>
      <c r="E477" s="17"/>
    </row>
    <row r="478" spans="1:5">
      <c r="A478" s="17"/>
      <c r="B478" s="17"/>
      <c r="C478" s="17"/>
      <c r="D478" s="17"/>
      <c r="E478" s="17"/>
    </row>
    <row r="479" spans="1:5">
      <c r="A479" s="17"/>
      <c r="B479" s="17"/>
      <c r="C479" s="17"/>
      <c r="D479" s="17"/>
      <c r="E479" s="17"/>
    </row>
    <row r="480" spans="1:5">
      <c r="A480" s="17"/>
      <c r="B480" s="17"/>
      <c r="C480" s="17"/>
      <c r="D480" s="17"/>
      <c r="E480" s="17"/>
    </row>
    <row r="481" spans="1:5">
      <c r="A481" s="17"/>
      <c r="B481" s="17"/>
      <c r="C481" s="17"/>
      <c r="D481" s="17"/>
      <c r="E481" s="17"/>
    </row>
    <row r="482" spans="1:5">
      <c r="A482" s="17"/>
      <c r="B482" s="17"/>
      <c r="C482" s="17"/>
      <c r="D482" s="17"/>
      <c r="E482" s="17"/>
    </row>
    <row r="483" spans="1:5">
      <c r="A483" s="17"/>
      <c r="B483" s="17"/>
      <c r="C483" s="17"/>
      <c r="D483" s="17"/>
      <c r="E483" s="17"/>
    </row>
    <row r="484" spans="1:5">
      <c r="A484" s="17"/>
      <c r="B484" s="17"/>
      <c r="C484" s="17"/>
      <c r="D484" s="17"/>
      <c r="E484" s="17"/>
    </row>
    <row r="485" spans="1:5">
      <c r="A485" s="17"/>
      <c r="B485" s="17"/>
      <c r="C485" s="17"/>
      <c r="D485" s="17"/>
      <c r="E485" s="17"/>
    </row>
    <row r="486" spans="1:5">
      <c r="A486" s="17"/>
      <c r="B486" s="17"/>
      <c r="C486" s="17"/>
      <c r="D486" s="17"/>
      <c r="E486" s="17"/>
    </row>
    <row r="487" spans="1:5">
      <c r="A487" s="17"/>
      <c r="B487" s="17"/>
      <c r="C487" s="17"/>
      <c r="D487" s="17"/>
      <c r="E487" s="17"/>
    </row>
    <row r="488" spans="1:5">
      <c r="A488" s="17"/>
      <c r="B488" s="17"/>
      <c r="C488" s="17"/>
      <c r="D488" s="17"/>
      <c r="E488" s="17"/>
    </row>
    <row r="489" spans="1:5">
      <c r="A489" s="17"/>
      <c r="B489" s="17"/>
      <c r="C489" s="17"/>
      <c r="D489" s="17"/>
      <c r="E489" s="17"/>
    </row>
    <row r="490" spans="1:5">
      <c r="A490" s="17"/>
      <c r="B490" s="17"/>
      <c r="C490" s="17"/>
      <c r="D490" s="17"/>
      <c r="E490" s="17"/>
    </row>
    <row r="491" spans="1:5">
      <c r="A491" s="17"/>
      <c r="B491" s="17"/>
      <c r="C491" s="17"/>
      <c r="D491" s="17"/>
      <c r="E491" s="17"/>
    </row>
    <row r="492" spans="1:5">
      <c r="A492" s="17"/>
      <c r="B492" s="17"/>
      <c r="C492" s="17"/>
      <c r="D492" s="17"/>
      <c r="E492" s="17"/>
    </row>
    <row r="493" spans="1:5">
      <c r="A493" s="17"/>
      <c r="B493" s="17"/>
      <c r="C493" s="17"/>
      <c r="D493" s="17"/>
      <c r="E493" s="17"/>
    </row>
    <row r="494" spans="1:5">
      <c r="A494" s="17"/>
      <c r="B494" s="17"/>
      <c r="C494" s="17"/>
      <c r="D494" s="17"/>
      <c r="E494" s="17"/>
    </row>
    <row r="495" spans="1:5">
      <c r="A495" s="17"/>
      <c r="B495" s="17"/>
      <c r="C495" s="17"/>
      <c r="D495" s="17"/>
      <c r="E495" s="17"/>
    </row>
    <row r="496" spans="1:5">
      <c r="A496" s="17"/>
      <c r="B496" s="17"/>
      <c r="C496" s="17"/>
      <c r="D496" s="17"/>
      <c r="E496" s="17"/>
    </row>
    <row r="497" spans="1:5">
      <c r="A497" s="17"/>
      <c r="B497" s="17"/>
      <c r="C497" s="17"/>
      <c r="D497" s="17"/>
      <c r="E497" s="17"/>
    </row>
    <row r="498" spans="1:5">
      <c r="A498" s="17"/>
      <c r="B498" s="17"/>
      <c r="C498" s="17"/>
      <c r="D498" s="17"/>
      <c r="E498" s="17"/>
    </row>
    <row r="499" spans="1:5">
      <c r="A499" s="17"/>
      <c r="B499" s="17"/>
      <c r="C499" s="17"/>
      <c r="D499" s="17"/>
      <c r="E499" s="17"/>
    </row>
    <row r="500" spans="1:5">
      <c r="A500" s="17"/>
      <c r="B500" s="17"/>
      <c r="C500" s="17"/>
      <c r="D500" s="17"/>
      <c r="E500" s="17"/>
    </row>
    <row r="501" spans="1:5">
      <c r="A501" s="17"/>
      <c r="B501" s="17"/>
      <c r="C501" s="17"/>
      <c r="D501" s="17"/>
      <c r="E501" s="17"/>
    </row>
    <row r="502" spans="1:5">
      <c r="A502" s="17"/>
      <c r="B502" s="17"/>
      <c r="C502" s="17"/>
      <c r="D502" s="17"/>
      <c r="E502" s="17"/>
    </row>
    <row r="503" spans="1:5">
      <c r="A503" s="17"/>
      <c r="B503" s="17"/>
      <c r="C503" s="17"/>
      <c r="D503" s="17"/>
      <c r="E503" s="17"/>
    </row>
    <row r="504" spans="1:5">
      <c r="A504" s="17"/>
      <c r="B504" s="17"/>
      <c r="C504" s="17"/>
      <c r="D504" s="17"/>
      <c r="E504" s="17"/>
    </row>
    <row r="505" spans="1:5">
      <c r="A505" s="17"/>
      <c r="B505" s="17"/>
      <c r="C505" s="17"/>
      <c r="D505" s="17"/>
      <c r="E505" s="17"/>
    </row>
    <row r="506" spans="1:5">
      <c r="A506" s="17"/>
      <c r="B506" s="17"/>
      <c r="C506" s="17"/>
      <c r="D506" s="17"/>
      <c r="E506" s="17"/>
    </row>
    <row r="507" spans="1:5">
      <c r="A507" s="17"/>
      <c r="B507" s="17"/>
      <c r="C507" s="17"/>
      <c r="D507" s="17"/>
      <c r="E507" s="17"/>
    </row>
    <row r="508" spans="1:5">
      <c r="A508" s="17"/>
      <c r="B508" s="17"/>
      <c r="C508" s="17"/>
      <c r="D508" s="17"/>
      <c r="E508" s="17"/>
    </row>
    <row r="509" spans="1:5">
      <c r="A509" s="17"/>
      <c r="B509" s="17"/>
      <c r="C509" s="17"/>
      <c r="D509" s="17"/>
      <c r="E509" s="17"/>
    </row>
    <row r="510" spans="1:5">
      <c r="A510" s="17"/>
      <c r="B510" s="17"/>
      <c r="C510" s="17"/>
      <c r="D510" s="17"/>
      <c r="E510" s="17"/>
    </row>
    <row r="511" spans="1:5">
      <c r="A511" s="17"/>
      <c r="B511" s="17"/>
      <c r="C511" s="17"/>
      <c r="D511" s="17"/>
      <c r="E511" s="17"/>
    </row>
    <row r="512" spans="1:5">
      <c r="A512" s="17"/>
      <c r="B512" s="17"/>
      <c r="C512" s="17"/>
      <c r="D512" s="17"/>
      <c r="E512" s="17"/>
    </row>
    <row r="513" spans="1:5">
      <c r="A513" s="17"/>
      <c r="B513" s="17"/>
      <c r="C513" s="17"/>
      <c r="D513" s="17"/>
      <c r="E513" s="17"/>
    </row>
    <row r="514" spans="1:5">
      <c r="A514" s="17"/>
      <c r="B514" s="17"/>
      <c r="C514" s="17"/>
      <c r="D514" s="17"/>
      <c r="E514" s="17"/>
    </row>
    <row r="515" spans="1:5">
      <c r="A515" s="17"/>
      <c r="B515" s="17"/>
      <c r="C515" s="17"/>
      <c r="D515" s="17"/>
      <c r="E515" s="17"/>
    </row>
    <row r="516" spans="1:5">
      <c r="A516" s="17"/>
      <c r="B516" s="17"/>
      <c r="C516" s="17"/>
      <c r="D516" s="17"/>
      <c r="E516" s="17"/>
    </row>
    <row r="517" spans="1:5">
      <c r="A517" s="17"/>
      <c r="B517" s="17"/>
      <c r="C517" s="17"/>
      <c r="D517" s="17"/>
      <c r="E517" s="17"/>
    </row>
    <row r="518" spans="1:5">
      <c r="A518" s="17"/>
      <c r="B518" s="17"/>
      <c r="C518" s="17"/>
      <c r="D518" s="17"/>
      <c r="E518" s="17"/>
    </row>
    <row r="519" spans="1:5">
      <c r="A519" s="17"/>
      <c r="B519" s="17"/>
      <c r="C519" s="17"/>
      <c r="D519" s="17"/>
      <c r="E519" s="17"/>
    </row>
    <row r="520" spans="1:5">
      <c r="A520" s="17"/>
      <c r="B520" s="17"/>
      <c r="C520" s="17"/>
      <c r="D520" s="17"/>
      <c r="E520" s="17"/>
    </row>
    <row r="521" spans="1:5">
      <c r="A521" s="17"/>
      <c r="B521" s="17"/>
      <c r="C521" s="17"/>
      <c r="D521" s="17"/>
      <c r="E521" s="17"/>
    </row>
    <row r="522" spans="1:5">
      <c r="A522" s="17"/>
      <c r="B522" s="17"/>
      <c r="C522" s="17"/>
      <c r="D522" s="17"/>
      <c r="E522" s="17"/>
    </row>
    <row r="523" spans="1:5">
      <c r="A523" s="17"/>
      <c r="B523" s="17"/>
      <c r="C523" s="17"/>
      <c r="D523" s="17"/>
      <c r="E523" s="17"/>
    </row>
    <row r="524" spans="1:5">
      <c r="A524" s="17"/>
      <c r="B524" s="17"/>
      <c r="C524" s="17"/>
      <c r="D524" s="17"/>
      <c r="E524" s="17"/>
    </row>
    <row r="525" spans="1:5">
      <c r="A525" s="17"/>
      <c r="B525" s="17"/>
      <c r="C525" s="17"/>
      <c r="D525" s="17"/>
      <c r="E525" s="17"/>
    </row>
    <row r="526" spans="1:5">
      <c r="A526" s="17"/>
      <c r="B526" s="17"/>
      <c r="C526" s="17"/>
      <c r="D526" s="17"/>
      <c r="E526" s="17"/>
    </row>
    <row r="527" spans="1:5">
      <c r="A527" s="17"/>
      <c r="B527" s="17"/>
      <c r="C527" s="17"/>
      <c r="D527" s="17"/>
      <c r="E527" s="17"/>
    </row>
    <row r="528" spans="1:5">
      <c r="A528" s="17"/>
      <c r="B528" s="17"/>
      <c r="C528" s="17"/>
      <c r="D528" s="17"/>
      <c r="E528" s="17"/>
    </row>
    <row r="529" spans="1:5">
      <c r="A529" s="17"/>
      <c r="B529" s="17"/>
      <c r="C529" s="17"/>
      <c r="D529" s="17"/>
      <c r="E529" s="17"/>
    </row>
    <row r="530" spans="1:5">
      <c r="A530" s="17"/>
      <c r="B530" s="17"/>
      <c r="C530" s="17"/>
      <c r="D530" s="17"/>
      <c r="E530" s="17"/>
    </row>
    <row r="531" spans="1:5">
      <c r="A531" s="17"/>
      <c r="B531" s="17"/>
      <c r="C531" s="17"/>
      <c r="D531" s="17"/>
      <c r="E531" s="17"/>
    </row>
    <row r="532" spans="1:5">
      <c r="A532" s="17"/>
      <c r="B532" s="17"/>
      <c r="C532" s="17"/>
      <c r="D532" s="17"/>
      <c r="E532" s="17"/>
    </row>
    <row r="533" spans="1:5">
      <c r="A533" s="17"/>
      <c r="B533" s="17"/>
      <c r="C533" s="17"/>
      <c r="D533" s="17"/>
      <c r="E533" s="17"/>
    </row>
    <row r="534" spans="1:5">
      <c r="A534" s="17"/>
      <c r="B534" s="17"/>
      <c r="C534" s="17"/>
      <c r="D534" s="17"/>
      <c r="E534" s="17"/>
    </row>
    <row r="535" spans="1:5">
      <c r="A535" s="17"/>
      <c r="B535" s="17"/>
      <c r="C535" s="17"/>
      <c r="D535" s="17"/>
      <c r="E535" s="17"/>
    </row>
    <row r="536" spans="1:5">
      <c r="A536" s="17"/>
      <c r="B536" s="17"/>
      <c r="C536" s="17"/>
      <c r="D536" s="17"/>
      <c r="E536" s="17"/>
    </row>
    <row r="537" spans="1:5">
      <c r="A537" s="17"/>
      <c r="B537" s="17"/>
      <c r="C537" s="17"/>
      <c r="D537" s="17"/>
      <c r="E537" s="17"/>
    </row>
    <row r="538" spans="1:5">
      <c r="A538" s="17"/>
      <c r="B538" s="17"/>
      <c r="C538" s="17"/>
      <c r="D538" s="17"/>
      <c r="E538" s="17"/>
    </row>
    <row r="539" spans="1:5">
      <c r="A539" s="17"/>
      <c r="B539" s="17"/>
      <c r="C539" s="17"/>
      <c r="D539" s="17"/>
      <c r="E539" s="17"/>
    </row>
    <row r="540" spans="1:5">
      <c r="A540" s="17"/>
      <c r="B540" s="17"/>
      <c r="C540" s="17"/>
      <c r="D540" s="17"/>
      <c r="E540" s="17"/>
    </row>
    <row r="541" spans="1:5">
      <c r="A541" s="17"/>
      <c r="B541" s="17"/>
      <c r="C541" s="17"/>
      <c r="D541" s="17"/>
      <c r="E541" s="17"/>
    </row>
    <row r="542" spans="1:5">
      <c r="A542" s="17"/>
      <c r="B542" s="17"/>
      <c r="C542" s="17"/>
      <c r="D542" s="17"/>
      <c r="E542" s="17"/>
    </row>
    <row r="543" spans="1:5">
      <c r="A543" s="17"/>
      <c r="B543" s="17"/>
      <c r="C543" s="17"/>
      <c r="D543" s="17"/>
      <c r="E543" s="17"/>
    </row>
    <row r="544" spans="1:5">
      <c r="A544" s="17"/>
      <c r="B544" s="17"/>
      <c r="C544" s="17"/>
      <c r="D544" s="17"/>
      <c r="E544" s="17"/>
    </row>
    <row r="545" spans="1:5">
      <c r="A545" s="17"/>
      <c r="B545" s="17"/>
      <c r="C545" s="17"/>
      <c r="D545" s="17"/>
      <c r="E545" s="17"/>
    </row>
    <row r="546" spans="1:5">
      <c r="A546" s="17"/>
      <c r="B546" s="17"/>
      <c r="C546" s="17"/>
      <c r="D546" s="17"/>
      <c r="E546" s="17"/>
    </row>
    <row r="547" spans="1:5">
      <c r="A547" s="17"/>
      <c r="B547" s="17"/>
      <c r="C547" s="17"/>
      <c r="D547" s="17"/>
      <c r="E547" s="17"/>
    </row>
    <row r="548" spans="1:5">
      <c r="A548" s="17"/>
      <c r="B548" s="17"/>
      <c r="C548" s="17"/>
      <c r="D548" s="17"/>
      <c r="E548" s="17"/>
    </row>
    <row r="549" spans="1:5">
      <c r="A549" s="17"/>
      <c r="B549" s="17"/>
      <c r="C549" s="17"/>
      <c r="D549" s="17"/>
      <c r="E549" s="17"/>
    </row>
    <row r="550" spans="1:5">
      <c r="A550" s="17"/>
      <c r="B550" s="17"/>
      <c r="C550" s="17"/>
      <c r="D550" s="17"/>
      <c r="E550" s="17"/>
    </row>
    <row r="551" spans="1:5">
      <c r="A551" s="17"/>
      <c r="B551" s="17"/>
      <c r="C551" s="17"/>
      <c r="D551" s="17"/>
      <c r="E551" s="17"/>
    </row>
    <row r="552" spans="1:5">
      <c r="A552" s="17"/>
      <c r="B552" s="17"/>
      <c r="C552" s="17"/>
      <c r="D552" s="17"/>
      <c r="E552" s="17"/>
    </row>
    <row r="553" spans="1:5">
      <c r="A553" s="17"/>
      <c r="B553" s="17"/>
      <c r="C553" s="17"/>
      <c r="D553" s="17"/>
      <c r="E553" s="17"/>
    </row>
    <row r="554" spans="1:5">
      <c r="A554" s="17"/>
      <c r="B554" s="17"/>
      <c r="C554" s="17"/>
      <c r="D554" s="17"/>
      <c r="E554" s="17"/>
    </row>
    <row r="555" spans="1:5">
      <c r="A555" s="17"/>
      <c r="B555" s="17"/>
      <c r="C555" s="17"/>
      <c r="D555" s="17"/>
      <c r="E555" s="17"/>
    </row>
    <row r="556" spans="1:5">
      <c r="A556" s="17"/>
      <c r="B556" s="17"/>
      <c r="C556" s="17"/>
      <c r="D556" s="17"/>
      <c r="E556" s="17"/>
    </row>
    <row r="557" spans="1:5">
      <c r="A557" s="17"/>
      <c r="B557" s="17"/>
      <c r="C557" s="17"/>
      <c r="D557" s="17"/>
      <c r="E557" s="17"/>
    </row>
    <row r="558" spans="1:5">
      <c r="A558" s="17"/>
      <c r="B558" s="17"/>
      <c r="C558" s="17"/>
      <c r="D558" s="17"/>
      <c r="E558" s="17"/>
    </row>
    <row r="559" spans="1:5">
      <c r="A559" s="17"/>
      <c r="B559" s="17"/>
      <c r="C559" s="17"/>
      <c r="D559" s="17"/>
      <c r="E559" s="17"/>
    </row>
    <row r="560" spans="1:5">
      <c r="A560" s="17"/>
      <c r="B560" s="17"/>
      <c r="C560" s="17"/>
      <c r="D560" s="17"/>
      <c r="E560" s="17"/>
    </row>
    <row r="561" spans="1:5">
      <c r="A561" s="17"/>
      <c r="B561" s="17"/>
      <c r="C561" s="17"/>
      <c r="D561" s="17"/>
      <c r="E561" s="17"/>
    </row>
    <row r="562" spans="1:5">
      <c r="A562" s="17"/>
      <c r="B562" s="17"/>
      <c r="C562" s="17"/>
      <c r="D562" s="17"/>
      <c r="E562" s="17"/>
    </row>
    <row r="563" spans="1:5">
      <c r="A563" s="17"/>
      <c r="B563" s="17"/>
      <c r="C563" s="17"/>
      <c r="D563" s="17"/>
      <c r="E563" s="17"/>
    </row>
    <row r="564" spans="1:5">
      <c r="A564" s="17"/>
      <c r="B564" s="17"/>
      <c r="C564" s="17"/>
      <c r="D564" s="17"/>
      <c r="E564" s="17"/>
    </row>
    <row r="565" spans="1:5">
      <c r="A565" s="17"/>
      <c r="B565" s="17"/>
      <c r="C565" s="17"/>
      <c r="D565" s="17"/>
      <c r="E565" s="17"/>
    </row>
    <row r="566" spans="1:5">
      <c r="A566" s="17"/>
      <c r="B566" s="17"/>
      <c r="C566" s="17"/>
      <c r="D566" s="17"/>
      <c r="E566" s="17"/>
    </row>
    <row r="567" spans="1:5">
      <c r="A567" s="17"/>
      <c r="B567" s="17"/>
      <c r="C567" s="17"/>
      <c r="D567" s="17"/>
      <c r="E567" s="17"/>
    </row>
    <row r="568" spans="1:5">
      <c r="A568" s="17"/>
      <c r="B568" s="17"/>
      <c r="C568" s="17"/>
      <c r="D568" s="17"/>
      <c r="E568" s="17"/>
    </row>
    <row r="569" spans="1:5">
      <c r="A569" s="17"/>
      <c r="B569" s="17"/>
      <c r="C569" s="17"/>
      <c r="D569" s="17"/>
      <c r="E569" s="17"/>
    </row>
    <row r="570" spans="1:5">
      <c r="A570" s="17"/>
      <c r="B570" s="17"/>
      <c r="C570" s="17"/>
      <c r="D570" s="17"/>
      <c r="E570" s="17"/>
    </row>
    <row r="571" spans="1:5">
      <c r="A571" s="17"/>
      <c r="B571" s="17"/>
      <c r="C571" s="17"/>
      <c r="D571" s="17"/>
      <c r="E571" s="17"/>
    </row>
    <row r="572" spans="1:5">
      <c r="A572" s="17"/>
      <c r="B572" s="17"/>
      <c r="C572" s="17"/>
      <c r="D572" s="17"/>
      <c r="E572" s="17"/>
    </row>
    <row r="573" spans="1:5">
      <c r="A573" s="17"/>
      <c r="B573" s="17"/>
      <c r="C573" s="17"/>
      <c r="D573" s="17"/>
      <c r="E573" s="17"/>
    </row>
    <row r="574" spans="1:5">
      <c r="A574" s="17"/>
      <c r="B574" s="17"/>
      <c r="C574" s="17"/>
      <c r="D574" s="17"/>
      <c r="E574" s="17"/>
    </row>
    <row r="575" spans="1:5">
      <c r="A575" s="17"/>
      <c r="B575" s="17"/>
      <c r="C575" s="17"/>
      <c r="D575" s="17"/>
      <c r="E575" s="17"/>
    </row>
    <row r="576" spans="1:5">
      <c r="A576" s="17"/>
      <c r="B576" s="17"/>
      <c r="C576" s="17"/>
      <c r="D576" s="17"/>
      <c r="E576" s="17"/>
    </row>
    <row r="577" spans="1:5">
      <c r="A577" s="17"/>
      <c r="B577" s="17"/>
      <c r="C577" s="17"/>
      <c r="D577" s="17"/>
      <c r="E577" s="17"/>
    </row>
    <row r="578" spans="1:5">
      <c r="A578" s="17"/>
      <c r="B578" s="17"/>
      <c r="C578" s="17"/>
      <c r="D578" s="17"/>
      <c r="E578" s="17"/>
    </row>
    <row r="579" spans="1:5">
      <c r="A579" s="17"/>
      <c r="B579" s="17"/>
      <c r="C579" s="17"/>
      <c r="D579" s="17"/>
      <c r="E579" s="17"/>
    </row>
    <row r="580" spans="1:5">
      <c r="A580" s="17"/>
      <c r="B580" s="17"/>
      <c r="C580" s="17"/>
      <c r="D580" s="17"/>
      <c r="E580" s="17"/>
    </row>
    <row r="581" spans="1:5">
      <c r="A581" s="17"/>
      <c r="B581" s="17"/>
      <c r="C581" s="17"/>
      <c r="D581" s="17"/>
      <c r="E581" s="17"/>
    </row>
    <row r="582" spans="1:5">
      <c r="A582" s="17"/>
      <c r="B582" s="17"/>
      <c r="C582" s="17"/>
      <c r="D582" s="17"/>
      <c r="E582" s="17"/>
    </row>
    <row r="583" spans="1:5">
      <c r="A583" s="17"/>
      <c r="B583" s="17"/>
      <c r="C583" s="17"/>
      <c r="D583" s="17"/>
      <c r="E583" s="17"/>
    </row>
    <row r="584" spans="1:5">
      <c r="A584" s="17"/>
      <c r="B584" s="17"/>
      <c r="C584" s="17"/>
      <c r="D584" s="17"/>
      <c r="E584" s="17"/>
    </row>
    <row r="585" spans="1:5">
      <c r="A585" s="17"/>
      <c r="B585" s="17"/>
      <c r="C585" s="17"/>
      <c r="D585" s="17"/>
      <c r="E585" s="17"/>
    </row>
    <row r="586" spans="1:5">
      <c r="A586" s="17"/>
      <c r="B586" s="17"/>
      <c r="C586" s="17"/>
      <c r="D586" s="17"/>
      <c r="E586" s="17"/>
    </row>
    <row r="587" spans="1:5">
      <c r="A587" s="17"/>
      <c r="B587" s="17"/>
      <c r="C587" s="17"/>
      <c r="D587" s="17"/>
      <c r="E587" s="17"/>
    </row>
    <row r="588" spans="1:5">
      <c r="A588" s="17"/>
      <c r="B588" s="17"/>
      <c r="C588" s="17"/>
      <c r="D588" s="17"/>
      <c r="E588" s="17"/>
    </row>
    <row r="589" spans="1:5">
      <c r="A589" s="17"/>
      <c r="B589" s="17"/>
      <c r="C589" s="17"/>
      <c r="D589" s="17"/>
      <c r="E589" s="17"/>
    </row>
    <row r="590" spans="1:5">
      <c r="A590" s="17"/>
      <c r="B590" s="17"/>
      <c r="C590" s="17"/>
      <c r="D590" s="17"/>
      <c r="E590" s="17"/>
    </row>
    <row r="591" spans="1:5">
      <c r="A591" s="17"/>
      <c r="B591" s="17"/>
      <c r="C591" s="17"/>
      <c r="D591" s="17"/>
      <c r="E591" s="17"/>
    </row>
    <row r="592" spans="1:5">
      <c r="A592" s="17"/>
      <c r="B592" s="17"/>
      <c r="C592" s="17"/>
      <c r="D592" s="17"/>
      <c r="E592" s="17"/>
    </row>
    <row r="593" spans="1:5">
      <c r="A593" s="17"/>
      <c r="B593" s="17"/>
      <c r="C593" s="17"/>
      <c r="D593" s="17"/>
      <c r="E593" s="17"/>
    </row>
    <row r="594" spans="1:5">
      <c r="A594" s="17"/>
      <c r="B594" s="17"/>
      <c r="C594" s="17"/>
      <c r="D594" s="17"/>
      <c r="E594" s="17"/>
    </row>
    <row r="595" spans="1:5">
      <c r="A595" s="17"/>
      <c r="B595" s="17"/>
      <c r="C595" s="17"/>
      <c r="D595" s="17"/>
      <c r="E595" s="17"/>
    </row>
    <row r="596" spans="1:5">
      <c r="A596" s="17"/>
      <c r="B596" s="17"/>
      <c r="C596" s="17"/>
      <c r="D596" s="17"/>
      <c r="E596" s="17"/>
    </row>
    <row r="597" spans="1:5">
      <c r="A597" s="17"/>
      <c r="B597" s="17"/>
      <c r="C597" s="17"/>
      <c r="D597" s="17"/>
      <c r="E597" s="17"/>
    </row>
    <row r="598" spans="1:5">
      <c r="A598" s="17"/>
      <c r="B598" s="17"/>
      <c r="C598" s="17"/>
      <c r="D598" s="17"/>
      <c r="E598" s="17"/>
    </row>
    <row r="599" spans="1:5">
      <c r="A599" s="17"/>
      <c r="B599" s="17"/>
      <c r="C599" s="17"/>
      <c r="D599" s="17"/>
      <c r="E599" s="17"/>
    </row>
    <row r="600" spans="1:5">
      <c r="A600" s="17"/>
      <c r="B600" s="17"/>
      <c r="C600" s="17"/>
      <c r="D600" s="17"/>
      <c r="E600" s="17"/>
    </row>
    <row r="601" spans="1:5">
      <c r="A601" s="17"/>
      <c r="B601" s="17"/>
      <c r="C601" s="17"/>
      <c r="D601" s="17"/>
      <c r="E601" s="17"/>
    </row>
    <row r="602" spans="1:5">
      <c r="A602" s="17"/>
      <c r="B602" s="17"/>
      <c r="C602" s="17"/>
      <c r="D602" s="17"/>
      <c r="E602" s="17"/>
    </row>
    <row r="603" spans="1:5">
      <c r="A603" s="17"/>
      <c r="B603" s="17"/>
      <c r="C603" s="17"/>
      <c r="D603" s="17"/>
      <c r="E603" s="17"/>
    </row>
    <row r="604" spans="1:5">
      <c r="A604" s="17"/>
      <c r="B604" s="17"/>
      <c r="C604" s="17"/>
      <c r="D604" s="17"/>
      <c r="E604" s="17"/>
    </row>
    <row r="605" spans="1:5">
      <c r="A605" s="17"/>
      <c r="B605" s="17"/>
      <c r="C605" s="17"/>
      <c r="D605" s="17"/>
      <c r="E605" s="17"/>
    </row>
    <row r="606" spans="1:5">
      <c r="A606" s="17"/>
      <c r="B606" s="17"/>
      <c r="C606" s="17"/>
      <c r="D606" s="17"/>
      <c r="E606" s="17"/>
    </row>
    <row r="607" spans="1:5">
      <c r="A607" s="17"/>
      <c r="B607" s="17"/>
      <c r="C607" s="17"/>
      <c r="D607" s="17"/>
      <c r="E607" s="17"/>
    </row>
    <row r="608" spans="1:5">
      <c r="A608" s="17"/>
      <c r="B608" s="17"/>
      <c r="C608" s="17"/>
      <c r="D608" s="17"/>
      <c r="E608" s="17"/>
    </row>
    <row r="609" spans="1:5">
      <c r="A609" s="17"/>
      <c r="B609" s="17"/>
      <c r="C609" s="17"/>
      <c r="D609" s="17"/>
      <c r="E609" s="17"/>
    </row>
    <row r="610" spans="1:5">
      <c r="A610" s="17"/>
      <c r="B610" s="17"/>
      <c r="C610" s="17"/>
      <c r="D610" s="17"/>
      <c r="E610" s="17"/>
    </row>
    <row r="611" spans="1:5">
      <c r="A611" s="17"/>
      <c r="B611" s="17"/>
      <c r="C611" s="17"/>
      <c r="D611" s="17"/>
      <c r="E611" s="17"/>
    </row>
    <row r="612" spans="1:5">
      <c r="A612" s="17"/>
      <c r="B612" s="17"/>
      <c r="C612" s="17"/>
      <c r="D612" s="17"/>
      <c r="E612" s="17"/>
    </row>
    <row r="613" spans="1:5">
      <c r="A613" s="17"/>
      <c r="B613" s="17"/>
      <c r="C613" s="17"/>
      <c r="D613" s="17"/>
      <c r="E613" s="17"/>
    </row>
    <row r="614" spans="1:5">
      <c r="A614" s="17"/>
      <c r="B614" s="17"/>
      <c r="C614" s="17"/>
      <c r="D614" s="17"/>
      <c r="E614" s="17"/>
    </row>
    <row r="615" spans="1:5">
      <c r="A615" s="17"/>
      <c r="B615" s="17"/>
      <c r="C615" s="17"/>
      <c r="D615" s="17"/>
      <c r="E615" s="17"/>
    </row>
    <row r="616" spans="1:5">
      <c r="A616" s="17"/>
      <c r="B616" s="17"/>
      <c r="C616" s="17"/>
      <c r="D616" s="17"/>
      <c r="E616" s="17"/>
    </row>
    <row r="617" spans="1:5">
      <c r="A617" s="17"/>
      <c r="B617" s="17"/>
      <c r="C617" s="17"/>
      <c r="D617" s="17"/>
      <c r="E617" s="17"/>
    </row>
    <row r="618" spans="1:5">
      <c r="A618" s="17"/>
      <c r="B618" s="17"/>
      <c r="C618" s="17"/>
      <c r="D618" s="17"/>
      <c r="E618" s="17"/>
    </row>
    <row r="619" spans="1:5">
      <c r="A619" s="17"/>
      <c r="B619" s="17"/>
      <c r="C619" s="17"/>
      <c r="D619" s="17"/>
      <c r="E619" s="17"/>
    </row>
    <row r="620" spans="1:5">
      <c r="A620" s="17"/>
      <c r="B620" s="17"/>
      <c r="C620" s="17"/>
      <c r="D620" s="17"/>
      <c r="E620" s="17"/>
    </row>
    <row r="621" spans="1:5">
      <c r="A621" s="17"/>
      <c r="B621" s="17"/>
      <c r="C621" s="17"/>
      <c r="D621" s="17"/>
      <c r="E621" s="17"/>
    </row>
    <row r="622" spans="1:5">
      <c r="A622" s="17"/>
      <c r="B622" s="17"/>
      <c r="C622" s="17"/>
      <c r="D622" s="17"/>
      <c r="E622" s="17"/>
    </row>
    <row r="623" spans="1:5">
      <c r="A623" s="17"/>
      <c r="B623" s="17"/>
      <c r="C623" s="17"/>
      <c r="D623" s="17"/>
      <c r="E623" s="17"/>
    </row>
    <row r="624" spans="1:5">
      <c r="A624" s="17"/>
      <c r="B624" s="17"/>
      <c r="C624" s="17"/>
      <c r="D624" s="17"/>
      <c r="E624" s="17"/>
    </row>
    <row r="625" spans="1:5">
      <c r="A625" s="17"/>
      <c r="B625" s="17"/>
      <c r="C625" s="17"/>
      <c r="D625" s="17"/>
      <c r="E625" s="17"/>
    </row>
    <row r="626" spans="1:5">
      <c r="A626" s="17"/>
      <c r="B626" s="17"/>
      <c r="C626" s="17"/>
      <c r="D626" s="17"/>
      <c r="E626" s="17"/>
    </row>
    <row r="627" spans="1:5">
      <c r="A627" s="17"/>
      <c r="B627" s="17"/>
      <c r="C627" s="17"/>
      <c r="D627" s="17"/>
      <c r="E627" s="17"/>
    </row>
    <row r="628" spans="1:5">
      <c r="A628" s="17"/>
      <c r="B628" s="17"/>
      <c r="C628" s="17"/>
      <c r="D628" s="17"/>
      <c r="E628" s="17"/>
    </row>
    <row r="629" spans="1:5">
      <c r="A629" s="17"/>
      <c r="B629" s="17"/>
      <c r="C629" s="17"/>
      <c r="D629" s="17"/>
      <c r="E629" s="17"/>
    </row>
    <row r="630" spans="1:5">
      <c r="A630" s="17"/>
      <c r="B630" s="17"/>
      <c r="C630" s="17"/>
      <c r="D630" s="17"/>
      <c r="E630" s="17"/>
    </row>
    <row r="631" spans="1:5">
      <c r="A631" s="17"/>
      <c r="B631" s="17"/>
      <c r="C631" s="17"/>
      <c r="D631" s="17"/>
      <c r="E631" s="17"/>
    </row>
    <row r="632" spans="1:5">
      <c r="A632" s="17"/>
      <c r="B632" s="17"/>
      <c r="C632" s="17"/>
      <c r="D632" s="17"/>
      <c r="E632" s="17"/>
    </row>
    <row r="633" spans="1:5">
      <c r="A633" s="17"/>
      <c r="B633" s="17"/>
      <c r="C633" s="17"/>
      <c r="D633" s="17"/>
      <c r="E633" s="17"/>
    </row>
    <row r="634" spans="1:5">
      <c r="A634" s="17"/>
      <c r="B634" s="17"/>
      <c r="C634" s="17"/>
      <c r="D634" s="17"/>
      <c r="E634" s="17"/>
    </row>
    <row r="635" spans="1:5">
      <c r="A635" s="17"/>
      <c r="B635" s="17"/>
      <c r="C635" s="17"/>
      <c r="D635" s="17"/>
      <c r="E635" s="17"/>
    </row>
    <row r="636" spans="1:5">
      <c r="A636" s="17"/>
      <c r="B636" s="17"/>
      <c r="C636" s="17"/>
      <c r="D636" s="17"/>
      <c r="E636" s="17"/>
    </row>
    <row r="637" spans="1:5">
      <c r="A637" s="17"/>
      <c r="B637" s="17"/>
      <c r="C637" s="17"/>
      <c r="D637" s="17"/>
      <c r="E637" s="17"/>
    </row>
    <row r="638" spans="1:5">
      <c r="A638" s="17"/>
      <c r="B638" s="17"/>
      <c r="C638" s="17"/>
      <c r="D638" s="17"/>
      <c r="E638" s="17"/>
    </row>
    <row r="639" spans="1:5">
      <c r="A639" s="17"/>
      <c r="B639" s="17"/>
      <c r="C639" s="17"/>
      <c r="D639" s="17"/>
      <c r="E639" s="17"/>
    </row>
    <row r="640" spans="1:5">
      <c r="A640" s="17"/>
      <c r="B640" s="17"/>
      <c r="C640" s="17"/>
      <c r="D640" s="17"/>
      <c r="E640" s="17"/>
    </row>
    <row r="641" spans="1:5">
      <c r="A641" s="17"/>
      <c r="B641" s="17"/>
      <c r="C641" s="17"/>
      <c r="D641" s="17"/>
      <c r="E641" s="17"/>
    </row>
    <row r="642" spans="1:5">
      <c r="A642" s="17"/>
      <c r="B642" s="17"/>
      <c r="C642" s="17"/>
      <c r="D642" s="17"/>
      <c r="E642" s="17"/>
    </row>
    <row r="643" spans="1:5">
      <c r="A643" s="17"/>
      <c r="B643" s="17"/>
      <c r="C643" s="17"/>
      <c r="D643" s="17"/>
      <c r="E643" s="17"/>
    </row>
    <row r="644" spans="1:5">
      <c r="A644" s="17"/>
      <c r="B644" s="17"/>
      <c r="C644" s="17"/>
      <c r="D644" s="17"/>
      <c r="E644" s="17"/>
    </row>
    <row r="645" spans="1:5">
      <c r="A645" s="17"/>
      <c r="B645" s="17"/>
      <c r="C645" s="17"/>
      <c r="D645" s="17"/>
      <c r="E645" s="17"/>
    </row>
    <row r="646" spans="1:5">
      <c r="A646" s="17"/>
      <c r="B646" s="17"/>
      <c r="C646" s="17"/>
      <c r="D646" s="17"/>
      <c r="E646" s="17"/>
    </row>
    <row r="647" spans="1:5">
      <c r="A647" s="17"/>
      <c r="B647" s="17"/>
      <c r="C647" s="17"/>
      <c r="D647" s="17"/>
      <c r="E647" s="17"/>
    </row>
    <row r="648" spans="1:5">
      <c r="A648" s="17"/>
      <c r="B648" s="17"/>
      <c r="C648" s="17"/>
      <c r="D648" s="17"/>
      <c r="E648" s="17"/>
    </row>
    <row r="649" spans="1:5">
      <c r="A649" s="17"/>
      <c r="B649" s="17"/>
      <c r="C649" s="17"/>
      <c r="D649" s="17"/>
      <c r="E649" s="17"/>
    </row>
    <row r="650" spans="1:5">
      <c r="A650" s="17"/>
      <c r="B650" s="17"/>
      <c r="C650" s="17"/>
      <c r="D650" s="17"/>
      <c r="E650" s="17"/>
    </row>
    <row r="651" spans="1:5">
      <c r="A651" s="17"/>
      <c r="B651" s="17"/>
      <c r="C651" s="17"/>
      <c r="D651" s="17"/>
      <c r="E651" s="17"/>
    </row>
    <row r="652" spans="1:5">
      <c r="A652" s="17"/>
      <c r="B652" s="17"/>
      <c r="C652" s="17"/>
      <c r="D652" s="17"/>
      <c r="E652" s="17"/>
    </row>
    <row r="653" spans="1:5">
      <c r="A653" s="17"/>
      <c r="B653" s="17"/>
      <c r="C653" s="17"/>
      <c r="D653" s="17"/>
      <c r="E653" s="17"/>
    </row>
    <row r="654" spans="1:5">
      <c r="A654" s="17"/>
      <c r="B654" s="17"/>
      <c r="C654" s="17"/>
      <c r="D654" s="17"/>
      <c r="E654" s="17"/>
    </row>
    <row r="655" spans="1:5">
      <c r="A655" s="17"/>
      <c r="B655" s="17"/>
      <c r="C655" s="17"/>
      <c r="D655" s="17"/>
      <c r="E655" s="17"/>
    </row>
    <row r="656" spans="1:5">
      <c r="A656" s="17"/>
      <c r="B656" s="17"/>
      <c r="C656" s="17"/>
      <c r="D656" s="17"/>
      <c r="E656" s="17"/>
    </row>
    <row r="657" spans="1:5">
      <c r="A657" s="17"/>
      <c r="B657" s="17"/>
      <c r="C657" s="17"/>
      <c r="D657" s="17"/>
      <c r="E657" s="17"/>
    </row>
    <row r="658" spans="1:5">
      <c r="A658" s="17"/>
      <c r="B658" s="17"/>
      <c r="C658" s="17"/>
      <c r="D658" s="17"/>
      <c r="E658" s="17"/>
    </row>
    <row r="659" spans="1:5">
      <c r="A659" s="17"/>
      <c r="B659" s="17"/>
      <c r="C659" s="17"/>
      <c r="D659" s="17"/>
      <c r="E659" s="17"/>
    </row>
    <row r="660" spans="1:5">
      <c r="A660" s="17"/>
      <c r="B660" s="17"/>
      <c r="C660" s="17"/>
      <c r="D660" s="17"/>
      <c r="E660" s="17"/>
    </row>
    <row r="661" spans="1:5">
      <c r="A661" s="17"/>
      <c r="B661" s="17"/>
      <c r="C661" s="17"/>
      <c r="D661" s="17"/>
      <c r="E661" s="17"/>
    </row>
    <row r="662" spans="1:5">
      <c r="A662" s="17"/>
      <c r="B662" s="17"/>
      <c r="C662" s="17"/>
      <c r="D662" s="17"/>
      <c r="E662" s="17"/>
    </row>
    <row r="663" spans="1:5">
      <c r="A663" s="17"/>
      <c r="B663" s="17"/>
      <c r="C663" s="17"/>
      <c r="D663" s="17"/>
      <c r="E663" s="17"/>
    </row>
    <row r="664" spans="1:5">
      <c r="A664" s="17"/>
      <c r="B664" s="17"/>
      <c r="C664" s="17"/>
      <c r="D664" s="17"/>
      <c r="E664" s="17"/>
    </row>
    <row r="665" spans="1:5">
      <c r="A665" s="17"/>
      <c r="B665" s="17"/>
      <c r="C665" s="17"/>
      <c r="D665" s="17"/>
      <c r="E665" s="17"/>
    </row>
    <row r="666" spans="1:5">
      <c r="A666" s="17"/>
      <c r="B666" s="17"/>
      <c r="C666" s="17"/>
      <c r="D666" s="17"/>
      <c r="E666" s="17"/>
    </row>
    <row r="667" spans="1:5">
      <c r="A667" s="17"/>
      <c r="B667" s="17"/>
      <c r="C667" s="17"/>
      <c r="D667" s="17"/>
      <c r="E667" s="17"/>
    </row>
    <row r="668" spans="1:5">
      <c r="A668" s="17"/>
      <c r="B668" s="17"/>
      <c r="C668" s="17"/>
      <c r="D668" s="17"/>
      <c r="E668" s="17"/>
    </row>
    <row r="669" spans="1:5">
      <c r="A669" s="17"/>
      <c r="B669" s="17"/>
      <c r="C669" s="17"/>
      <c r="D669" s="17"/>
      <c r="E669" s="17"/>
    </row>
    <row r="670" spans="1:5">
      <c r="A670" s="17"/>
      <c r="B670" s="17"/>
      <c r="C670" s="17"/>
      <c r="D670" s="17"/>
      <c r="E670" s="17"/>
    </row>
    <row r="671" spans="1:5">
      <c r="A671" s="17"/>
      <c r="B671" s="17"/>
      <c r="C671" s="17"/>
      <c r="D671" s="17"/>
      <c r="E671" s="17"/>
    </row>
    <row r="672" spans="1:5">
      <c r="A672" s="17"/>
      <c r="B672" s="17"/>
      <c r="C672" s="17"/>
      <c r="D672" s="17"/>
      <c r="E672" s="17"/>
    </row>
    <row r="673" spans="1:5">
      <c r="A673" s="17"/>
      <c r="B673" s="17"/>
      <c r="C673" s="17"/>
      <c r="D673" s="17"/>
      <c r="E673" s="17"/>
    </row>
    <row r="674" spans="1:5">
      <c r="A674" s="17"/>
      <c r="B674" s="17"/>
      <c r="C674" s="17"/>
      <c r="D674" s="17"/>
      <c r="E674" s="17"/>
    </row>
    <row r="675" spans="1:5">
      <c r="A675" s="17"/>
      <c r="B675" s="17"/>
      <c r="C675" s="17"/>
      <c r="D675" s="17"/>
      <c r="E675" s="17"/>
    </row>
    <row r="676" spans="1:5">
      <c r="A676" s="17"/>
      <c r="B676" s="17"/>
      <c r="C676" s="17"/>
      <c r="D676" s="17"/>
      <c r="E676" s="17"/>
    </row>
    <row r="677" spans="1:5">
      <c r="A677" s="17"/>
      <c r="B677" s="17"/>
      <c r="C677" s="17"/>
      <c r="D677" s="17"/>
      <c r="E677" s="17"/>
    </row>
    <row r="678" spans="1:5">
      <c r="A678" s="17"/>
      <c r="B678" s="17"/>
      <c r="C678" s="17"/>
      <c r="D678" s="17"/>
      <c r="E678" s="17"/>
    </row>
  </sheetData>
  <mergeCells count="14">
    <mergeCell ref="H67:H68"/>
    <mergeCell ref="C67:E67"/>
    <mergeCell ref="F67:F68"/>
    <mergeCell ref="G67:G68"/>
    <mergeCell ref="A67:A68"/>
    <mergeCell ref="B67:B68"/>
    <mergeCell ref="A65:H65"/>
    <mergeCell ref="A3:A4"/>
    <mergeCell ref="B3:B4"/>
    <mergeCell ref="C3:E3"/>
    <mergeCell ref="A1:H1"/>
    <mergeCell ref="F3:F4"/>
    <mergeCell ref="G3:G4"/>
    <mergeCell ref="H3:H4"/>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sheetPr codeName="Hoja6"/>
  <dimension ref="A1:R161"/>
  <sheetViews>
    <sheetView topLeftCell="A70" workbookViewId="0">
      <selection sqref="A1:R1"/>
    </sheetView>
  </sheetViews>
  <sheetFormatPr baseColWidth="10" defaultRowHeight="11.25"/>
  <cols>
    <col min="1" max="1" width="45.5" customWidth="1"/>
    <col min="2" max="2" width="10.5" style="38" bestFit="1" customWidth="1"/>
    <col min="3" max="3" width="7" style="32" customWidth="1"/>
    <col min="4" max="4" width="10" style="38" bestFit="1" customWidth="1"/>
    <col min="5" max="5" width="9.5" style="32" bestFit="1" customWidth="1"/>
    <col min="6" max="6" width="9" style="38" bestFit="1" customWidth="1"/>
    <col min="7" max="7" width="7.1640625" style="32" bestFit="1" customWidth="1"/>
    <col min="8" max="8" width="9" style="38" bestFit="1" customWidth="1"/>
    <col min="9" max="9" width="7" style="32" bestFit="1" customWidth="1"/>
    <col min="10" max="10" width="10" style="32" bestFit="1" customWidth="1"/>
    <col min="11" max="11" width="7.1640625" style="32" bestFit="1" customWidth="1"/>
    <col min="12" max="12" width="10.5" style="38" bestFit="1" customWidth="1"/>
    <col min="13" max="13" width="6" style="32" bestFit="1" customWidth="1"/>
    <col min="14" max="14" width="9" style="38" bestFit="1" customWidth="1"/>
    <col min="15" max="15" width="7" style="32" bestFit="1" customWidth="1"/>
    <col min="16" max="16" width="8.1640625" hidden="1" customWidth="1"/>
    <col min="17" max="17" width="6" hidden="1" customWidth="1"/>
    <col min="18" max="18" width="8.1640625" hidden="1" customWidth="1"/>
  </cols>
  <sheetData>
    <row r="1" spans="1:18" ht="23.25" customHeight="1">
      <c r="A1" s="213" t="s">
        <v>132</v>
      </c>
      <c r="B1" s="213"/>
      <c r="C1" s="213"/>
      <c r="D1" s="213"/>
      <c r="E1" s="213"/>
      <c r="F1" s="213"/>
      <c r="G1" s="213"/>
      <c r="H1" s="213"/>
      <c r="I1" s="213"/>
      <c r="J1" s="213"/>
      <c r="K1" s="213"/>
      <c r="L1" s="213"/>
      <c r="M1" s="213"/>
      <c r="N1" s="213"/>
      <c r="O1" s="213"/>
      <c r="P1" s="213"/>
      <c r="Q1" s="213"/>
      <c r="R1" s="213"/>
    </row>
    <row r="2" spans="1:18">
      <c r="E2" s="90"/>
    </row>
    <row r="3" spans="1:18">
      <c r="A3" s="218" t="s">
        <v>11</v>
      </c>
      <c r="B3" s="185" t="s">
        <v>73</v>
      </c>
      <c r="C3" s="185"/>
      <c r="D3" s="217" t="s">
        <v>9</v>
      </c>
      <c r="E3" s="217"/>
      <c r="F3" s="217"/>
      <c r="G3" s="217"/>
      <c r="H3" s="217"/>
      <c r="I3" s="217"/>
      <c r="J3" s="217"/>
      <c r="K3" s="217"/>
      <c r="L3" s="185" t="s">
        <v>77</v>
      </c>
      <c r="M3" s="185"/>
      <c r="N3" s="185" t="s">
        <v>78</v>
      </c>
      <c r="O3" s="185"/>
      <c r="P3" s="214"/>
      <c r="Q3" s="214"/>
      <c r="R3" s="214"/>
    </row>
    <row r="4" spans="1:18">
      <c r="A4" s="213"/>
      <c r="B4" s="186"/>
      <c r="C4" s="186"/>
      <c r="D4" s="216" t="s">
        <v>12</v>
      </c>
      <c r="E4" s="216"/>
      <c r="F4" s="190" t="s">
        <v>74</v>
      </c>
      <c r="G4" s="190"/>
      <c r="H4" s="190" t="s">
        <v>75</v>
      </c>
      <c r="I4" s="190"/>
      <c r="J4" s="190" t="s">
        <v>76</v>
      </c>
      <c r="K4" s="190"/>
      <c r="L4" s="186"/>
      <c r="M4" s="186"/>
      <c r="N4" s="186"/>
      <c r="O4" s="186"/>
      <c r="P4" s="215"/>
      <c r="Q4" s="215"/>
      <c r="R4" s="215"/>
    </row>
    <row r="5" spans="1:18">
      <c r="A5" s="219"/>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18">
      <c r="A6" s="12"/>
      <c r="B6" s="39"/>
      <c r="C6" s="31"/>
      <c r="D6" s="39"/>
      <c r="E6" s="31"/>
      <c r="F6" s="39"/>
      <c r="G6" s="31"/>
      <c r="H6" s="39"/>
      <c r="I6" s="31"/>
      <c r="J6" s="39"/>
      <c r="K6" s="31"/>
      <c r="L6" s="10"/>
      <c r="M6" s="31"/>
      <c r="N6" s="39"/>
      <c r="O6" s="31"/>
      <c r="P6" s="39"/>
      <c r="Q6" s="31"/>
      <c r="R6" s="31"/>
    </row>
    <row r="7" spans="1:18" s="5" customFormat="1">
      <c r="A7" s="141" t="s">
        <v>32</v>
      </c>
      <c r="B7" s="4">
        <f>[1]InfJuv!O250</f>
        <v>1420646.3119744209</v>
      </c>
      <c r="C7" s="48">
        <f>[1]InfJuv!P250</f>
        <v>100</v>
      </c>
      <c r="D7" s="4">
        <f>+F7+H7+J7</f>
        <v>726939.08339733537</v>
      </c>
      <c r="E7" s="48">
        <f>+D7/$B7*100</f>
        <v>51.169603388969634</v>
      </c>
      <c r="F7" s="4">
        <f>[1]InfJuv!Q250</f>
        <v>64879.969693213861</v>
      </c>
      <c r="G7" s="48">
        <f>+F7/$B7*100</f>
        <v>4.5669333138269561</v>
      </c>
      <c r="H7" s="4">
        <f>[1]InfJuv!S250</f>
        <v>625865.56741110678</v>
      </c>
      <c r="I7" s="48">
        <f>+H7/$B7*100</f>
        <v>44.054988362393729</v>
      </c>
      <c r="J7" s="4">
        <f>[1]InfJuv!U250</f>
        <v>36193.546293014784</v>
      </c>
      <c r="K7" s="48">
        <f>+J7/$B7*100</f>
        <v>2.5476817127489544</v>
      </c>
      <c r="L7" s="4">
        <f>[1]InfJuv!W250</f>
        <v>343884.43161063618</v>
      </c>
      <c r="M7" s="48">
        <f>+L7/$B7*100</f>
        <v>24.206196061052239</v>
      </c>
      <c r="N7" s="4">
        <f>[1]InfJuv!Y250</f>
        <v>349822.79696639994</v>
      </c>
      <c r="O7" s="48">
        <f>+N7/$B7*100</f>
        <v>24.624200549974653</v>
      </c>
      <c r="P7" s="10"/>
      <c r="Q7" s="6"/>
      <c r="R7" s="6"/>
    </row>
    <row r="8" spans="1:18" s="5" customFormat="1">
      <c r="A8" s="141"/>
      <c r="B8" s="44"/>
      <c r="C8" s="33"/>
      <c r="D8" s="44"/>
      <c r="E8" s="33"/>
      <c r="F8" s="44"/>
      <c r="G8" s="33"/>
      <c r="H8" s="44"/>
      <c r="I8" s="33"/>
      <c r="J8" s="44"/>
      <c r="K8" s="33"/>
      <c r="L8" s="44"/>
      <c r="M8" s="33"/>
      <c r="N8" s="44"/>
      <c r="O8" s="33"/>
      <c r="P8" s="4"/>
      <c r="Q8" s="48"/>
      <c r="R8" s="48"/>
    </row>
    <row r="9" spans="1:18" s="5" customFormat="1">
      <c r="A9" s="143" t="s">
        <v>21</v>
      </c>
      <c r="P9" s="50"/>
      <c r="Q9" s="51"/>
      <c r="R9" s="51"/>
    </row>
    <row r="10" spans="1:18">
      <c r="A10" s="24" t="s">
        <v>19</v>
      </c>
      <c r="B10" s="39">
        <f>+B11+B12+B13</f>
        <v>604465.61083995178</v>
      </c>
      <c r="C10" s="174">
        <f t="shared" ref="C10:N10" si="0">+C11+C12+C13</f>
        <v>42.548634782985687</v>
      </c>
      <c r="D10" s="39">
        <f t="shared" si="0"/>
        <v>400793.90687298076</v>
      </c>
      <c r="E10" s="147">
        <f t="shared" ref="E10:G14" si="1">+D10/$B10*100</f>
        <v>66.305493593927807</v>
      </c>
      <c r="F10" s="39">
        <f t="shared" si="0"/>
        <v>43731.008739274956</v>
      </c>
      <c r="G10" s="147">
        <f t="shared" si="1"/>
        <v>7.234656191360056</v>
      </c>
      <c r="H10" s="39">
        <f t="shared" si="0"/>
        <v>336434.98710279021</v>
      </c>
      <c r="I10" s="147">
        <f t="shared" ref="I10" si="2">+H10/$B10*100</f>
        <v>55.658251035205751</v>
      </c>
      <c r="J10" s="39">
        <f t="shared" si="0"/>
        <v>20627.911030915617</v>
      </c>
      <c r="K10" s="147">
        <f t="shared" ref="K10" si="3">+J10/$B10*100</f>
        <v>3.4125863673619969</v>
      </c>
      <c r="L10" s="39">
        <f t="shared" si="0"/>
        <v>119197.87043598552</v>
      </c>
      <c r="M10" s="147">
        <f t="shared" ref="M10" si="4">+L10/$B10*100</f>
        <v>19.71954537998462</v>
      </c>
      <c r="N10" s="39">
        <f t="shared" si="0"/>
        <v>84473.833530976117</v>
      </c>
      <c r="O10" s="147">
        <f t="shared" ref="O10" si="5">+N10/$B10*100</f>
        <v>13.97496102608603</v>
      </c>
      <c r="P10" s="25"/>
      <c r="Q10" s="12"/>
      <c r="R10" s="73"/>
    </row>
    <row r="11" spans="1:18">
      <c r="A11" s="145" t="s">
        <v>1</v>
      </c>
      <c r="B11" s="39">
        <f>[1]InfJuv!O251</f>
        <v>152305.163145125</v>
      </c>
      <c r="C11" s="31">
        <f>+B11/B$7*100</f>
        <v>10.720836133622209</v>
      </c>
      <c r="D11" s="37">
        <f t="shared" ref="D11:D41" si="6">+F11+H11+J11</f>
        <v>109653.99887263202</v>
      </c>
      <c r="E11" s="147">
        <f t="shared" si="1"/>
        <v>71.996245306633142</v>
      </c>
      <c r="F11" s="37">
        <f>[1]InfJuv!Q251</f>
        <v>13343.381001450211</v>
      </c>
      <c r="G11" s="147">
        <f t="shared" si="1"/>
        <v>8.7609511889862066</v>
      </c>
      <c r="H11" s="37">
        <f>[1]InfJuv!S251</f>
        <v>90830.30067415761</v>
      </c>
      <c r="I11" s="147">
        <f t="shared" ref="I11" si="7">+H11/$B11*100</f>
        <v>59.637046307884745</v>
      </c>
      <c r="J11" s="37">
        <f>[1]InfJuv!U251</f>
        <v>5480.3171970241947</v>
      </c>
      <c r="K11" s="147">
        <f t="shared" ref="K11" si="8">+J11/$B11*100</f>
        <v>3.5982478097621931</v>
      </c>
      <c r="L11" s="37">
        <f>[1]InfJuv!W251</f>
        <v>27401.585985120968</v>
      </c>
      <c r="M11" s="147">
        <f t="shared" ref="M11" si="9">+L11/$B11*100</f>
        <v>17.991239048810961</v>
      </c>
      <c r="N11" s="37">
        <f>[1]InfJuv!Y251</f>
        <v>15249.578287371669</v>
      </c>
      <c r="O11" s="147">
        <f t="shared" ref="O11" si="10">+N11/$B11*100</f>
        <v>10.012515644555664</v>
      </c>
      <c r="P11" s="25"/>
      <c r="Q11" s="12"/>
      <c r="R11" s="73"/>
    </row>
    <row r="12" spans="1:18">
      <c r="A12" s="145" t="s">
        <v>2</v>
      </c>
      <c r="B12" s="39">
        <f>[1]InfJuv!O252</f>
        <v>115097.64669817322</v>
      </c>
      <c r="C12" s="31">
        <f>+B12/B$7*100</f>
        <v>8.1017805577666948</v>
      </c>
      <c r="D12" s="37">
        <f t="shared" si="6"/>
        <v>84645.802952915648</v>
      </c>
      <c r="E12" s="147">
        <f t="shared" si="1"/>
        <v>73.542600896860137</v>
      </c>
      <c r="F12" s="37">
        <f>[1]InfJuv!Q252</f>
        <v>3784.9749287889017</v>
      </c>
      <c r="G12" s="147">
        <f t="shared" si="1"/>
        <v>3.2884902840059329</v>
      </c>
      <c r="H12" s="37">
        <f>[1]InfJuv!S252</f>
        <v>77936.074670062604</v>
      </c>
      <c r="I12" s="147">
        <f t="shared" ref="I12" si="11">+H12/$B12*100</f>
        <v>67.713004484304179</v>
      </c>
      <c r="J12" s="37">
        <f>[1]InfJuv!U252</f>
        <v>2924.7533540641507</v>
      </c>
      <c r="K12" s="147">
        <f t="shared" ref="K12" si="12">+J12/$B12*100</f>
        <v>2.5411061285500383</v>
      </c>
      <c r="L12" s="37">
        <f>[1]InfJuv!W252</f>
        <v>17548.520124384868</v>
      </c>
      <c r="M12" s="147">
        <f t="shared" ref="M12" si="13">+L12/$B12*100</f>
        <v>15.246636771300198</v>
      </c>
      <c r="N12" s="37">
        <f>[1]InfJuv!Y252</f>
        <v>12903.323620871237</v>
      </c>
      <c r="O12" s="147">
        <f t="shared" ref="O12" si="14">+N12/$B12*100</f>
        <v>11.21076233183839</v>
      </c>
      <c r="P12" s="25"/>
      <c r="Q12" s="12"/>
      <c r="R12" s="73"/>
    </row>
    <row r="13" spans="1:18">
      <c r="A13" s="145" t="s">
        <v>29</v>
      </c>
      <c r="B13" s="39">
        <f>[1]InfJuv!O253</f>
        <v>337062.80099665356</v>
      </c>
      <c r="C13" s="31">
        <f>+B13/B$7*100</f>
        <v>23.726018091596782</v>
      </c>
      <c r="D13" s="37">
        <f t="shared" si="6"/>
        <v>206494.10504743314</v>
      </c>
      <c r="E13" s="147">
        <f t="shared" si="1"/>
        <v>61.262798634810864</v>
      </c>
      <c r="F13" s="37">
        <f>[1]InfJuv!Q253</f>
        <v>26602.652809035848</v>
      </c>
      <c r="G13" s="147">
        <f t="shared" si="1"/>
        <v>7.8924914675766802</v>
      </c>
      <c r="H13" s="37">
        <f>[1]InfJuv!S253</f>
        <v>167668.61175857001</v>
      </c>
      <c r="I13" s="147">
        <f t="shared" ref="I13" si="15">+H13/$B13*100</f>
        <v>49.744027303753008</v>
      </c>
      <c r="J13" s="37">
        <f>[1]InfJuv!U253</f>
        <v>12222.84047982727</v>
      </c>
      <c r="K13" s="147">
        <f t="shared" ref="K13" si="16">+J13/$B13*100</f>
        <v>3.6262798634811735</v>
      </c>
      <c r="L13" s="37">
        <f>[1]InfJuv!W253</f>
        <v>74247.764326479679</v>
      </c>
      <c r="M13" s="147">
        <f t="shared" ref="M13" si="17">+L13/$B13*100</f>
        <v>22.027872582479617</v>
      </c>
      <c r="N13" s="37">
        <f>[1]InfJuv!Y253</f>
        <v>56320.931622733216</v>
      </c>
      <c r="O13" s="147">
        <f t="shared" ref="O13" si="18">+N13/$B13*100</f>
        <v>16.709328782707285</v>
      </c>
      <c r="P13" s="25"/>
      <c r="Q13" s="12"/>
      <c r="R13" s="73"/>
    </row>
    <row r="14" spans="1:18">
      <c r="A14" s="24" t="s">
        <v>20</v>
      </c>
      <c r="B14" s="39">
        <f>[1]InfJuv!O254</f>
        <v>816180.70113439381</v>
      </c>
      <c r="C14" s="31">
        <f>+B14/B$7*100</f>
        <v>57.451365217009013</v>
      </c>
      <c r="D14" s="37">
        <f t="shared" si="6"/>
        <v>326145.17652434245</v>
      </c>
      <c r="E14" s="147">
        <f t="shared" si="1"/>
        <v>39.959922609177056</v>
      </c>
      <c r="F14" s="37">
        <f>[1]InfJuv!Q254</f>
        <v>21148.960953939033</v>
      </c>
      <c r="G14" s="147">
        <f t="shared" si="1"/>
        <v>2.5912106135987409</v>
      </c>
      <c r="H14" s="37">
        <f>[1]InfJuv!S254</f>
        <v>289430.58030830434</v>
      </c>
      <c r="I14" s="147">
        <f t="shared" ref="I14" si="19">+H14/$B14*100</f>
        <v>35.461580983969647</v>
      </c>
      <c r="J14" s="37">
        <f>[1]InfJuv!U254</f>
        <v>15565.635262099122</v>
      </c>
      <c r="K14" s="147">
        <f t="shared" ref="K14" si="20">+J14/$B14*100</f>
        <v>1.9071310116086728</v>
      </c>
      <c r="L14" s="37">
        <f>[1]InfJuv!W254</f>
        <v>224686.56117464442</v>
      </c>
      <c r="M14" s="147">
        <f t="shared" ref="M14" si="21">+L14/$B14*100</f>
        <v>27.52902155887255</v>
      </c>
      <c r="N14" s="37">
        <f>[1]InfJuv!Y254</f>
        <v>265348.96343541722</v>
      </c>
      <c r="O14" s="147">
        <f t="shared" ref="O14" si="22">+N14/$B14*100</f>
        <v>32.511055831951651</v>
      </c>
      <c r="P14" s="25"/>
      <c r="Q14" s="12"/>
      <c r="R14" s="73"/>
    </row>
    <row r="15" spans="1:18">
      <c r="J15" s="38"/>
      <c r="P15" s="2"/>
      <c r="Q15" s="1"/>
      <c r="R15" s="1"/>
    </row>
    <row r="16" spans="1:18">
      <c r="A16" s="143" t="s">
        <v>14</v>
      </c>
      <c r="B16" s="4"/>
      <c r="C16" s="48"/>
      <c r="D16" s="4"/>
      <c r="E16" s="48"/>
      <c r="F16" s="4"/>
      <c r="G16" s="48"/>
      <c r="H16" s="4"/>
      <c r="I16" s="48"/>
      <c r="J16" s="4"/>
      <c r="K16" s="48"/>
      <c r="L16" s="4"/>
      <c r="M16" s="48"/>
      <c r="N16" s="4"/>
      <c r="O16" s="48"/>
      <c r="P16" s="50"/>
      <c r="Q16" s="51"/>
      <c r="R16" s="51"/>
    </row>
    <row r="17" spans="1:18">
      <c r="A17" s="24" t="s">
        <v>23</v>
      </c>
      <c r="B17" s="39">
        <f>[1]InfJuv!O256</f>
        <v>80441.696478855258</v>
      </c>
      <c r="C17" s="31">
        <f>+B17/B$7*100</f>
        <v>5.6623309968726145</v>
      </c>
      <c r="D17" s="37">
        <f t="shared" si="6"/>
        <v>29983.480387080348</v>
      </c>
      <c r="E17" s="147">
        <f t="shared" ref="E17:G21" si="23">+D17/$B17*100</f>
        <v>37.273555506082282</v>
      </c>
      <c r="F17" s="37">
        <f>[1]InfJuv!Q256</f>
        <v>479.32707764028498</v>
      </c>
      <c r="G17" s="147">
        <f t="shared" si="23"/>
        <v>0.59586893193666035</v>
      </c>
      <c r="H17" s="37">
        <f>[1]InfJuv!S256</f>
        <v>27375.231962717033</v>
      </c>
      <c r="I17" s="147">
        <f t="shared" ref="I17" si="24">+H17/$B17*100</f>
        <v>34.031146980984957</v>
      </c>
      <c r="J17" s="37">
        <f>[1]InfJuv!U256</f>
        <v>2128.9213467230279</v>
      </c>
      <c r="K17" s="147">
        <f t="shared" ref="K17" si="25">+J17/$B17*100</f>
        <v>2.6465395931606586</v>
      </c>
      <c r="L17" s="37">
        <f>[1]InfJuv!W256</f>
        <v>31236.740529165028</v>
      </c>
      <c r="M17" s="147">
        <f t="shared" ref="M17" si="26">+L17/$B17*100</f>
        <v>38.831528792254964</v>
      </c>
      <c r="N17" s="37">
        <f>[1]InfJuv!Y256</f>
        <v>19221.475562610205</v>
      </c>
      <c r="O17" s="147">
        <f t="shared" ref="O17" si="27">+N17/$B17*100</f>
        <v>23.894915701663159</v>
      </c>
      <c r="P17" s="11"/>
      <c r="Q17" s="12"/>
      <c r="R17" s="12"/>
    </row>
    <row r="18" spans="1:18">
      <c r="A18" s="24" t="s">
        <v>24</v>
      </c>
      <c r="B18" s="39">
        <f>[1]InfJuv!O257</f>
        <v>727122.29324525991</v>
      </c>
      <c r="C18" s="31">
        <f>+B18/B$7*100</f>
        <v>51.182499621225354</v>
      </c>
      <c r="D18" s="37">
        <f t="shared" si="6"/>
        <v>310645.07614672772</v>
      </c>
      <c r="E18" s="147">
        <f t="shared" si="23"/>
        <v>42.722534989302893</v>
      </c>
      <c r="F18" s="37">
        <f>[1]InfJuv!Q257</f>
        <v>4820.4022373266544</v>
      </c>
      <c r="G18" s="147">
        <f t="shared" si="23"/>
        <v>0.6629424351455997</v>
      </c>
      <c r="H18" s="37">
        <f>[1]InfJuv!S257</f>
        <v>285500.82844025997</v>
      </c>
      <c r="I18" s="147">
        <f t="shared" ref="I18" si="28">+H18/$B18*100</f>
        <v>39.2644856432644</v>
      </c>
      <c r="J18" s="37">
        <f>[1]InfJuv!U257</f>
        <v>20323.845469141099</v>
      </c>
      <c r="K18" s="147">
        <f t="shared" ref="K18" si="29">+J18/$B18*100</f>
        <v>2.7951069108928865</v>
      </c>
      <c r="L18" s="37">
        <f>[1]InfJuv!W257</f>
        <v>207142.95919023285</v>
      </c>
      <c r="M18" s="147">
        <f t="shared" ref="M18" si="30">+L18/$B18*100</f>
        <v>28.488049550196244</v>
      </c>
      <c r="N18" s="37">
        <f>[1]InfJuv!Y257</f>
        <v>209334.25790829782</v>
      </c>
      <c r="O18" s="147">
        <f t="shared" ref="O18" si="31">+N18/$B18*100</f>
        <v>28.78941546050066</v>
      </c>
      <c r="P18" s="11"/>
      <c r="Q18" s="12"/>
      <c r="R18" s="12"/>
    </row>
    <row r="19" spans="1:18">
      <c r="A19" s="24" t="s">
        <v>25</v>
      </c>
      <c r="B19" s="39">
        <f>[1]InfJuv!O258</f>
        <v>485720.18072746153</v>
      </c>
      <c r="C19" s="31">
        <f>+B19/B$7*100</f>
        <v>34.190084937636968</v>
      </c>
      <c r="D19" s="37">
        <f t="shared" si="6"/>
        <v>284483.25621227251</v>
      </c>
      <c r="E19" s="147">
        <f t="shared" si="23"/>
        <v>58.569371317082783</v>
      </c>
      <c r="F19" s="37">
        <f>[1]InfJuv!Q258</f>
        <v>33156.276768409749</v>
      </c>
      <c r="G19" s="147">
        <f t="shared" si="23"/>
        <v>6.8262094275662379</v>
      </c>
      <c r="H19" s="37">
        <f>[1]InfJuv!S258</f>
        <v>238236.1824812174</v>
      </c>
      <c r="I19" s="147">
        <f t="shared" ref="I19" si="32">+H19/$B19*100</f>
        <v>49.048030519220312</v>
      </c>
      <c r="J19" s="37">
        <f>[1]InfJuv!U258</f>
        <v>13090.796962645349</v>
      </c>
      <c r="K19" s="147">
        <f t="shared" ref="K19" si="33">+J19/$B19*100</f>
        <v>2.6951313702962278</v>
      </c>
      <c r="L19" s="37">
        <f>[1]InfJuv!W258</f>
        <v>92218.904950689524</v>
      </c>
      <c r="M19" s="147">
        <f t="shared" ref="M19" si="34">+L19/$B19*100</f>
        <v>18.986014707598432</v>
      </c>
      <c r="N19" s="37">
        <f>[1]InfJuv!Y258</f>
        <v>109018.01956447569</v>
      </c>
      <c r="O19" s="147">
        <f t="shared" ref="O19" si="35">+N19/$B19*100</f>
        <v>22.444613975313885</v>
      </c>
      <c r="P19" s="11"/>
      <c r="Q19" s="12"/>
      <c r="R19" s="12"/>
    </row>
    <row r="20" spans="1:18">
      <c r="A20" s="24" t="s">
        <v>26</v>
      </c>
      <c r="B20" s="39">
        <f>[1]InfJuv!O259</f>
        <v>125670.24851662166</v>
      </c>
      <c r="C20" s="31">
        <f>+B20/B$7*100</f>
        <v>8.8459912546399089</v>
      </c>
      <c r="D20" s="37">
        <f t="shared" si="6"/>
        <v>100307.42196001502</v>
      </c>
      <c r="E20" s="147">
        <f t="shared" si="23"/>
        <v>79.817954642421157</v>
      </c>
      <c r="F20" s="37">
        <f>[1]InfJuv!Q259</f>
        <v>26185.688949097159</v>
      </c>
      <c r="G20" s="147">
        <f t="shared" si="23"/>
        <v>20.836824354360793</v>
      </c>
      <c r="H20" s="37">
        <f>[1]InfJuv!S259</f>
        <v>73471.750496412598</v>
      </c>
      <c r="I20" s="147">
        <f t="shared" ref="I20" si="36">+H20/$B20*100</f>
        <v>58.463917564939734</v>
      </c>
      <c r="J20" s="37">
        <f>[1]InfJuv!U259</f>
        <v>649.98251450527505</v>
      </c>
      <c r="K20" s="147">
        <f t="shared" ref="K20" si="37">+J20/$B20*100</f>
        <v>0.5172127231206245</v>
      </c>
      <c r="L20" s="37">
        <f>[1]InfJuv!W259</f>
        <v>13113.782625597441</v>
      </c>
      <c r="M20" s="147">
        <f t="shared" ref="M20" si="38">+L20/$B20*100</f>
        <v>10.435073360949835</v>
      </c>
      <c r="N20" s="37">
        <f>[1]InfJuv!Y259</f>
        <v>12249.043931009699</v>
      </c>
      <c r="O20" s="147">
        <f t="shared" ref="O20" si="39">+N20/$B20*100</f>
        <v>9.7469719966294104</v>
      </c>
      <c r="P20" s="11"/>
      <c r="Q20" s="12"/>
      <c r="R20" s="12"/>
    </row>
    <row r="21" spans="1:18">
      <c r="A21" s="24" t="s">
        <v>27</v>
      </c>
      <c r="B21" s="39">
        <f>[1]InfJuv!O260</f>
        <v>1691.8930061706403</v>
      </c>
      <c r="C21" s="31">
        <f>+B21/B$7*100</f>
        <v>0.11909318962150682</v>
      </c>
      <c r="D21" s="37">
        <f t="shared" si="6"/>
        <v>1519.8486912256901</v>
      </c>
      <c r="E21" s="147">
        <f t="shared" si="23"/>
        <v>89.831253257890808</v>
      </c>
      <c r="F21" s="37">
        <f>[1]InfJuv!Q260</f>
        <v>238.2746607401825</v>
      </c>
      <c r="G21" s="147">
        <f t="shared" si="23"/>
        <v>14.083317318007204</v>
      </c>
      <c r="H21" s="37">
        <f>[1]InfJuv!S260</f>
        <v>1281.5740304855076</v>
      </c>
      <c r="I21" s="147">
        <f t="shared" ref="I21" si="40">+H21/$B21*100</f>
        <v>75.747935939883604</v>
      </c>
      <c r="J21" s="37">
        <f>[1]InfJuv!U260</f>
        <v>0</v>
      </c>
      <c r="K21" s="147">
        <f t="shared" ref="K21" si="41">+J21/$B21*100</f>
        <v>0</v>
      </c>
      <c r="L21" s="37">
        <f>[1]InfJuv!W260</f>
        <v>172.04431494494997</v>
      </c>
      <c r="M21" s="147">
        <f t="shared" ref="M21" si="42">+L21/$B21*100</f>
        <v>10.168746742109175</v>
      </c>
      <c r="N21" s="37">
        <f>[1]InfJuv!Y260</f>
        <v>0</v>
      </c>
      <c r="O21" s="147">
        <f t="shared" ref="O21" si="43">+N21/$B21*100</f>
        <v>0</v>
      </c>
      <c r="P21" s="11"/>
      <c r="Q21" s="12"/>
      <c r="R21" s="12"/>
    </row>
    <row r="22" spans="1:18">
      <c r="A22" s="24"/>
      <c r="B22" s="39"/>
      <c r="C22" s="31"/>
      <c r="D22" s="37"/>
      <c r="E22" s="31"/>
      <c r="F22" s="37"/>
      <c r="G22" s="31"/>
      <c r="H22" s="37"/>
      <c r="I22" s="31"/>
      <c r="J22" s="37"/>
      <c r="K22" s="31"/>
      <c r="L22" s="37"/>
      <c r="M22" s="31"/>
      <c r="N22" s="37"/>
      <c r="O22" s="31"/>
      <c r="P22" s="11"/>
      <c r="Q22" s="12"/>
      <c r="R22" s="12"/>
    </row>
    <row r="23" spans="1:18">
      <c r="A23" s="143" t="s">
        <v>8</v>
      </c>
      <c r="B23" s="4"/>
      <c r="C23" s="48"/>
      <c r="D23" s="4"/>
      <c r="E23" s="48"/>
      <c r="F23" s="4"/>
      <c r="G23" s="48"/>
      <c r="H23" s="4"/>
      <c r="I23" s="48"/>
      <c r="J23" s="4"/>
      <c r="K23" s="48"/>
      <c r="L23" s="4"/>
      <c r="M23" s="48"/>
      <c r="N23" s="4"/>
      <c r="O23" s="48"/>
      <c r="P23" s="50"/>
      <c r="Q23" s="51"/>
      <c r="R23" s="51"/>
    </row>
    <row r="24" spans="1:18">
      <c r="A24" s="144" t="s">
        <v>120</v>
      </c>
      <c r="B24" s="39">
        <f>[1]InfJuv!O266</f>
        <v>107920.95622052155</v>
      </c>
      <c r="C24" s="31">
        <f>+B24/B$7*100</f>
        <v>7.5966097480330976</v>
      </c>
      <c r="D24" s="37">
        <f t="shared" si="6"/>
        <v>19383.492865577202</v>
      </c>
      <c r="E24" s="147">
        <f t="shared" ref="E24:G27" si="44">+D24/$B24*100</f>
        <v>17.960823869990286</v>
      </c>
      <c r="F24" s="37">
        <f>[1]InfJuv!Q266</f>
        <v>0</v>
      </c>
      <c r="G24" s="147">
        <f t="shared" si="44"/>
        <v>0</v>
      </c>
      <c r="H24" s="37">
        <f>[1]InfJuv!S266</f>
        <v>18383.904981144213</v>
      </c>
      <c r="I24" s="147">
        <f t="shared" ref="I24" si="45">+H24/$B24*100</f>
        <v>17.034601642686749</v>
      </c>
      <c r="J24" s="37">
        <f>[1]InfJuv!U266</f>
        <v>999.58788443298749</v>
      </c>
      <c r="K24" s="147">
        <f t="shared" ref="K24" si="46">+J24/$B24*100</f>
        <v>0.92622222730353487</v>
      </c>
      <c r="L24" s="37">
        <f>[1]InfJuv!W266</f>
        <v>8813.3086454542317</v>
      </c>
      <c r="M24" s="147">
        <f t="shared" ref="M24" si="47">+L24/$B24*100</f>
        <v>8.1664478838062315</v>
      </c>
      <c r="N24" s="37">
        <f>[1]InfJuv!Y266</f>
        <v>79724.154709490787</v>
      </c>
      <c r="O24" s="147">
        <f t="shared" ref="O24" si="48">+N24/$B24*100</f>
        <v>73.872728246204105</v>
      </c>
      <c r="P24" s="11"/>
      <c r="Q24" s="12"/>
      <c r="R24" s="12"/>
    </row>
    <row r="25" spans="1:18">
      <c r="A25" s="144" t="s">
        <v>121</v>
      </c>
      <c r="B25" s="39">
        <f>[1]InfJuv!O267</f>
        <v>387410.73698594898</v>
      </c>
      <c r="C25" s="31">
        <f>+B25/B$7*100</f>
        <v>27.270034330186217</v>
      </c>
      <c r="D25" s="37">
        <f t="shared" si="6"/>
        <v>173504.15017271219</v>
      </c>
      <c r="E25" s="147">
        <f t="shared" si="44"/>
        <v>44.785581195444522</v>
      </c>
      <c r="F25" s="37">
        <f>[1]InfJuv!Q267</f>
        <v>4752.8068835959421</v>
      </c>
      <c r="G25" s="147">
        <f t="shared" si="44"/>
        <v>1.2268134127032009</v>
      </c>
      <c r="H25" s="37">
        <f>[1]InfJuv!S267</f>
        <v>155021.73806634135</v>
      </c>
      <c r="I25" s="147">
        <f t="shared" ref="I25" si="49">+H25/$B25*100</f>
        <v>40.014827485786448</v>
      </c>
      <c r="J25" s="37">
        <f>[1]InfJuv!U267</f>
        <v>13729.605222774899</v>
      </c>
      <c r="K25" s="147">
        <f t="shared" ref="K25" si="50">+J25/$B25*100</f>
        <v>3.5439402969548719</v>
      </c>
      <c r="L25" s="37">
        <f>[1]InfJuv!W267</f>
        <v>65364.674030071939</v>
      </c>
      <c r="M25" s="147">
        <f t="shared" ref="M25" si="51">+L25/$B25*100</f>
        <v>16.872189588396115</v>
      </c>
      <c r="N25" s="37">
        <f>[1]InfJuv!Y267</f>
        <v>148541.91278315496</v>
      </c>
      <c r="O25" s="147">
        <f t="shared" ref="O25" si="52">+N25/$B25*100</f>
        <v>38.342229216156817</v>
      </c>
      <c r="P25" s="11"/>
      <c r="Q25" s="12"/>
      <c r="R25" s="12"/>
    </row>
    <row r="26" spans="1:18">
      <c r="A26" s="144" t="s">
        <v>122</v>
      </c>
      <c r="B26" s="39">
        <f>[1]InfJuv!O268</f>
        <v>452829.89059868845</v>
      </c>
      <c r="C26" s="31">
        <f>+B26/B$7*100</f>
        <v>31.874921068097755</v>
      </c>
      <c r="D26" s="37">
        <f t="shared" si="6"/>
        <v>271439.48915770731</v>
      </c>
      <c r="E26" s="147">
        <f t="shared" si="44"/>
        <v>59.942926647098304</v>
      </c>
      <c r="F26" s="37">
        <f>[1]InfJuv!Q268</f>
        <v>22061.806208036993</v>
      </c>
      <c r="G26" s="147">
        <f t="shared" si="44"/>
        <v>4.8719854113139434</v>
      </c>
      <c r="H26" s="37">
        <f>[1]InfJuv!S268</f>
        <v>236073.86917064557</v>
      </c>
      <c r="I26" s="147">
        <f t="shared" ref="I26" si="53">+H26/$B26*100</f>
        <v>52.133013758992639</v>
      </c>
      <c r="J26" s="37">
        <f>[1]InfJuv!U268</f>
        <v>13303.813779024746</v>
      </c>
      <c r="K26" s="147">
        <f t="shared" ref="K26" si="54">+J26/$B26*100</f>
        <v>2.9379274767917183</v>
      </c>
      <c r="L26" s="37">
        <f>[1]InfJuv!W268</f>
        <v>101021.44213433101</v>
      </c>
      <c r="M26" s="147">
        <f t="shared" ref="M26" si="55">+L26/$B26*100</f>
        <v>22.308916489759568</v>
      </c>
      <c r="N26" s="37">
        <f>[1]InfJuv!Y268</f>
        <v>80368.959306631688</v>
      </c>
      <c r="O26" s="147">
        <f t="shared" ref="O26" si="56">+N26/$B26*100</f>
        <v>17.74815686313806</v>
      </c>
      <c r="P26" s="11"/>
      <c r="Q26" s="12"/>
      <c r="R26" s="12"/>
    </row>
    <row r="27" spans="1:18">
      <c r="A27" s="144" t="s">
        <v>123</v>
      </c>
      <c r="B27" s="39">
        <f>[1]InfJuv!O269</f>
        <v>472484.72816923581</v>
      </c>
      <c r="C27" s="31">
        <f>+B27/B$7*100</f>
        <v>33.258434853681088</v>
      </c>
      <c r="D27" s="37">
        <f t="shared" si="6"/>
        <v>262611.95120132226</v>
      </c>
      <c r="E27" s="147">
        <f t="shared" si="44"/>
        <v>55.581045385081573</v>
      </c>
      <c r="F27" s="37">
        <f>[1]InfJuv!Q269</f>
        <v>38065.356601581079</v>
      </c>
      <c r="G27" s="147">
        <f t="shared" si="44"/>
        <v>8.0564205215849292</v>
      </c>
      <c r="H27" s="37">
        <f>[1]InfJuv!S269</f>
        <v>216386.05519295909</v>
      </c>
      <c r="I27" s="147">
        <f t="shared" ref="I27" si="57">+H27/$B27*100</f>
        <v>45.797470752420459</v>
      </c>
      <c r="J27" s="37">
        <f>[1]InfJuv!U269</f>
        <v>8160.5394067821035</v>
      </c>
      <c r="K27" s="147">
        <f t="shared" ref="K27" si="58">+J27/$B27*100</f>
        <v>1.727154111076187</v>
      </c>
      <c r="L27" s="37">
        <f>[1]InfJuv!W269</f>
        <v>168685.00680077341</v>
      </c>
      <c r="M27" s="147">
        <f t="shared" ref="M27" si="59">+L27/$B27*100</f>
        <v>35.701684465948155</v>
      </c>
      <c r="N27" s="37">
        <f>[1]InfJuv!Y269</f>
        <v>41187.7701671182</v>
      </c>
      <c r="O27" s="147">
        <f t="shared" ref="O27" si="60">+N27/$B27*100</f>
        <v>8.7172701489656301</v>
      </c>
      <c r="P27" s="11"/>
      <c r="Q27" s="12"/>
      <c r="R27" s="12"/>
    </row>
    <row r="28" spans="1:18">
      <c r="A28" s="24"/>
      <c r="B28" s="39"/>
      <c r="C28" s="31"/>
      <c r="D28" s="37"/>
      <c r="E28" s="31"/>
      <c r="F28" s="37"/>
      <c r="G28" s="31"/>
      <c r="H28" s="37"/>
      <c r="I28" s="31"/>
      <c r="J28" s="37"/>
      <c r="K28" s="31"/>
      <c r="L28" s="37"/>
      <c r="M28" s="31"/>
      <c r="N28" s="37"/>
      <c r="O28" s="31"/>
      <c r="P28" s="11"/>
      <c r="Q28" s="12"/>
      <c r="R28" s="12"/>
    </row>
    <row r="29" spans="1:18">
      <c r="A29" s="143" t="s">
        <v>7</v>
      </c>
      <c r="B29" s="4"/>
      <c r="C29" s="48"/>
      <c r="D29" s="4"/>
      <c r="E29" s="48"/>
      <c r="F29" s="4"/>
      <c r="G29" s="48"/>
      <c r="H29" s="4"/>
      <c r="I29" s="48"/>
      <c r="J29" s="4"/>
      <c r="K29" s="48"/>
      <c r="L29" s="4"/>
      <c r="M29" s="48"/>
      <c r="N29" s="4"/>
      <c r="O29" s="48"/>
      <c r="P29" s="50"/>
      <c r="Q29" s="51"/>
      <c r="R29" s="51"/>
    </row>
    <row r="30" spans="1:18">
      <c r="A30" s="23" t="s">
        <v>130</v>
      </c>
      <c r="B30" s="39">
        <f>[1]InfJuv!O271</f>
        <v>1002316.8215835423</v>
      </c>
      <c r="C30" s="31">
        <f>+B30/B$7*100</f>
        <v>70.553579250173641</v>
      </c>
      <c r="D30" s="37">
        <f t="shared" si="6"/>
        <v>491974.01362144545</v>
      </c>
      <c r="E30" s="147">
        <f t="shared" ref="E30:G31" si="61">+D30/$B30*100</f>
        <v>49.083683225448077</v>
      </c>
      <c r="F30" s="37">
        <f>[1]InfJuv!Q271</f>
        <v>26955.757537326273</v>
      </c>
      <c r="G30" s="147">
        <f t="shared" si="61"/>
        <v>2.6893450211420533</v>
      </c>
      <c r="H30" s="37">
        <f>[1]InfJuv!S271</f>
        <v>462651.06007665599</v>
      </c>
      <c r="I30" s="147">
        <f t="shared" ref="I30" si="62">+H30/$B30*100</f>
        <v>46.158165772946113</v>
      </c>
      <c r="J30" s="37">
        <f>[1]InfJuv!U271</f>
        <v>2367.1960074632102</v>
      </c>
      <c r="K30" s="147">
        <f t="shared" ref="K30" si="63">+J30/$B30*100</f>
        <v>0.23617243135990873</v>
      </c>
      <c r="L30" s="37">
        <f>[1]InfJuv!W271</f>
        <v>244869.13507246564</v>
      </c>
      <c r="M30" s="147">
        <f t="shared" ref="M30" si="64">+L30/$B30*100</f>
        <v>24.430312831186583</v>
      </c>
      <c r="N30" s="37">
        <f>[1]InfJuv!Y271</f>
        <v>265473.67288967472</v>
      </c>
      <c r="O30" s="147">
        <f t="shared" ref="O30" si="65">+N30/$B30*100</f>
        <v>26.486003943369692</v>
      </c>
      <c r="P30" s="11"/>
      <c r="Q30" s="12"/>
      <c r="R30" s="12"/>
    </row>
    <row r="31" spans="1:18">
      <c r="A31" s="23" t="s">
        <v>131</v>
      </c>
      <c r="B31" s="39">
        <f>[1]InfJuv!O272</f>
        <v>418329.49039079197</v>
      </c>
      <c r="C31" s="31">
        <f>+B31/B$7*100</f>
        <v>29.446420749820245</v>
      </c>
      <c r="D31" s="37">
        <f t="shared" si="6"/>
        <v>234965.06977589492</v>
      </c>
      <c r="E31" s="147">
        <f t="shared" si="61"/>
        <v>56.167464922541555</v>
      </c>
      <c r="F31" s="37">
        <f>[1]InfJuv!Q272</f>
        <v>37924.212155887762</v>
      </c>
      <c r="G31" s="147">
        <f t="shared" si="61"/>
        <v>9.0656320022908261</v>
      </c>
      <c r="H31" s="37">
        <f>[1]InfJuv!S272</f>
        <v>163214.50733445559</v>
      </c>
      <c r="I31" s="147">
        <f t="shared" ref="I31" si="66">+H31/$B31*100</f>
        <v>39.015778491252206</v>
      </c>
      <c r="J31" s="37">
        <f>[1]InfJuv!U272</f>
        <v>33826.350285551569</v>
      </c>
      <c r="K31" s="147">
        <f t="shared" ref="K31" si="67">+J31/$B31*100</f>
        <v>8.0860544289985192</v>
      </c>
      <c r="L31" s="37">
        <f>[1]InfJuv!W272</f>
        <v>99015.296538163006</v>
      </c>
      <c r="M31" s="147">
        <f t="shared" ref="M31" si="68">+L31/$B31*100</f>
        <v>23.669212621291802</v>
      </c>
      <c r="N31" s="37">
        <f>[1]InfJuv!Y272</f>
        <v>84349.124076718217</v>
      </c>
      <c r="O31" s="147">
        <f t="shared" ref="O31" si="69">+N31/$B31*100</f>
        <v>20.163322456162859</v>
      </c>
      <c r="P31" s="11"/>
      <c r="Q31" s="12"/>
      <c r="R31" s="12"/>
    </row>
    <row r="32" spans="1:18">
      <c r="A32" s="142"/>
      <c r="B32" s="39"/>
      <c r="C32" s="31"/>
      <c r="D32" s="39"/>
      <c r="E32" s="31"/>
      <c r="F32" s="39"/>
      <c r="G32" s="31"/>
      <c r="H32" s="39"/>
      <c r="I32" s="31"/>
      <c r="J32" s="39"/>
      <c r="K32" s="31"/>
      <c r="L32" s="39"/>
      <c r="M32" s="31"/>
      <c r="N32" s="39"/>
      <c r="O32" s="31"/>
      <c r="P32" s="11"/>
      <c r="Q32" s="12"/>
      <c r="R32" s="12"/>
    </row>
    <row r="33" spans="1:18">
      <c r="A33" s="56" t="s">
        <v>45</v>
      </c>
      <c r="B33" s="4">
        <f>[1]InfJuv!O273</f>
        <v>1054027.4034577806</v>
      </c>
      <c r="C33" s="48">
        <f>[1]InfJuv!P273</f>
        <v>100</v>
      </c>
      <c r="D33" s="4">
        <f t="shared" si="6"/>
        <v>724665.01151565718</v>
      </c>
      <c r="E33" s="183">
        <f>IF(ISNUMBER(D33/$B33*100),D33/$B33*100,0)</f>
        <v>68.752008642124821</v>
      </c>
      <c r="F33" s="4">
        <f>[1]InfJuv!Q273</f>
        <v>64535.88106332397</v>
      </c>
      <c r="G33" s="183">
        <f>IF(ISNUMBER(F33/$B33*100),F33/$B33*100,0)</f>
        <v>6.1227896781062174</v>
      </c>
      <c r="H33" s="4">
        <f>[1]InfJuv!S273</f>
        <v>623935.58415931847</v>
      </c>
      <c r="I33" s="183">
        <f>IF(ISNUMBER(H33/$B33*100),H33/$B33*100,0)</f>
        <v>59.195385443724888</v>
      </c>
      <c r="J33" s="4">
        <f>[1]InfJuv!U273</f>
        <v>36193.546293014784</v>
      </c>
      <c r="K33" s="183">
        <f>IF(ISNUMBER(J33/$B33*100),J33/$B33*100,0)</f>
        <v>3.4338335202937187</v>
      </c>
      <c r="L33" s="4">
        <f>[1]InfJuv!W273</f>
        <v>329362.39194217522</v>
      </c>
      <c r="M33" s="183">
        <f>IF(ISNUMBER(L33/$B33*100),L33/$B33*100,0)</f>
        <v>31.247991357880096</v>
      </c>
      <c r="N33" s="4">
        <f>[1]InfJuv!Y273</f>
        <v>0</v>
      </c>
      <c r="O33" s="183">
        <f>IF(ISNUMBER(N33/$B33*100),N33/$B33*100,0)</f>
        <v>0</v>
      </c>
      <c r="P33" s="50"/>
      <c r="Q33" s="51"/>
      <c r="R33" s="51"/>
    </row>
    <row r="34" spans="1:18">
      <c r="A34" s="57" t="s">
        <v>46</v>
      </c>
      <c r="B34" s="39">
        <f>B35+B36+B37</f>
        <v>857018.51902916341</v>
      </c>
      <c r="C34" s="31">
        <f t="shared" ref="C34:C41" si="70">+B34/B$7*100</f>
        <v>60.325959516135654</v>
      </c>
      <c r="D34" s="37">
        <f t="shared" ref="D34:N34" si="71">D35+D36+D37</f>
        <v>562063.64926767396</v>
      </c>
      <c r="E34" s="183">
        <f t="shared" ref="E34:G41" si="72">IF(ISNUMBER(D34/$B34*100),D34/$B34*100,0)</f>
        <v>65.583606046737899</v>
      </c>
      <c r="F34" s="37">
        <f t="shared" si="71"/>
        <v>25803.563696937141</v>
      </c>
      <c r="G34" s="183">
        <f t="shared" si="72"/>
        <v>3.0108525223197744</v>
      </c>
      <c r="H34" s="37">
        <f t="shared" si="71"/>
        <v>500820.94688329718</v>
      </c>
      <c r="I34" s="183">
        <f t="shared" ref="I34" si="73">IF(ISNUMBER(H34/$B34*100),H34/$B34*100,0)</f>
        <v>58.437587492348555</v>
      </c>
      <c r="J34" s="37">
        <f t="shared" si="71"/>
        <v>35439.138687439729</v>
      </c>
      <c r="K34" s="183">
        <f t="shared" ref="K34" si="74">IF(ISNUMBER(J34/$B34*100),J34/$B34*100,0)</f>
        <v>4.1351660320695798</v>
      </c>
      <c r="L34" s="37">
        <f t="shared" si="71"/>
        <v>294954.86976147245</v>
      </c>
      <c r="M34" s="183">
        <f t="shared" ref="M34" si="75">IF(ISNUMBER(L34/$B34*100),L34/$B34*100,0)</f>
        <v>34.416393953260119</v>
      </c>
      <c r="N34" s="37">
        <f t="shared" si="71"/>
        <v>0</v>
      </c>
      <c r="O34" s="183">
        <f t="shared" ref="O34" si="76">IF(ISNUMBER(N34/$B34*100),N34/$B34*100,0)</f>
        <v>0</v>
      </c>
      <c r="P34" s="11"/>
      <c r="Q34" s="12"/>
      <c r="R34" s="12"/>
    </row>
    <row r="35" spans="1:18">
      <c r="A35" s="146" t="s">
        <v>94</v>
      </c>
      <c r="B35" s="39">
        <f>[1]InfJuv!O274</f>
        <v>308503.14047906955</v>
      </c>
      <c r="C35" s="31">
        <f t="shared" si="70"/>
        <v>21.715689392830679</v>
      </c>
      <c r="D35" s="37">
        <f t="shared" si="6"/>
        <v>154309.98338277073</v>
      </c>
      <c r="E35" s="183">
        <f t="shared" si="72"/>
        <v>50.018934375561052</v>
      </c>
      <c r="F35" s="37">
        <f>[1]InfJuv!Q274</f>
        <v>10427.438185133413</v>
      </c>
      <c r="G35" s="183">
        <f t="shared" si="72"/>
        <v>3.3800103846401086</v>
      </c>
      <c r="H35" s="37">
        <f>[1]InfJuv!S274</f>
        <v>136202.95800145349</v>
      </c>
      <c r="I35" s="183">
        <f t="shared" ref="I35" si="77">IF(ISNUMBER(H35/$B35*100),H35/$B35*100,0)</f>
        <v>44.149617987663305</v>
      </c>
      <c r="J35" s="37">
        <f>[1]InfJuv!U274</f>
        <v>7679.5871961838338</v>
      </c>
      <c r="K35" s="183">
        <f t="shared" ref="K35" si="78">IF(ISNUMBER(J35/$B35*100),J35/$B35*100,0)</f>
        <v>2.4893060032576417</v>
      </c>
      <c r="L35" s="37">
        <f>[1]InfJuv!W274</f>
        <v>154193.15709629568</v>
      </c>
      <c r="M35" s="183">
        <f t="shared" ref="M35" si="79">IF(ISNUMBER(L35/$B35*100),L35/$B35*100,0)</f>
        <v>49.981065624437925</v>
      </c>
      <c r="N35" s="37">
        <f>[1]InfJuv!Y274</f>
        <v>0</v>
      </c>
      <c r="O35" s="183">
        <f t="shared" ref="O35" si="80">IF(ISNUMBER(N35/$B35*100),N35/$B35*100,0)</f>
        <v>0</v>
      </c>
      <c r="P35" s="11"/>
      <c r="Q35" s="12"/>
      <c r="R35" s="12"/>
    </row>
    <row r="36" spans="1:18">
      <c r="A36" s="146" t="s">
        <v>95</v>
      </c>
      <c r="B36" s="39">
        <f>[1]InfJuv!O275</f>
        <v>548275.71501127374</v>
      </c>
      <c r="C36" s="31">
        <f t="shared" si="70"/>
        <v>38.593400087688089</v>
      </c>
      <c r="D36" s="37">
        <f t="shared" si="6"/>
        <v>407514.00234608311</v>
      </c>
      <c r="E36" s="183">
        <f t="shared" si="72"/>
        <v>74.326473193820704</v>
      </c>
      <c r="F36" s="37">
        <f>[1]InfJuv!Q275</f>
        <v>15376.12551180373</v>
      </c>
      <c r="G36" s="183">
        <f t="shared" si="72"/>
        <v>2.8044513172514969</v>
      </c>
      <c r="H36" s="37">
        <f>[1]InfJuv!S275</f>
        <v>364378.32534302352</v>
      </c>
      <c r="I36" s="183">
        <f t="shared" ref="I36" si="81">IF(ISNUMBER(H36/$B36*100),H36/$B36*100,0)</f>
        <v>66.458957667955644</v>
      </c>
      <c r="J36" s="37">
        <f>[1]InfJuv!U275</f>
        <v>27759.551491255897</v>
      </c>
      <c r="K36" s="183">
        <f t="shared" ref="K36" si="82">IF(ISNUMBER(J36/$B36*100),J36/$B36*100,0)</f>
        <v>5.0630642086135627</v>
      </c>
      <c r="L36" s="37">
        <f>[1]InfJuv!W275</f>
        <v>140761.7126651768</v>
      </c>
      <c r="M36" s="183">
        <f t="shared" ref="M36" si="83">IF(ISNUMBER(L36/$B36*100),L36/$B36*100,0)</f>
        <v>25.673526806176788</v>
      </c>
      <c r="N36" s="37">
        <f>[1]InfJuv!Y275</f>
        <v>0</v>
      </c>
      <c r="O36" s="183">
        <f t="shared" ref="O36" si="84">IF(ISNUMBER(N36/$B36*100),N36/$B36*100,0)</f>
        <v>0</v>
      </c>
      <c r="P36" s="11"/>
      <c r="Q36" s="12"/>
      <c r="R36" s="12"/>
    </row>
    <row r="37" spans="1:18">
      <c r="A37" s="146" t="s">
        <v>96</v>
      </c>
      <c r="B37" s="39">
        <f>[1]InfJuv!O276</f>
        <v>239.66353882014249</v>
      </c>
      <c r="C37" s="31">
        <f t="shared" si="70"/>
        <v>1.6870035616891651E-2</v>
      </c>
      <c r="D37" s="37">
        <f t="shared" si="6"/>
        <v>239.66353882014249</v>
      </c>
      <c r="E37" s="183">
        <f t="shared" si="72"/>
        <v>100</v>
      </c>
      <c r="F37" s="37">
        <f>[1]InfJuv!Q276</f>
        <v>0</v>
      </c>
      <c r="G37" s="183">
        <f t="shared" si="72"/>
        <v>0</v>
      </c>
      <c r="H37" s="37">
        <f>[1]InfJuv!S276</f>
        <v>239.66353882014249</v>
      </c>
      <c r="I37" s="183">
        <f t="shared" ref="I37" si="85">IF(ISNUMBER(H37/$B37*100),H37/$B37*100,0)</f>
        <v>100</v>
      </c>
      <c r="J37" s="31">
        <f>[1]InfJuv!U276</f>
        <v>0</v>
      </c>
      <c r="K37" s="183">
        <f t="shared" ref="K37" si="86">IF(ISNUMBER(J37/$B37*100),J37/$B37*100,0)</f>
        <v>0</v>
      </c>
      <c r="L37" s="31">
        <f>[1]InfJuv!W276</f>
        <v>0</v>
      </c>
      <c r="M37" s="183">
        <f t="shared" ref="M37" si="87">IF(ISNUMBER(L37/$B37*100),L37/$B37*100,0)</f>
        <v>0</v>
      </c>
      <c r="N37" s="37">
        <f>[1]InfJuv!Y276</f>
        <v>0</v>
      </c>
      <c r="O37" s="183">
        <f t="shared" ref="O37" si="88">IF(ISNUMBER(N37/$B37*100),N37/$B37*100,0)</f>
        <v>0</v>
      </c>
      <c r="P37" s="11"/>
      <c r="Q37" s="12"/>
      <c r="R37" s="12"/>
    </row>
    <row r="38" spans="1:18">
      <c r="A38" s="57" t="s">
        <v>47</v>
      </c>
      <c r="B38" s="39">
        <f>[1]InfJuv!O277</f>
        <v>165007.82423132335</v>
      </c>
      <c r="C38" s="31">
        <f t="shared" si="70"/>
        <v>11.614982761050124</v>
      </c>
      <c r="D38" s="37">
        <f t="shared" si="6"/>
        <v>142208.12779967373</v>
      </c>
      <c r="E38" s="183">
        <f t="shared" si="72"/>
        <v>86.182657375272782</v>
      </c>
      <c r="F38" s="37">
        <f>[1]InfJuv!Q277</f>
        <v>33496.127153626308</v>
      </c>
      <c r="G38" s="183">
        <f t="shared" si="72"/>
        <v>20.299720519112061</v>
      </c>
      <c r="H38" s="37">
        <f>[1]InfJuv!S277</f>
        <v>107957.59304047242</v>
      </c>
      <c r="I38" s="183">
        <f t="shared" ref="I38" si="89">IF(ISNUMBER(H38/$B38*100),H38/$B38*100,0)</f>
        <v>65.42574180550821</v>
      </c>
      <c r="J38" s="37">
        <f>[1]InfJuv!U277</f>
        <v>754.40760557503245</v>
      </c>
      <c r="K38" s="183">
        <f t="shared" ref="K38" si="90">IF(ISNUMBER(J38/$B38*100),J38/$B38*100,0)</f>
        <v>0.45719505065252758</v>
      </c>
      <c r="L38" s="37">
        <f>[1]InfJuv!W277</f>
        <v>22799.696431650005</v>
      </c>
      <c r="M38" s="183">
        <f t="shared" ref="M38" si="91">IF(ISNUMBER(L38/$B38*100),L38/$B38*100,0)</f>
        <v>13.817342624727457</v>
      </c>
      <c r="N38" s="37">
        <f>[1]InfJuv!Y277</f>
        <v>0</v>
      </c>
      <c r="O38" s="183">
        <f t="shared" ref="O38" si="92">IF(ISNUMBER(N38/$B38*100),N38/$B38*100,0)</f>
        <v>0</v>
      </c>
      <c r="P38" s="11"/>
      <c r="Q38" s="12"/>
      <c r="R38" s="12"/>
    </row>
    <row r="39" spans="1:18">
      <c r="A39" s="57" t="s">
        <v>48</v>
      </c>
      <c r="B39" s="39">
        <f>[1]InfJuv!O278</f>
        <v>22310.614369298568</v>
      </c>
      <c r="C39" s="31">
        <f t="shared" si="70"/>
        <v>1.570455234441229</v>
      </c>
      <c r="D39" s="37">
        <f t="shared" si="6"/>
        <v>16625.838825144823</v>
      </c>
      <c r="E39" s="183">
        <f t="shared" si="72"/>
        <v>74.519861039880141</v>
      </c>
      <c r="F39" s="37">
        <f>[1]InfJuv!Q278</f>
        <v>4519.9773524601324</v>
      </c>
      <c r="G39" s="183">
        <f t="shared" si="72"/>
        <v>20.25931369545803</v>
      </c>
      <c r="H39" s="37">
        <f>[1]InfJuv!S278</f>
        <v>12105.861472684692</v>
      </c>
      <c r="I39" s="183">
        <f t="shared" ref="I39" si="93">IF(ISNUMBER(H39/$B39*100),H39/$B39*100,0)</f>
        <v>54.260547344422108</v>
      </c>
      <c r="J39" s="37">
        <f>[1]InfJuv!U278</f>
        <v>0</v>
      </c>
      <c r="K39" s="183">
        <f t="shared" ref="K39" si="94">IF(ISNUMBER(J39/$B39*100),J39/$B39*100,0)</f>
        <v>0</v>
      </c>
      <c r="L39" s="37">
        <f>[1]InfJuv!W278</f>
        <v>5684.7755441537365</v>
      </c>
      <c r="M39" s="183">
        <f t="shared" ref="M39" si="95">IF(ISNUMBER(L39/$B39*100),L39/$B39*100,0)</f>
        <v>25.480138960119824</v>
      </c>
      <c r="N39" s="37">
        <f>[1]InfJuv!Y278</f>
        <v>0</v>
      </c>
      <c r="O39" s="183">
        <f t="shared" ref="O39" si="96">IF(ISNUMBER(N39/$B39*100),N39/$B39*100,0)</f>
        <v>0</v>
      </c>
      <c r="P39" s="11"/>
      <c r="Q39" s="12"/>
      <c r="R39" s="12"/>
    </row>
    <row r="40" spans="1:18">
      <c r="A40" s="57" t="s">
        <v>49</v>
      </c>
      <c r="B40" s="39">
        <f>[1]InfJuv!O279</f>
        <v>2972.078158576187</v>
      </c>
      <c r="C40" s="31">
        <f t="shared" si="70"/>
        <v>0.20920605878641099</v>
      </c>
      <c r="D40" s="37">
        <f t="shared" si="6"/>
        <v>520.26080679270251</v>
      </c>
      <c r="E40" s="183">
        <f t="shared" si="72"/>
        <v>17.504950375932925</v>
      </c>
      <c r="F40" s="37">
        <f>[1]InfJuv!Q279</f>
        <v>0</v>
      </c>
      <c r="G40" s="183">
        <f t="shared" si="72"/>
        <v>0</v>
      </c>
      <c r="H40" s="37">
        <f>[1]InfJuv!S279</f>
        <v>520.26080679270251</v>
      </c>
      <c r="I40" s="183">
        <f t="shared" ref="I40" si="97">IF(ISNUMBER(H40/$B40*100),H40/$B40*100,0)</f>
        <v>17.504950375932925</v>
      </c>
      <c r="J40" s="37">
        <f>[1]InfJuv!U279</f>
        <v>0</v>
      </c>
      <c r="K40" s="183">
        <f t="shared" ref="K40" si="98">IF(ISNUMBER(J40/$B40*100),J40/$B40*100,0)</f>
        <v>0</v>
      </c>
      <c r="L40" s="37">
        <f>[1]InfJuv!W279</f>
        <v>2451.8173517834848</v>
      </c>
      <c r="M40" s="183">
        <f t="shared" ref="M40" si="99">IF(ISNUMBER(L40/$B40*100),L40/$B40*100,0)</f>
        <v>82.495049624067079</v>
      </c>
      <c r="N40" s="37">
        <f>[1]InfJuv!Y279</f>
        <v>0</v>
      </c>
      <c r="O40" s="183">
        <f t="shared" ref="O40" si="100">IF(ISNUMBER(N40/$B40*100),N40/$B40*100,0)</f>
        <v>0</v>
      </c>
      <c r="P40" s="11"/>
      <c r="Q40" s="12"/>
      <c r="R40" s="12"/>
    </row>
    <row r="41" spans="1:18">
      <c r="A41" s="57" t="s">
        <v>50</v>
      </c>
      <c r="B41" s="39">
        <f>[1]InfJuv!O280</f>
        <v>6718.3676694768901</v>
      </c>
      <c r="C41" s="31">
        <f t="shared" si="70"/>
        <v>0.4729092394671881</v>
      </c>
      <c r="D41" s="37">
        <f t="shared" si="6"/>
        <v>3247.1348163664552</v>
      </c>
      <c r="E41" s="183">
        <f t="shared" si="72"/>
        <v>48.332198773802531</v>
      </c>
      <c r="F41" s="37">
        <f>[1]InfJuv!Q280</f>
        <v>716.21286030050749</v>
      </c>
      <c r="G41" s="183">
        <f t="shared" si="72"/>
        <v>10.660518976274986</v>
      </c>
      <c r="H41" s="37">
        <f>[1]InfJuv!S280</f>
        <v>2530.9219560659476</v>
      </c>
      <c r="I41" s="183">
        <f t="shared" ref="I41" si="101">IF(ISNUMBER(H41/$B41*100),H41/$B41*100,0)</f>
        <v>37.671679797527538</v>
      </c>
      <c r="J41" s="37">
        <f>[1]InfJuv!U280</f>
        <v>0</v>
      </c>
      <c r="K41" s="183">
        <f t="shared" ref="K41" si="102">IF(ISNUMBER(J41/$B41*100),J41/$B41*100,0)</f>
        <v>0</v>
      </c>
      <c r="L41" s="37">
        <f>[1]InfJuv!W280</f>
        <v>3471.2328531104345</v>
      </c>
      <c r="M41" s="183">
        <f t="shared" ref="M41" si="103">IF(ISNUMBER(L41/$B41*100),L41/$B41*100,0)</f>
        <v>51.667801226197462</v>
      </c>
      <c r="N41" s="37">
        <f>[1]InfJuv!Y280</f>
        <v>0</v>
      </c>
      <c r="O41" s="183">
        <f t="shared" ref="O41" si="104">IF(ISNUMBER(N41/$B41*100),N41/$B41*100,0)</f>
        <v>0</v>
      </c>
      <c r="P41" s="11"/>
      <c r="Q41" s="12"/>
      <c r="R41" s="12"/>
    </row>
    <row r="42" spans="1:18">
      <c r="A42" s="122"/>
      <c r="B42" s="114"/>
      <c r="C42" s="115"/>
      <c r="D42" s="123"/>
      <c r="E42" s="124"/>
      <c r="F42" s="123"/>
      <c r="G42" s="124"/>
      <c r="H42" s="123"/>
      <c r="I42" s="124"/>
      <c r="J42" s="123"/>
      <c r="K42" s="125"/>
      <c r="L42" s="114"/>
      <c r="M42" s="124"/>
      <c r="N42" s="123"/>
      <c r="O42" s="124"/>
    </row>
    <row r="43" spans="1:18">
      <c r="A43" s="46" t="str">
        <f>'C01'!A40</f>
        <v>Fuente: Instituto Nacional de Estadística (INE). XLIII Encuesta Permanente de Hogares de Propósitos Múltiples, mayo 2012.</v>
      </c>
      <c r="B43" s="39"/>
      <c r="C43" s="31"/>
      <c r="D43" s="39"/>
      <c r="E43" s="31"/>
      <c r="F43" s="39"/>
      <c r="G43" s="31"/>
      <c r="H43" s="39"/>
      <c r="I43" s="31"/>
      <c r="J43" s="31"/>
      <c r="K43" s="31"/>
      <c r="L43" s="39"/>
      <c r="M43" s="31"/>
      <c r="N43" s="39"/>
      <c r="O43" s="31"/>
    </row>
    <row r="44" spans="1:18">
      <c r="A44" s="46" t="s">
        <v>30</v>
      </c>
      <c r="B44" s="39"/>
      <c r="C44" s="31"/>
      <c r="D44" s="40"/>
      <c r="E44" s="31"/>
      <c r="F44" s="39"/>
      <c r="G44" s="31"/>
      <c r="H44" s="39"/>
      <c r="I44" s="31"/>
      <c r="J44" s="31"/>
      <c r="K44" s="31"/>
      <c r="L44" s="39"/>
      <c r="M44" s="31"/>
      <c r="N44" s="39"/>
      <c r="O44" s="31"/>
    </row>
    <row r="45" spans="1:18">
      <c r="A45" s="46" t="s">
        <v>31</v>
      </c>
      <c r="B45" s="39"/>
      <c r="C45" s="31"/>
      <c r="D45" s="39"/>
      <c r="E45" s="31"/>
      <c r="F45" s="39"/>
      <c r="G45" s="31"/>
      <c r="H45" s="39"/>
      <c r="I45" s="31"/>
      <c r="J45" s="31"/>
      <c r="K45" s="31"/>
      <c r="L45" s="39"/>
      <c r="M45" s="31"/>
      <c r="N45" s="39"/>
      <c r="O45" s="31"/>
    </row>
    <row r="46" spans="1:18">
      <c r="A46" s="46" t="s">
        <v>116</v>
      </c>
      <c r="B46" s="39"/>
      <c r="C46" s="31"/>
      <c r="D46" s="39"/>
      <c r="E46" s="31"/>
      <c r="F46" s="37"/>
      <c r="G46" s="31"/>
      <c r="H46" s="37"/>
      <c r="I46" s="31"/>
      <c r="J46" s="31"/>
      <c r="K46" s="31"/>
      <c r="L46" s="39"/>
      <c r="M46" s="31"/>
      <c r="N46" s="39"/>
      <c r="O46" s="31"/>
    </row>
    <row r="47" spans="1:18">
      <c r="A47" s="12"/>
      <c r="B47" s="39"/>
      <c r="C47" s="31"/>
      <c r="D47" s="39"/>
      <c r="E47" s="31"/>
      <c r="G47" s="31"/>
      <c r="H47" s="37"/>
      <c r="I47" s="31"/>
      <c r="J47" s="31"/>
      <c r="K47" s="31"/>
      <c r="L47" s="39"/>
      <c r="M47" s="31"/>
      <c r="N47" s="39"/>
      <c r="O47" s="31"/>
    </row>
    <row r="48" spans="1:18">
      <c r="A48" s="12"/>
      <c r="B48" s="39"/>
      <c r="C48" s="31"/>
      <c r="D48" s="39"/>
      <c r="E48" s="31"/>
      <c r="G48" s="31"/>
      <c r="H48" s="37"/>
      <c r="I48" s="31"/>
      <c r="J48" s="31"/>
      <c r="K48" s="31"/>
      <c r="L48" s="39"/>
      <c r="M48" s="31"/>
      <c r="N48" s="39"/>
      <c r="O48" s="31"/>
    </row>
    <row r="49" spans="1:15">
      <c r="A49" s="12"/>
      <c r="B49" s="39"/>
      <c r="C49" s="31"/>
      <c r="D49" s="39"/>
      <c r="E49" s="31"/>
      <c r="G49" s="31"/>
      <c r="H49" s="37"/>
      <c r="I49" s="31"/>
      <c r="J49" s="31"/>
      <c r="K49" s="31"/>
      <c r="L49" s="39"/>
      <c r="M49" s="31"/>
      <c r="N49" s="39"/>
      <c r="O49" s="31"/>
    </row>
    <row r="50" spans="1:15">
      <c r="A50" s="12"/>
      <c r="B50" s="39"/>
      <c r="C50" s="31"/>
      <c r="D50" s="39"/>
      <c r="E50" s="31"/>
      <c r="G50" s="31"/>
      <c r="H50" s="37"/>
      <c r="I50" s="31"/>
      <c r="J50" s="31"/>
      <c r="K50" s="31"/>
      <c r="L50" s="39"/>
      <c r="M50" s="31"/>
      <c r="N50" s="39"/>
      <c r="O50" s="31"/>
    </row>
    <row r="51" spans="1:15">
      <c r="A51" s="12"/>
      <c r="B51" s="39"/>
      <c r="C51" s="31"/>
      <c r="D51" s="39"/>
      <c r="E51" s="31"/>
      <c r="G51" s="31"/>
      <c r="H51" s="37"/>
      <c r="I51" s="31"/>
      <c r="J51" s="31"/>
      <c r="K51" s="31"/>
      <c r="L51" s="39"/>
      <c r="M51" s="31"/>
      <c r="N51" s="39"/>
      <c r="O51" s="31"/>
    </row>
    <row r="52" spans="1:15">
      <c r="A52" s="12"/>
      <c r="B52" s="39"/>
      <c r="C52" s="31"/>
      <c r="D52" s="39"/>
      <c r="E52" s="31"/>
      <c r="G52" s="31"/>
      <c r="H52" s="37"/>
      <c r="I52" s="31"/>
      <c r="J52" s="31"/>
      <c r="K52" s="31"/>
      <c r="L52" s="39"/>
      <c r="M52" s="31"/>
      <c r="N52" s="39"/>
      <c r="O52" s="31"/>
    </row>
    <row r="53" spans="1:15">
      <c r="A53" s="12"/>
      <c r="B53" s="39"/>
      <c r="C53" s="31"/>
      <c r="D53" s="39"/>
      <c r="E53" s="31"/>
      <c r="G53" s="31"/>
      <c r="H53" s="37"/>
      <c r="I53" s="31"/>
      <c r="J53" s="31"/>
      <c r="K53" s="31"/>
      <c r="L53" s="39"/>
      <c r="M53" s="31"/>
      <c r="N53" s="39"/>
      <c r="O53" s="31"/>
    </row>
    <row r="54" spans="1:15">
      <c r="A54" s="12"/>
      <c r="B54" s="39"/>
      <c r="C54" s="31"/>
      <c r="D54" s="39"/>
      <c r="E54" s="31"/>
      <c r="G54" s="31"/>
      <c r="H54" s="37"/>
      <c r="I54" s="31"/>
      <c r="J54" s="31"/>
      <c r="K54" s="31"/>
      <c r="L54" s="39"/>
      <c r="M54" s="31"/>
      <c r="N54" s="39"/>
      <c r="O54" s="31"/>
    </row>
    <row r="55" spans="1:15">
      <c r="A55" s="12"/>
      <c r="B55" s="39"/>
      <c r="C55" s="31"/>
      <c r="D55" s="39"/>
      <c r="E55" s="31"/>
      <c r="G55" s="31"/>
      <c r="H55" s="37"/>
      <c r="I55" s="31"/>
      <c r="J55" s="31"/>
      <c r="K55" s="31"/>
      <c r="L55" s="39"/>
      <c r="M55" s="31"/>
      <c r="N55" s="39"/>
      <c r="O55" s="31"/>
    </row>
    <row r="56" spans="1:15">
      <c r="A56" s="12"/>
      <c r="B56" s="39"/>
      <c r="C56" s="31"/>
      <c r="D56" s="39"/>
      <c r="E56" s="31"/>
      <c r="G56" s="31"/>
      <c r="H56" s="37"/>
      <c r="I56" s="31"/>
      <c r="J56" s="31"/>
      <c r="K56" s="31"/>
      <c r="L56" s="39"/>
      <c r="M56" s="31"/>
      <c r="N56" s="39"/>
      <c r="O56" s="31"/>
    </row>
    <row r="57" spans="1:15">
      <c r="A57" s="12"/>
      <c r="B57" s="39"/>
      <c r="C57" s="31"/>
      <c r="D57" s="39"/>
      <c r="E57" s="31"/>
      <c r="G57" s="31"/>
      <c r="H57" s="37"/>
      <c r="I57" s="31"/>
      <c r="J57" s="31"/>
      <c r="K57" s="31"/>
      <c r="L57" s="39"/>
      <c r="M57" s="31"/>
      <c r="N57" s="39"/>
      <c r="O57" s="31"/>
    </row>
    <row r="58" spans="1:15">
      <c r="A58" s="12"/>
      <c r="B58" s="39"/>
      <c r="C58" s="31"/>
      <c r="D58" s="39"/>
      <c r="E58" s="31"/>
      <c r="G58" s="31"/>
      <c r="H58" s="37"/>
      <c r="I58" s="31"/>
      <c r="J58" s="31"/>
      <c r="K58" s="31"/>
      <c r="L58" s="39"/>
      <c r="M58" s="31"/>
      <c r="N58" s="39"/>
      <c r="O58" s="31"/>
    </row>
    <row r="59" spans="1:15">
      <c r="A59" s="12"/>
      <c r="B59" s="39"/>
      <c r="C59" s="31"/>
      <c r="D59" s="39"/>
      <c r="E59" s="31"/>
      <c r="G59" s="31"/>
      <c r="H59" s="37"/>
      <c r="I59" s="31"/>
      <c r="J59" s="31"/>
      <c r="K59" s="31"/>
      <c r="L59" s="39"/>
      <c r="M59" s="31"/>
      <c r="N59" s="39"/>
      <c r="O59" s="31"/>
    </row>
    <row r="60" spans="1:15">
      <c r="A60" s="12"/>
      <c r="B60" s="39"/>
      <c r="C60" s="31"/>
      <c r="D60" s="39"/>
      <c r="E60" s="31"/>
      <c r="G60" s="31"/>
      <c r="H60" s="37"/>
      <c r="I60" s="31"/>
      <c r="J60" s="31"/>
      <c r="K60" s="31"/>
      <c r="L60" s="39"/>
      <c r="M60" s="31"/>
      <c r="N60" s="39"/>
      <c r="O60" s="31"/>
    </row>
    <row r="61" spans="1:15">
      <c r="A61" s="12"/>
      <c r="B61" s="39"/>
      <c r="C61" s="31"/>
      <c r="D61" s="39"/>
      <c r="E61" s="31"/>
      <c r="G61" s="31"/>
      <c r="H61" s="37"/>
      <c r="I61" s="31"/>
      <c r="J61" s="31"/>
      <c r="K61" s="31"/>
      <c r="L61" s="39"/>
      <c r="M61" s="31"/>
      <c r="N61" s="39"/>
      <c r="O61" s="31"/>
    </row>
    <row r="62" spans="1:15">
      <c r="A62" s="12"/>
      <c r="B62" s="39"/>
      <c r="C62" s="31"/>
      <c r="D62" s="39"/>
      <c r="E62" s="31"/>
      <c r="G62" s="31"/>
      <c r="H62" s="37"/>
      <c r="I62" s="31"/>
      <c r="J62" s="31"/>
      <c r="K62" s="31"/>
      <c r="L62" s="39"/>
      <c r="M62" s="31"/>
      <c r="N62" s="39"/>
      <c r="O62" s="31"/>
    </row>
    <row r="63" spans="1:15">
      <c r="A63" s="12"/>
      <c r="B63" s="39"/>
      <c r="C63" s="31"/>
      <c r="D63" s="39"/>
      <c r="E63" s="31"/>
      <c r="G63" s="31"/>
      <c r="H63" s="37"/>
      <c r="I63" s="31"/>
      <c r="J63" s="31"/>
      <c r="K63" s="31"/>
      <c r="L63" s="39"/>
      <c r="M63" s="31"/>
      <c r="N63" s="39"/>
      <c r="O63" s="31"/>
    </row>
    <row r="64" spans="1:15">
      <c r="A64" s="12"/>
      <c r="B64" s="39"/>
      <c r="C64" s="31"/>
      <c r="D64" s="39"/>
      <c r="E64" s="31"/>
      <c r="G64" s="31"/>
      <c r="H64" s="37"/>
      <c r="I64" s="31"/>
      <c r="J64" s="31"/>
      <c r="K64" s="31"/>
      <c r="L64" s="39"/>
      <c r="M64" s="31"/>
      <c r="N64" s="39"/>
      <c r="O64" s="31"/>
    </row>
    <row r="65" spans="1:18">
      <c r="A65" s="12"/>
      <c r="B65" s="39"/>
      <c r="C65" s="31"/>
      <c r="D65" s="39"/>
      <c r="E65" s="31"/>
      <c r="G65" s="31"/>
      <c r="H65" s="37"/>
      <c r="I65" s="31"/>
      <c r="J65" s="31"/>
      <c r="K65" s="31"/>
      <c r="L65" s="39"/>
      <c r="M65" s="31"/>
      <c r="N65" s="39"/>
      <c r="O65" s="31"/>
    </row>
    <row r="66" spans="1:18">
      <c r="A66" s="12"/>
      <c r="B66" s="39"/>
      <c r="C66" s="31"/>
      <c r="D66" s="39"/>
      <c r="E66" s="31"/>
      <c r="G66" s="31"/>
      <c r="H66" s="37"/>
      <c r="I66" s="31"/>
      <c r="J66" s="31"/>
      <c r="K66" s="31"/>
      <c r="L66" s="39"/>
      <c r="M66" s="31"/>
      <c r="N66" s="39"/>
      <c r="O66" s="31"/>
    </row>
    <row r="67" spans="1:18">
      <c r="A67" s="12"/>
      <c r="B67" s="39"/>
      <c r="C67" s="31"/>
      <c r="D67" s="39"/>
      <c r="E67" s="31"/>
      <c r="G67" s="31"/>
      <c r="H67" s="37"/>
      <c r="I67" s="31"/>
      <c r="J67" s="31"/>
      <c r="K67" s="31"/>
      <c r="L67" s="39"/>
      <c r="M67" s="31"/>
      <c r="N67" s="39"/>
      <c r="O67" s="31"/>
    </row>
    <row r="68" spans="1:18">
      <c r="A68" s="12"/>
      <c r="B68" s="39"/>
      <c r="C68" s="31"/>
      <c r="D68" s="39"/>
      <c r="E68" s="31"/>
      <c r="G68" s="31"/>
      <c r="H68" s="37"/>
      <c r="I68" s="31"/>
      <c r="J68" s="31"/>
      <c r="K68" s="31"/>
      <c r="L68" s="39"/>
      <c r="M68" s="31"/>
      <c r="N68" s="39"/>
      <c r="O68" s="31"/>
    </row>
    <row r="69" spans="1:18">
      <c r="A69" s="12"/>
      <c r="B69" s="39"/>
      <c r="C69" s="31"/>
      <c r="D69" s="39"/>
      <c r="E69" s="31"/>
      <c r="G69" s="31"/>
      <c r="H69" s="37"/>
      <c r="I69" s="31"/>
      <c r="J69" s="31"/>
      <c r="K69" s="31"/>
      <c r="L69" s="39"/>
      <c r="M69" s="31"/>
      <c r="N69" s="39"/>
      <c r="O69" s="31"/>
    </row>
    <row r="70" spans="1:18" ht="28.5" customHeight="1">
      <c r="A70" s="213" t="s">
        <v>132</v>
      </c>
      <c r="B70" s="213"/>
      <c r="C70" s="213"/>
      <c r="D70" s="213"/>
      <c r="E70" s="213"/>
      <c r="F70" s="213"/>
      <c r="G70" s="213"/>
      <c r="H70" s="213"/>
      <c r="I70" s="213"/>
      <c r="J70" s="213"/>
      <c r="K70" s="213"/>
      <c r="L70" s="213"/>
      <c r="M70" s="213"/>
      <c r="N70" s="213"/>
      <c r="O70" s="213"/>
      <c r="P70" s="213"/>
      <c r="Q70" s="213"/>
      <c r="R70" s="213"/>
    </row>
    <row r="71" spans="1:18">
      <c r="A71" s="17" t="s">
        <v>115</v>
      </c>
      <c r="B71" s="40"/>
      <c r="C71" s="30"/>
      <c r="D71" s="40"/>
      <c r="E71" s="31"/>
      <c r="F71" s="40"/>
      <c r="G71" s="30"/>
      <c r="H71" s="40"/>
      <c r="I71" s="30"/>
      <c r="J71" s="30"/>
      <c r="K71" s="30"/>
      <c r="L71" s="40"/>
      <c r="M71" s="30"/>
      <c r="N71" s="39"/>
      <c r="O71" s="31"/>
    </row>
    <row r="72" spans="1:18">
      <c r="A72" s="218" t="s">
        <v>11</v>
      </c>
      <c r="B72" s="185" t="s">
        <v>73</v>
      </c>
      <c r="C72" s="185"/>
      <c r="D72" s="217" t="s">
        <v>9</v>
      </c>
      <c r="E72" s="217"/>
      <c r="F72" s="217"/>
      <c r="G72" s="217"/>
      <c r="H72" s="217"/>
      <c r="I72" s="217"/>
      <c r="J72" s="217"/>
      <c r="K72" s="217"/>
      <c r="L72" s="185" t="s">
        <v>77</v>
      </c>
      <c r="M72" s="185"/>
      <c r="N72" s="185" t="s">
        <v>78</v>
      </c>
      <c r="O72" s="185"/>
      <c r="P72" s="214"/>
      <c r="Q72" s="214"/>
      <c r="R72" s="214"/>
    </row>
    <row r="73" spans="1:18">
      <c r="A73" s="213"/>
      <c r="B73" s="186"/>
      <c r="C73" s="186"/>
      <c r="D73" s="216" t="s">
        <v>12</v>
      </c>
      <c r="E73" s="216"/>
      <c r="F73" s="190" t="s">
        <v>74</v>
      </c>
      <c r="G73" s="190"/>
      <c r="H73" s="190" t="s">
        <v>75</v>
      </c>
      <c r="I73" s="190"/>
      <c r="J73" s="190" t="s">
        <v>76</v>
      </c>
      <c r="K73" s="190"/>
      <c r="L73" s="186"/>
      <c r="M73" s="186"/>
      <c r="N73" s="186"/>
      <c r="O73" s="186"/>
      <c r="P73" s="215"/>
      <c r="Q73" s="215"/>
      <c r="R73" s="215"/>
    </row>
    <row r="74" spans="1:18">
      <c r="A74" s="219"/>
      <c r="B74" s="60" t="s">
        <v>3</v>
      </c>
      <c r="C74" s="61" t="s">
        <v>38</v>
      </c>
      <c r="D74" s="60" t="s">
        <v>3</v>
      </c>
      <c r="E74" s="61" t="s">
        <v>39</v>
      </c>
      <c r="F74" s="60" t="s">
        <v>3</v>
      </c>
      <c r="G74" s="61" t="s">
        <v>39</v>
      </c>
      <c r="H74" s="60" t="s">
        <v>3</v>
      </c>
      <c r="I74" s="61" t="s">
        <v>39</v>
      </c>
      <c r="J74" s="60" t="s">
        <v>3</v>
      </c>
      <c r="K74" s="61" t="s">
        <v>39</v>
      </c>
      <c r="L74" s="60" t="s">
        <v>3</v>
      </c>
      <c r="M74" s="61" t="s">
        <v>39</v>
      </c>
      <c r="N74" s="60" t="s">
        <v>3</v>
      </c>
      <c r="O74" s="61" t="s">
        <v>39</v>
      </c>
      <c r="P74" s="91"/>
      <c r="Q74" s="92"/>
      <c r="R74" s="92"/>
    </row>
    <row r="75" spans="1:18">
      <c r="A75" s="12"/>
      <c r="B75" s="39"/>
      <c r="C75" s="31"/>
      <c r="D75" s="39"/>
      <c r="E75" s="31"/>
      <c r="F75" s="39"/>
      <c r="G75" s="31"/>
      <c r="H75" s="39"/>
      <c r="I75" s="31"/>
      <c r="J75" s="31"/>
      <c r="K75" s="31"/>
      <c r="L75" s="39"/>
      <c r="M75" s="31"/>
      <c r="N75" s="39"/>
      <c r="O75" s="31"/>
    </row>
    <row r="76" spans="1:18">
      <c r="A76" s="6" t="str">
        <f t="shared" ref="A76" si="105">A7</f>
        <v>Total Nacional 2/</v>
      </c>
      <c r="B76" s="10">
        <f>B7</f>
        <v>1420646.3119744209</v>
      </c>
      <c r="C76" s="6">
        <f t="shared" ref="C76:O76" si="106">C7</f>
        <v>100</v>
      </c>
      <c r="D76" s="10">
        <f t="shared" si="106"/>
        <v>726939.08339733537</v>
      </c>
      <c r="E76" s="6">
        <f t="shared" si="106"/>
        <v>51.169603388969634</v>
      </c>
      <c r="F76" s="10">
        <f t="shared" si="106"/>
        <v>64879.969693213861</v>
      </c>
      <c r="G76" s="6">
        <f t="shared" si="106"/>
        <v>4.5669333138269561</v>
      </c>
      <c r="H76" s="10">
        <f t="shared" si="106"/>
        <v>625865.56741110678</v>
      </c>
      <c r="I76" s="6">
        <f t="shared" si="106"/>
        <v>44.054988362393729</v>
      </c>
      <c r="J76" s="10">
        <f t="shared" si="106"/>
        <v>36193.546293014784</v>
      </c>
      <c r="K76" s="6">
        <f t="shared" si="106"/>
        <v>2.5476817127489544</v>
      </c>
      <c r="L76" s="10">
        <f t="shared" si="106"/>
        <v>343884.43161063618</v>
      </c>
      <c r="M76" s="6">
        <f t="shared" si="106"/>
        <v>24.206196061052239</v>
      </c>
      <c r="N76" s="10">
        <f t="shared" si="106"/>
        <v>349822.79696639994</v>
      </c>
      <c r="O76" s="6">
        <f t="shared" si="106"/>
        <v>24.624200549974653</v>
      </c>
      <c r="P76" s="10"/>
      <c r="Q76" s="6"/>
      <c r="R76" s="6"/>
    </row>
    <row r="77" spans="1:18">
      <c r="A77" s="12"/>
      <c r="B77" s="4"/>
      <c r="C77" s="48"/>
      <c r="D77" s="4"/>
      <c r="E77" s="48"/>
      <c r="F77" s="4"/>
      <c r="G77" s="48"/>
      <c r="H77" s="4"/>
      <c r="I77" s="48"/>
      <c r="J77" s="4"/>
      <c r="K77" s="48"/>
      <c r="L77" s="4"/>
      <c r="M77" s="48"/>
      <c r="N77" s="4"/>
      <c r="O77" s="48"/>
      <c r="P77" s="4"/>
      <c r="Q77" s="48"/>
      <c r="R77" s="48"/>
    </row>
    <row r="78" spans="1:18">
      <c r="A78" s="58" t="s">
        <v>51</v>
      </c>
      <c r="B78" s="4"/>
      <c r="C78" s="48"/>
      <c r="D78" s="4"/>
      <c r="E78" s="48"/>
      <c r="F78" s="4"/>
      <c r="G78" s="147"/>
      <c r="H78" s="4"/>
      <c r="I78" s="147"/>
      <c r="J78" s="4"/>
      <c r="K78" s="147"/>
      <c r="L78" s="4"/>
      <c r="M78" s="48"/>
      <c r="N78" s="4"/>
      <c r="O78" s="48"/>
      <c r="P78" s="50"/>
      <c r="Q78" s="51"/>
      <c r="R78" s="51"/>
    </row>
    <row r="79" spans="1:18">
      <c r="A79" s="59" t="s">
        <v>52</v>
      </c>
      <c r="B79" s="39">
        <f>[1]InfJuv!O282</f>
        <v>578593.21547117922</v>
      </c>
      <c r="C79" s="31">
        <f t="shared" ref="C79:C88" si="107">+B79/B$7*100</f>
        <v>40.727464013688788</v>
      </c>
      <c r="D79" s="37">
        <f t="shared" ref="D79:D101" si="108">+F79+H79+J79</f>
        <v>179458.52238100421</v>
      </c>
      <c r="E79" s="12">
        <f t="shared" ref="E79:E101" si="109">+D79/B79*100</f>
        <v>31.016354423523889</v>
      </c>
      <c r="F79" s="37">
        <f>[1]InfJuv!Q282</f>
        <v>0</v>
      </c>
      <c r="G79" s="147">
        <f t="shared" ref="G79" si="110">+F79/$D79*100</f>
        <v>0</v>
      </c>
      <c r="H79" s="37">
        <f>[1]InfJuv!S282</f>
        <v>179458.52238100421</v>
      </c>
      <c r="I79" s="147">
        <f>+H79/$D79*100</f>
        <v>100</v>
      </c>
      <c r="J79" s="37">
        <f>[1]InfJuv!U282</f>
        <v>0</v>
      </c>
      <c r="K79" s="147">
        <f t="shared" ref="K79" si="111">+J79/$D79*100</f>
        <v>0</v>
      </c>
      <c r="L79" s="37">
        <f>[1]InfJuv!W282</f>
        <v>164137.28945681176</v>
      </c>
      <c r="M79" s="12">
        <f>[1]InfJuv!X282</f>
        <v>28.368339805565476</v>
      </c>
      <c r="N79" s="37">
        <f>[1]InfJuv!Y282</f>
        <v>234997.40363334521</v>
      </c>
      <c r="O79" s="12">
        <f>[1]InfJuv!Z282</f>
        <v>40.615305770907518</v>
      </c>
      <c r="P79" s="11"/>
      <c r="Q79" s="12"/>
      <c r="R79" s="12"/>
    </row>
    <row r="80" spans="1:18">
      <c r="A80" s="59" t="s">
        <v>53</v>
      </c>
      <c r="B80" s="39">
        <f>[1]InfJuv!O283</f>
        <v>8669.4135744655359</v>
      </c>
      <c r="C80" s="31">
        <f t="shared" si="107"/>
        <v>0.61024433044258175</v>
      </c>
      <c r="D80" s="37">
        <f t="shared" si="108"/>
        <v>4651.2344198396222</v>
      </c>
      <c r="E80" s="12">
        <f t="shared" si="109"/>
        <v>53.651084700113273</v>
      </c>
      <c r="F80" s="37">
        <f>[1]InfJuv!Q283</f>
        <v>0</v>
      </c>
      <c r="G80" s="147">
        <f t="shared" ref="G80" si="112">+F80/$D80*100</f>
        <v>0</v>
      </c>
      <c r="H80" s="37">
        <f>[1]InfJuv!S283</f>
        <v>4651.2344198396222</v>
      </c>
      <c r="I80" s="147">
        <f>+H80/$D80*100</f>
        <v>100</v>
      </c>
      <c r="J80" s="37">
        <f>[1]InfJuv!U283</f>
        <v>0</v>
      </c>
      <c r="K80" s="147">
        <f t="shared" ref="K80" si="113">+J80/$D80*100</f>
        <v>0</v>
      </c>
      <c r="L80" s="37">
        <f>[1]InfJuv!W283</f>
        <v>2692.8936388280677</v>
      </c>
      <c r="M80" s="12">
        <f>[1]InfJuv!X283</f>
        <v>31.062004548491998</v>
      </c>
      <c r="N80" s="37">
        <f>[1]InfJuv!Y283</f>
        <v>1325.2855157978452</v>
      </c>
      <c r="O80" s="12">
        <f>[1]InfJuv!Z283</f>
        <v>15.286910751394718</v>
      </c>
      <c r="P80" s="11"/>
      <c r="Q80" s="12"/>
      <c r="R80" s="12"/>
    </row>
    <row r="81" spans="1:18">
      <c r="A81" s="59" t="s">
        <v>54</v>
      </c>
      <c r="B81" s="39">
        <f>[1]InfJuv!O284</f>
        <v>187605.44913027558</v>
      </c>
      <c r="C81" s="31">
        <f t="shared" si="107"/>
        <v>13.205640809325766</v>
      </c>
      <c r="D81" s="37">
        <f t="shared" si="108"/>
        <v>119779.25810452628</v>
      </c>
      <c r="E81" s="12">
        <f t="shared" si="109"/>
        <v>63.84636409006972</v>
      </c>
      <c r="F81" s="37">
        <f>[1]InfJuv!Q284</f>
        <v>0</v>
      </c>
      <c r="G81" s="147">
        <f t="shared" ref="G81:I81" si="114">+F81/$D81*100</f>
        <v>0</v>
      </c>
      <c r="H81" s="37">
        <f>[1]InfJuv!S284</f>
        <v>119779.25810452628</v>
      </c>
      <c r="I81" s="147">
        <f t="shared" si="114"/>
        <v>100</v>
      </c>
      <c r="J81" s="37">
        <f>[1]InfJuv!U284</f>
        <v>0</v>
      </c>
      <c r="K81" s="147">
        <f t="shared" ref="K81" si="115">+J81/$D81*100</f>
        <v>0</v>
      </c>
      <c r="L81" s="37">
        <f>[1]InfJuv!W284</f>
        <v>31084.082266269081</v>
      </c>
      <c r="M81" s="12">
        <f>[1]InfJuv!X284</f>
        <v>16.568858959253312</v>
      </c>
      <c r="N81" s="37">
        <f>[1]InfJuv!Y284</f>
        <v>36742.108759481314</v>
      </c>
      <c r="O81" s="12">
        <f>[1]InfJuv!Z284</f>
        <v>19.584776950677554</v>
      </c>
      <c r="P81" s="11"/>
      <c r="Q81" s="12"/>
      <c r="R81" s="12"/>
    </row>
    <row r="82" spans="1:18">
      <c r="A82" s="59" t="s">
        <v>55</v>
      </c>
      <c r="B82" s="39">
        <f>[1]InfJuv!O285</f>
        <v>4683.7510413518294</v>
      </c>
      <c r="C82" s="31">
        <f t="shared" si="107"/>
        <v>0.32969156375328423</v>
      </c>
      <c r="D82" s="37">
        <f t="shared" si="108"/>
        <v>4683.7510413518303</v>
      </c>
      <c r="E82" s="12">
        <f t="shared" si="109"/>
        <v>100.00000000000003</v>
      </c>
      <c r="F82" s="37">
        <f>[1]InfJuv!Q285</f>
        <v>2143.1457110081901</v>
      </c>
      <c r="G82" s="147">
        <f t="shared" ref="G82:I82" si="116">+F82/$D82*100</f>
        <v>45.757037299523773</v>
      </c>
      <c r="H82" s="37">
        <f>[1]InfJuv!S285</f>
        <v>2540.6053303436402</v>
      </c>
      <c r="I82" s="147">
        <f t="shared" si="116"/>
        <v>54.242962700476227</v>
      </c>
      <c r="J82" s="37">
        <f>[1]InfJuv!U285</f>
        <v>0</v>
      </c>
      <c r="K82" s="147">
        <f t="shared" ref="K82" si="117">+J82/$D82*100</f>
        <v>0</v>
      </c>
      <c r="L82" s="37">
        <f>[1]InfJuv!W285</f>
        <v>0</v>
      </c>
      <c r="M82" s="12">
        <f>[1]InfJuv!X285</f>
        <v>0</v>
      </c>
      <c r="N82" s="37">
        <f>[1]InfJuv!Y285</f>
        <v>0</v>
      </c>
      <c r="O82" s="12">
        <f>[1]InfJuv!Z285</f>
        <v>0</v>
      </c>
      <c r="P82" s="11"/>
      <c r="Q82" s="12"/>
      <c r="R82" s="12"/>
    </row>
    <row r="83" spans="1:18">
      <c r="A83" s="59" t="s">
        <v>56</v>
      </c>
      <c r="B83" s="39">
        <f>[1]InfJuv!O286</f>
        <v>86083.196469254181</v>
      </c>
      <c r="C83" s="31">
        <f t="shared" si="107"/>
        <v>6.0594389851767785</v>
      </c>
      <c r="D83" s="37">
        <f t="shared" si="108"/>
        <v>62860.672191193175</v>
      </c>
      <c r="E83" s="12">
        <f t="shared" si="109"/>
        <v>73.023162207556666</v>
      </c>
      <c r="F83" s="37">
        <f>[1]InfJuv!Q286</f>
        <v>0</v>
      </c>
      <c r="G83" s="147">
        <f t="shared" ref="G83:I83" si="118">+F83/$D83*100</f>
        <v>0</v>
      </c>
      <c r="H83" s="37">
        <f>[1]InfJuv!S286</f>
        <v>62860.672191193175</v>
      </c>
      <c r="I83" s="147">
        <f t="shared" si="118"/>
        <v>100</v>
      </c>
      <c r="J83" s="37">
        <f>[1]InfJuv!U286</f>
        <v>0</v>
      </c>
      <c r="K83" s="147">
        <f t="shared" ref="K83" si="119">+J83/$D83*100</f>
        <v>0</v>
      </c>
      <c r="L83" s="37">
        <f>[1]InfJuv!W286</f>
        <v>20752.292057608694</v>
      </c>
      <c r="M83" s="12">
        <f>[1]InfJuv!X286</f>
        <v>24.107250786186437</v>
      </c>
      <c r="N83" s="37">
        <f>[1]InfJuv!Y286</f>
        <v>2470.2322204530078</v>
      </c>
      <c r="O83" s="12">
        <f>[1]InfJuv!Z286</f>
        <v>2.8695870062577029</v>
      </c>
      <c r="P83" s="11"/>
      <c r="Q83" s="12"/>
      <c r="R83" s="12"/>
    </row>
    <row r="84" spans="1:18">
      <c r="A84" s="59" t="s">
        <v>57</v>
      </c>
      <c r="B84" s="39">
        <f>[1]InfJuv!O287</f>
        <v>291202.3987692981</v>
      </c>
      <c r="C84" s="31">
        <f t="shared" si="107"/>
        <v>20.497881584937467</v>
      </c>
      <c r="D84" s="37">
        <f t="shared" si="108"/>
        <v>145996.69785619277</v>
      </c>
      <c r="E84" s="12">
        <f t="shared" si="109"/>
        <v>50.135815664024477</v>
      </c>
      <c r="F84" s="37">
        <f>[1]InfJuv!Q287</f>
        <v>0</v>
      </c>
      <c r="G84" s="147">
        <f t="shared" ref="G84:I84" si="120">+F84/$D84*100</f>
        <v>0</v>
      </c>
      <c r="H84" s="37">
        <f>[1]InfJuv!S287</f>
        <v>145996.69785619277</v>
      </c>
      <c r="I84" s="147">
        <f t="shared" si="120"/>
        <v>100</v>
      </c>
      <c r="J84" s="37">
        <f>[1]InfJuv!U287</f>
        <v>0</v>
      </c>
      <c r="K84" s="147">
        <f t="shared" ref="K84" si="121">+J84/$D84*100</f>
        <v>0</v>
      </c>
      <c r="L84" s="37">
        <f>[1]InfJuv!W287</f>
        <v>76250.317525844803</v>
      </c>
      <c r="M84" s="12">
        <f>[1]InfJuv!X287</f>
        <v>26.184646090863172</v>
      </c>
      <c r="N84" s="37">
        <f>[1]InfJuv!Y287</f>
        <v>68955.383387257374</v>
      </c>
      <c r="O84" s="12">
        <f>[1]InfJuv!Z287</f>
        <v>23.679538245111271</v>
      </c>
      <c r="P84" s="11"/>
      <c r="Q84" s="12"/>
      <c r="R84" s="12"/>
    </row>
    <row r="85" spans="1:18">
      <c r="A85" s="59" t="s">
        <v>58</v>
      </c>
      <c r="B85" s="39">
        <f>[1]InfJuv!O288</f>
        <v>44200.406066665644</v>
      </c>
      <c r="C85" s="31">
        <f t="shared" si="107"/>
        <v>3.1112885518448086</v>
      </c>
      <c r="D85" s="37">
        <f t="shared" si="108"/>
        <v>31698.886980775125</v>
      </c>
      <c r="E85" s="12">
        <f t="shared" si="109"/>
        <v>71.716280011013936</v>
      </c>
      <c r="F85" s="37">
        <f>[1]InfJuv!Q288</f>
        <v>1866.7150772755103</v>
      </c>
      <c r="G85" s="147">
        <f t="shared" ref="G85:I85" si="122">+F85/$D85*100</f>
        <v>5.8888978606966349</v>
      </c>
      <c r="H85" s="37">
        <f>[1]InfJuv!S288</f>
        <v>29832.171903499617</v>
      </c>
      <c r="I85" s="147">
        <f t="shared" si="122"/>
        <v>94.11110213930337</v>
      </c>
      <c r="J85" s="37">
        <f>[1]InfJuv!U288</f>
        <v>0</v>
      </c>
      <c r="K85" s="147">
        <f t="shared" ref="K85" si="123">+J85/$D85*100</f>
        <v>0</v>
      </c>
      <c r="L85" s="37">
        <f>[1]InfJuv!W288</f>
        <v>11370.820615665038</v>
      </c>
      <c r="M85" s="12">
        <f>[1]InfJuv!X288</f>
        <v>25.725602155136084</v>
      </c>
      <c r="N85" s="37">
        <f>[1]InfJuv!Y288</f>
        <v>1130.6984702255199</v>
      </c>
      <c r="O85" s="12">
        <f>[1]InfJuv!Z288</f>
        <v>2.5581178338500652</v>
      </c>
      <c r="P85" s="11"/>
      <c r="Q85" s="12"/>
      <c r="R85" s="12"/>
    </row>
    <row r="86" spans="1:18">
      <c r="A86" s="59" t="s">
        <v>59</v>
      </c>
      <c r="B86" s="39">
        <f>[1]InfJuv!O289</f>
        <v>43208.948282361685</v>
      </c>
      <c r="C86" s="31">
        <f t="shared" si="107"/>
        <v>3.0414993456259842</v>
      </c>
      <c r="D86" s="37">
        <f t="shared" si="108"/>
        <v>38812.700127100252</v>
      </c>
      <c r="E86" s="12">
        <f t="shared" si="109"/>
        <v>89.825607125327736</v>
      </c>
      <c r="F86" s="37">
        <f>[1]InfJuv!Q289</f>
        <v>238.2746607401825</v>
      </c>
      <c r="G86" s="147">
        <f t="shared" ref="G86:I86" si="124">+F86/$D86*100</f>
        <v>0.61390900390826353</v>
      </c>
      <c r="H86" s="37">
        <f>[1]InfJuv!S289</f>
        <v>38574.425466360066</v>
      </c>
      <c r="I86" s="147">
        <f t="shared" si="124"/>
        <v>99.386090996091724</v>
      </c>
      <c r="J86" s="37">
        <f>[1]InfJuv!U289</f>
        <v>0</v>
      </c>
      <c r="K86" s="147">
        <f t="shared" ref="K86" si="125">+J86/$D86*100</f>
        <v>0</v>
      </c>
      <c r="L86" s="37">
        <f>[1]InfJuv!W289</f>
        <v>3813.884864631415</v>
      </c>
      <c r="M86" s="12">
        <f>[1]InfJuv!X289</f>
        <v>8.8266088767272315</v>
      </c>
      <c r="N86" s="37">
        <f>[1]InfJuv!Y289</f>
        <v>582.36329063008247</v>
      </c>
      <c r="O86" s="12">
        <f>[1]InfJuv!Z289</f>
        <v>1.3477839979451869</v>
      </c>
      <c r="P86" s="11"/>
      <c r="Q86" s="12"/>
      <c r="R86" s="12"/>
    </row>
    <row r="87" spans="1:18">
      <c r="A87" s="59" t="s">
        <v>60</v>
      </c>
      <c r="B87" s="39">
        <f>[1]InfJuv!O290</f>
        <v>174397.57964448605</v>
      </c>
      <c r="C87" s="31">
        <f t="shared" si="107"/>
        <v>12.275932311548218</v>
      </c>
      <c r="D87" s="37">
        <f t="shared" si="108"/>
        <v>137277.39291636468</v>
      </c>
      <c r="E87" s="12">
        <f t="shared" si="109"/>
        <v>78.715193866915001</v>
      </c>
      <c r="F87" s="37">
        <f>[1]InfJuv!Q290</f>
        <v>60631.834244190017</v>
      </c>
      <c r="G87" s="147">
        <f t="shared" ref="G87:I87" si="126">+F87/$D87*100</f>
        <v>44.167384706329287</v>
      </c>
      <c r="H87" s="37">
        <f>[1]InfJuv!S290</f>
        <v>40452.012379159882</v>
      </c>
      <c r="I87" s="147">
        <f t="shared" si="126"/>
        <v>29.46735184853415</v>
      </c>
      <c r="J87" s="37">
        <f>[1]InfJuv!U290</f>
        <v>36193.546293014784</v>
      </c>
      <c r="K87" s="147">
        <f t="shared" ref="K87" si="127">+J87/$D87*100</f>
        <v>26.365263445136559</v>
      </c>
      <c r="L87" s="37">
        <f>[1]InfJuv!W290</f>
        <v>33500.865038920252</v>
      </c>
      <c r="M87" s="12">
        <f>[1]InfJuv!X290</f>
        <v>19.209478197583149</v>
      </c>
      <c r="N87" s="37">
        <f>[1]InfJuv!Y290</f>
        <v>3619.3216892035693</v>
      </c>
      <c r="O87" s="12">
        <f>[1]InfJuv!Z290</f>
        <v>2.0753279355032621</v>
      </c>
      <c r="P87" s="11"/>
      <c r="Q87" s="12"/>
      <c r="R87" s="12"/>
    </row>
    <row r="88" spans="1:18">
      <c r="A88" s="57" t="s">
        <v>61</v>
      </c>
      <c r="B88" s="39">
        <f>[1]InfJuv!O291</f>
        <v>2001.953525025895</v>
      </c>
      <c r="C88" s="31">
        <f t="shared" si="107"/>
        <v>0.14091850365229686</v>
      </c>
      <c r="D88" s="37">
        <f t="shared" si="108"/>
        <v>1719.9673789733749</v>
      </c>
      <c r="E88" s="12">
        <f t="shared" si="109"/>
        <v>85.914450933676264</v>
      </c>
      <c r="F88" s="37">
        <f>[1]InfJuv!Q291</f>
        <v>0</v>
      </c>
      <c r="G88" s="147">
        <f t="shared" ref="G88:I88" si="128">+F88/$D88*100</f>
        <v>0</v>
      </c>
      <c r="H88" s="37">
        <f>[1]InfJuv!S291</f>
        <v>1719.9673789733749</v>
      </c>
      <c r="I88" s="147">
        <f t="shared" si="128"/>
        <v>100</v>
      </c>
      <c r="J88" s="37">
        <f>[1]InfJuv!U291</f>
        <v>0</v>
      </c>
      <c r="K88" s="147">
        <f t="shared" ref="K88" si="129">+J88/$D88*100</f>
        <v>0</v>
      </c>
      <c r="L88" s="37">
        <f>[1]InfJuv!W291</f>
        <v>281.98614605252004</v>
      </c>
      <c r="M88" s="12">
        <f>[1]InfJuv!X291</f>
        <v>14.085549066323734</v>
      </c>
      <c r="N88" s="37">
        <f>[1]InfJuv!Y291</f>
        <v>0</v>
      </c>
      <c r="O88" s="12">
        <f>[1]InfJuv!Z291</f>
        <v>0</v>
      </c>
      <c r="P88" s="11"/>
      <c r="Q88" s="12"/>
      <c r="R88" s="12"/>
    </row>
    <row r="89" spans="1:18">
      <c r="A89" s="24"/>
      <c r="B89" s="11"/>
      <c r="C89" s="12"/>
      <c r="D89" s="11"/>
      <c r="E89" s="12"/>
      <c r="F89" s="11"/>
      <c r="G89" s="147"/>
      <c r="H89" s="11"/>
      <c r="I89" s="147"/>
      <c r="J89" s="11"/>
      <c r="K89" s="147"/>
      <c r="L89" s="11"/>
      <c r="M89" s="12"/>
      <c r="N89" s="11"/>
      <c r="O89" s="12"/>
      <c r="P89" s="2"/>
      <c r="Q89" s="12"/>
      <c r="R89" s="1"/>
    </row>
    <row r="90" spans="1:18">
      <c r="A90" s="56" t="s">
        <v>62</v>
      </c>
      <c r="B90" s="4"/>
      <c r="C90" s="48"/>
      <c r="D90" s="4"/>
      <c r="E90" s="48"/>
      <c r="F90" s="4"/>
      <c r="G90" s="147"/>
      <c r="H90" s="4"/>
      <c r="I90" s="147"/>
      <c r="J90" s="4"/>
      <c r="K90" s="147"/>
      <c r="L90" s="4"/>
      <c r="M90" s="48"/>
      <c r="N90" s="4"/>
      <c r="O90" s="48"/>
      <c r="P90" s="53"/>
      <c r="Q90" s="51"/>
      <c r="R90" s="72"/>
    </row>
    <row r="91" spans="1:18">
      <c r="A91" s="59" t="s">
        <v>63</v>
      </c>
      <c r="B91" s="39">
        <f>[1]InfJuv!O294</f>
        <v>100324.60882512566</v>
      </c>
      <c r="C91" s="31">
        <f t="shared" ref="C91:C101" si="130">+B91/B$7*100</f>
        <v>7.0618990792785041</v>
      </c>
      <c r="D91" s="37">
        <f t="shared" si="108"/>
        <v>93648.587633026691</v>
      </c>
      <c r="E91" s="12">
        <f t="shared" si="109"/>
        <v>93.345579643638743</v>
      </c>
      <c r="F91" s="37">
        <f>[1]InfJuv!Q294</f>
        <v>40153.406861578216</v>
      </c>
      <c r="G91" s="147">
        <f t="shared" ref="G91:I91" si="131">+F91/$D91*100</f>
        <v>42.876681727357379</v>
      </c>
      <c r="H91" s="37">
        <f>[1]InfJuv!S294</f>
        <v>53495.180771448475</v>
      </c>
      <c r="I91" s="147">
        <f t="shared" si="131"/>
        <v>57.123318272642621</v>
      </c>
      <c r="J91" s="37">
        <f>[1]InfJuv!U294</f>
        <v>0</v>
      </c>
      <c r="K91" s="147">
        <f t="shared" ref="K91" si="132">+J91/$D91*100</f>
        <v>0</v>
      </c>
      <c r="L91" s="37">
        <f>[1]InfJuv!W294</f>
        <v>5357.6412944199592</v>
      </c>
      <c r="M91" s="12">
        <f>[1]InfJuv!X294</f>
        <v>5.3403061892409509</v>
      </c>
      <c r="N91" s="37">
        <f>[1]InfJuv!Y294</f>
        <v>1318.3798976800726</v>
      </c>
      <c r="O91" s="12">
        <f>[1]InfJuv!Z294</f>
        <v>1.3141141671213701</v>
      </c>
      <c r="P91" s="11"/>
      <c r="Q91" s="12"/>
      <c r="R91" s="12"/>
    </row>
    <row r="92" spans="1:18">
      <c r="A92" s="59" t="s">
        <v>64</v>
      </c>
      <c r="B92" s="39">
        <f>[1]InfJuv!O295</f>
        <v>38795.356489039012</v>
      </c>
      <c r="C92" s="31">
        <f t="shared" si="130"/>
        <v>2.7308244256180161</v>
      </c>
      <c r="D92" s="37">
        <f t="shared" si="108"/>
        <v>30058.033174091139</v>
      </c>
      <c r="E92" s="12">
        <f t="shared" si="109"/>
        <v>77.478430137853067</v>
      </c>
      <c r="F92" s="37">
        <f>[1]InfJuv!Q295</f>
        <v>5776.2786364473041</v>
      </c>
      <c r="G92" s="147">
        <f t="shared" ref="G92:I92" si="133">+F92/$D92*100</f>
        <v>19.217087834696493</v>
      </c>
      <c r="H92" s="37">
        <f>[1]InfJuv!S295</f>
        <v>24281.754537643836</v>
      </c>
      <c r="I92" s="147">
        <f t="shared" si="133"/>
        <v>80.782912165303514</v>
      </c>
      <c r="J92" s="37">
        <f>[1]InfJuv!U295</f>
        <v>0</v>
      </c>
      <c r="K92" s="147">
        <f t="shared" ref="K92" si="134">+J92/$D92*100</f>
        <v>0</v>
      </c>
      <c r="L92" s="37">
        <f>[1]InfJuv!W295</f>
        <v>8283.2928539503955</v>
      </c>
      <c r="M92" s="12">
        <f>[1]InfJuv!X295</f>
        <v>21.351248199744482</v>
      </c>
      <c r="N92" s="37">
        <f>[1]InfJuv!Y295</f>
        <v>454.03046099747002</v>
      </c>
      <c r="O92" s="12">
        <f>[1]InfJuv!Z295</f>
        <v>1.1703216624024291</v>
      </c>
      <c r="P92" s="11"/>
      <c r="Q92" s="12"/>
      <c r="R92" s="12"/>
    </row>
    <row r="93" spans="1:18">
      <c r="A93" s="59" t="s">
        <v>65</v>
      </c>
      <c r="B93" s="39">
        <f>[1]InfJuv!O296</f>
        <v>48751.071152019656</v>
      </c>
      <c r="C93" s="31">
        <f t="shared" si="130"/>
        <v>3.4316121290080424</v>
      </c>
      <c r="D93" s="37">
        <f t="shared" si="108"/>
        <v>44841.492690710424</v>
      </c>
      <c r="E93" s="12">
        <f t="shared" si="109"/>
        <v>91.980528080874251</v>
      </c>
      <c r="F93" s="37">
        <f>[1]InfJuv!Q296</f>
        <v>5797.3847487057583</v>
      </c>
      <c r="G93" s="147">
        <f t="shared" ref="G93:I93" si="135">+F93/$D93*100</f>
        <v>12.928616780651399</v>
      </c>
      <c r="H93" s="37">
        <f>[1]InfJuv!S296</f>
        <v>39044.107942004666</v>
      </c>
      <c r="I93" s="147">
        <f t="shared" si="135"/>
        <v>87.071383219348604</v>
      </c>
      <c r="J93" s="37">
        <f>[1]InfJuv!U296</f>
        <v>0</v>
      </c>
      <c r="K93" s="147">
        <f t="shared" ref="K93" si="136">+J93/$D93*100</f>
        <v>0</v>
      </c>
      <c r="L93" s="37">
        <f>[1]InfJuv!W296</f>
        <v>1343.6765143228877</v>
      </c>
      <c r="M93" s="12">
        <f>[1]InfJuv!X296</f>
        <v>2.7561989563940523</v>
      </c>
      <c r="N93" s="37">
        <f>[1]InfJuv!Y296</f>
        <v>2565.9019469864552</v>
      </c>
      <c r="O93" s="12">
        <f>[1]InfJuv!Z296</f>
        <v>5.2632729627319277</v>
      </c>
      <c r="P93" s="11"/>
      <c r="Q93" s="12"/>
      <c r="R93" s="12"/>
    </row>
    <row r="94" spans="1:18">
      <c r="A94" s="59" t="s">
        <v>66</v>
      </c>
      <c r="B94" s="39">
        <f>[1]InfJuv!O297</f>
        <v>187804.80482564316</v>
      </c>
      <c r="C94" s="31">
        <f t="shared" si="130"/>
        <v>13.219673555807931</v>
      </c>
      <c r="D94" s="37">
        <f t="shared" si="108"/>
        <v>64353.775306590018</v>
      </c>
      <c r="E94" s="12">
        <f t="shared" si="109"/>
        <v>34.266309302541899</v>
      </c>
      <c r="F94" s="37">
        <f>[1]InfJuv!Q297</f>
        <v>0</v>
      </c>
      <c r="G94" s="147">
        <f t="shared" ref="G94:I94" si="137">+F94/$D94*100</f>
        <v>0</v>
      </c>
      <c r="H94" s="37">
        <f>[1]InfJuv!S297</f>
        <v>64353.775306590018</v>
      </c>
      <c r="I94" s="147">
        <f t="shared" si="137"/>
        <v>100</v>
      </c>
      <c r="J94" s="37">
        <f>[1]InfJuv!U297</f>
        <v>0</v>
      </c>
      <c r="K94" s="147">
        <f t="shared" ref="K94" si="138">+J94/$D94*100</f>
        <v>0</v>
      </c>
      <c r="L94" s="37">
        <f>[1]InfJuv!W297</f>
        <v>54473.079531026116</v>
      </c>
      <c r="M94" s="12">
        <f>[1]InfJuv!X297</f>
        <v>29.005157552597545</v>
      </c>
      <c r="N94" s="37">
        <f>[1]InfJuv!Y297</f>
        <v>68977.949988029271</v>
      </c>
      <c r="O94" s="12">
        <f>[1]InfJuv!Z297</f>
        <v>36.72853314486175</v>
      </c>
      <c r="P94" s="11"/>
      <c r="Q94" s="12"/>
      <c r="R94" s="12"/>
    </row>
    <row r="95" spans="1:18">
      <c r="A95" s="59" t="s">
        <v>67</v>
      </c>
      <c r="B95" s="39">
        <f>[1]InfJuv!O298</f>
        <v>570300.16763251869</v>
      </c>
      <c r="C95" s="31">
        <f t="shared" si="130"/>
        <v>40.143712254453597</v>
      </c>
      <c r="D95" s="37">
        <f t="shared" si="108"/>
        <v>172533.08266537305</v>
      </c>
      <c r="E95" s="12">
        <f t="shared" si="109"/>
        <v>30.2530303263995</v>
      </c>
      <c r="F95" s="37">
        <f>[1]InfJuv!Q298</f>
        <v>0</v>
      </c>
      <c r="G95" s="147">
        <f t="shared" ref="G95:I95" si="139">+F95/$D95*100</f>
        <v>0</v>
      </c>
      <c r="H95" s="37">
        <f>[1]InfJuv!S298</f>
        <v>172533.08266537305</v>
      </c>
      <c r="I95" s="147">
        <f t="shared" si="139"/>
        <v>100</v>
      </c>
      <c r="J95" s="37">
        <f>[1]InfJuv!U298</f>
        <v>0</v>
      </c>
      <c r="K95" s="147">
        <f t="shared" ref="K95" si="140">+J95/$D95*100</f>
        <v>0</v>
      </c>
      <c r="L95" s="37">
        <f>[1]InfJuv!W298</f>
        <v>162487.69518772906</v>
      </c>
      <c r="M95" s="12">
        <f>[1]InfJuv!X298</f>
        <v>28.491609227867244</v>
      </c>
      <c r="N95" s="37">
        <f>[1]InfJuv!Y298</f>
        <v>235279.38977939772</v>
      </c>
      <c r="O95" s="12">
        <f>[1]InfJuv!Z298</f>
        <v>41.255360445729949</v>
      </c>
      <c r="P95" s="11"/>
      <c r="Q95" s="12"/>
      <c r="R95" s="12"/>
    </row>
    <row r="96" spans="1:18">
      <c r="A96" s="59" t="s">
        <v>68</v>
      </c>
      <c r="B96" s="39">
        <f>[1]InfJuv!O299</f>
        <v>23266.116412651649</v>
      </c>
      <c r="C96" s="31">
        <f t="shared" si="130"/>
        <v>1.637713498183534</v>
      </c>
      <c r="D96" s="37">
        <f t="shared" si="108"/>
        <v>14541.676324197917</v>
      </c>
      <c r="E96" s="12">
        <f t="shared" si="109"/>
        <v>62.50151966183082</v>
      </c>
      <c r="F96" s="37">
        <f>[1]InfJuv!Q299</f>
        <v>520.26080679270251</v>
      </c>
      <c r="G96" s="147">
        <f t="shared" ref="G96:I96" si="141">+F96/$D96*100</f>
        <v>3.5777223697859939</v>
      </c>
      <c r="H96" s="37">
        <f>[1]InfJuv!S299</f>
        <v>14021.415517405214</v>
      </c>
      <c r="I96" s="147">
        <f t="shared" si="141"/>
        <v>96.422277630213998</v>
      </c>
      <c r="J96" s="37">
        <f>[1]InfJuv!U299</f>
        <v>0</v>
      </c>
      <c r="K96" s="147">
        <f t="shared" ref="K96" si="142">+J96/$D96*100</f>
        <v>0</v>
      </c>
      <c r="L96" s="37">
        <f>[1]InfJuv!W299</f>
        <v>8484.7765496335596</v>
      </c>
      <c r="M96" s="12">
        <f>[1]InfJuv!X299</f>
        <v>36.468383460076339</v>
      </c>
      <c r="N96" s="37">
        <f>[1]InfJuv!Y299</f>
        <v>239.66353882014249</v>
      </c>
      <c r="O96" s="12">
        <f>[1]InfJuv!Z299</f>
        <v>1.0300968780927195</v>
      </c>
      <c r="P96" s="11"/>
      <c r="Q96" s="12"/>
      <c r="R96" s="12"/>
    </row>
    <row r="97" spans="1:18">
      <c r="A97" s="59" t="s">
        <v>69</v>
      </c>
      <c r="B97" s="39">
        <f>[1]InfJuv!O300</f>
        <v>203078.40393937612</v>
      </c>
      <c r="C97" s="31">
        <f t="shared" si="130"/>
        <v>14.29478978882061</v>
      </c>
      <c r="D97" s="37">
        <f t="shared" si="108"/>
        <v>145062.27497905816</v>
      </c>
      <c r="E97" s="12">
        <f t="shared" si="109"/>
        <v>71.431659972255247</v>
      </c>
      <c r="F97" s="37">
        <f>[1]InfJuv!Q300</f>
        <v>2557.6313209332025</v>
      </c>
      <c r="G97" s="147">
        <f t="shared" ref="G97:I97" si="143">+F97/$D97*100</f>
        <v>1.763126437457591</v>
      </c>
      <c r="H97" s="37">
        <f>[1]InfJuv!S300</f>
        <v>142504.64365812496</v>
      </c>
      <c r="I97" s="147">
        <f t="shared" si="143"/>
        <v>98.236873562542414</v>
      </c>
      <c r="J97" s="37">
        <f>[1]InfJuv!U300</f>
        <v>0</v>
      </c>
      <c r="K97" s="147">
        <f t="shared" ref="K97" si="144">+J97/$D97*100</f>
        <v>0</v>
      </c>
      <c r="L97" s="37">
        <f>[1]InfJuv!W300</f>
        <v>44351.137918388238</v>
      </c>
      <c r="M97" s="12">
        <f>[1]InfJuv!X300</f>
        <v>21.839416234346682</v>
      </c>
      <c r="N97" s="37">
        <f>[1]InfJuv!Y300</f>
        <v>13664.991041930718</v>
      </c>
      <c r="O97" s="12">
        <f>[1]InfJuv!Z300</f>
        <v>6.7289237933985602</v>
      </c>
      <c r="P97" s="11"/>
      <c r="Q97" s="12"/>
      <c r="R97" s="12"/>
    </row>
    <row r="98" spans="1:18">
      <c r="A98" s="59" t="s">
        <v>70</v>
      </c>
      <c r="B98" s="39">
        <f>[1]InfJuv!O301</f>
        <v>52771.282711629523</v>
      </c>
      <c r="C98" s="31">
        <f t="shared" si="130"/>
        <v>3.7145968188442167</v>
      </c>
      <c r="D98" s="37">
        <f t="shared" si="108"/>
        <v>17175.493718953567</v>
      </c>
      <c r="E98" s="12">
        <f t="shared" si="109"/>
        <v>32.547046113716128</v>
      </c>
      <c r="F98" s="37">
        <f>[1]InfJuv!Q301</f>
        <v>0</v>
      </c>
      <c r="G98" s="147">
        <f t="shared" ref="G98:I98" si="145">+F98/$D98*100</f>
        <v>0</v>
      </c>
      <c r="H98" s="37">
        <f>[1]InfJuv!S301</f>
        <v>17175.493718953567</v>
      </c>
      <c r="I98" s="147">
        <f t="shared" si="145"/>
        <v>100</v>
      </c>
      <c r="J98" s="37">
        <f>[1]InfJuv!U301</f>
        <v>0</v>
      </c>
      <c r="K98" s="147">
        <f t="shared" ref="K98" si="146">+J98/$D98*100</f>
        <v>0</v>
      </c>
      <c r="L98" s="37">
        <f>[1]InfJuv!W301</f>
        <v>15346.779491559353</v>
      </c>
      <c r="M98" s="12">
        <f>[1]InfJuv!X301</f>
        <v>29.081687431064267</v>
      </c>
      <c r="N98" s="37">
        <f>[1]InfJuv!Y301</f>
        <v>20249.009501116594</v>
      </c>
      <c r="O98" s="12">
        <f>[1]InfJuv!Z301</f>
        <v>38.37126645521959</v>
      </c>
      <c r="P98" s="11"/>
      <c r="Q98" s="12"/>
      <c r="R98" s="12"/>
    </row>
    <row r="99" spans="1:18">
      <c r="A99" s="59" t="s">
        <v>71</v>
      </c>
      <c r="B99" s="39">
        <f>[1]InfJuv!O302</f>
        <v>42181.647316481191</v>
      </c>
      <c r="C99" s="31">
        <f t="shared" si="130"/>
        <v>2.9691871200409437</v>
      </c>
      <c r="D99" s="37">
        <f t="shared" si="108"/>
        <v>31655.348520604799</v>
      </c>
      <c r="E99" s="12">
        <f t="shared" si="109"/>
        <v>75.045311253731995</v>
      </c>
      <c r="F99" s="37">
        <f>[1]InfJuv!Q302</f>
        <v>1889.2339377584053</v>
      </c>
      <c r="G99" s="147">
        <f t="shared" ref="G99:I99" si="147">+F99/$D99*100</f>
        <v>5.9681350105138886</v>
      </c>
      <c r="H99" s="37">
        <f>[1]InfJuv!S302</f>
        <v>29766.114582846392</v>
      </c>
      <c r="I99" s="147">
        <f t="shared" si="147"/>
        <v>94.03186498948611</v>
      </c>
      <c r="J99" s="37">
        <f>[1]InfJuv!U302</f>
        <v>0</v>
      </c>
      <c r="K99" s="147">
        <f t="shared" ref="K99" si="148">+J99/$D99*100</f>
        <v>0</v>
      </c>
      <c r="L99" s="37">
        <f>[1]InfJuv!W302</f>
        <v>8532.6397670482293</v>
      </c>
      <c r="M99" s="12">
        <f>[1]InfJuv!X302</f>
        <v>20.228322765655388</v>
      </c>
      <c r="N99" s="37">
        <f>[1]InfJuv!Y302</f>
        <v>1993.6590288281627</v>
      </c>
      <c r="O99" s="12">
        <f>[1]InfJuv!Z302</f>
        <v>4.726365980612619</v>
      </c>
      <c r="P99" s="11"/>
      <c r="Q99" s="12"/>
      <c r="R99" s="12"/>
    </row>
    <row r="100" spans="1:18">
      <c r="A100" s="59" t="s">
        <v>72</v>
      </c>
      <c r="B100" s="39">
        <f>[1]InfJuv!O303</f>
        <v>138044.25537931122</v>
      </c>
      <c r="C100" s="31">
        <f t="shared" si="130"/>
        <v>9.7170037479248901</v>
      </c>
      <c r="D100" s="37">
        <f t="shared" si="108"/>
        <v>99845.710832167155</v>
      </c>
      <c r="E100" s="12">
        <f t="shared" si="109"/>
        <v>72.32876917465056</v>
      </c>
      <c r="F100" s="37">
        <f>[1]InfJuv!Q303</f>
        <v>8185.7733809984093</v>
      </c>
      <c r="G100" s="147">
        <f t="shared" ref="G100:I100" si="149">+F100/$D100*100</f>
        <v>8.198422659094545</v>
      </c>
      <c r="H100" s="37">
        <f>[1]InfJuv!S303</f>
        <v>55466.391158153972</v>
      </c>
      <c r="I100" s="147">
        <f t="shared" si="149"/>
        <v>55.552102034096031</v>
      </c>
      <c r="J100" s="37">
        <f>[1]InfJuv!U303</f>
        <v>36193.546293014784</v>
      </c>
      <c r="K100" s="147">
        <f t="shared" ref="K100" si="150">+J100/$D100*100</f>
        <v>36.24947530680943</v>
      </c>
      <c r="L100" s="37">
        <f>[1]InfJuv!W303</f>
        <v>33118.72276453863</v>
      </c>
      <c r="M100" s="12">
        <f>[1]InfJuv!X303</f>
        <v>23.991380643502065</v>
      </c>
      <c r="N100" s="37">
        <f>[1]InfJuv!Y303</f>
        <v>5079.8217826073196</v>
      </c>
      <c r="O100" s="12">
        <f>[1]InfJuv!Z303</f>
        <v>3.6798501818487375</v>
      </c>
      <c r="P100" s="11"/>
      <c r="Q100" s="12"/>
      <c r="R100" s="12"/>
    </row>
    <row r="101" spans="1:18">
      <c r="A101" s="57" t="s">
        <v>61</v>
      </c>
      <c r="B101" s="39">
        <f>[1]InfJuv!O304</f>
        <v>15328.597290565081</v>
      </c>
      <c r="C101" s="31">
        <f t="shared" si="130"/>
        <v>1.0789875820154931</v>
      </c>
      <c r="D101" s="37">
        <f t="shared" si="108"/>
        <v>13223.607552549385</v>
      </c>
      <c r="E101" s="12">
        <f t="shared" si="109"/>
        <v>86.267564486730038</v>
      </c>
      <c r="F101" s="37">
        <f>[1]InfJuv!Q304</f>
        <v>0</v>
      </c>
      <c r="G101" s="147">
        <f t="shared" ref="G101:I101" si="151">+F101/$D101*100</f>
        <v>0</v>
      </c>
      <c r="H101" s="37">
        <f>[1]InfJuv!S304</f>
        <v>13223.607552549385</v>
      </c>
      <c r="I101" s="147">
        <f t="shared" si="151"/>
        <v>100</v>
      </c>
      <c r="J101" s="37">
        <f>[1]InfJuv!U304</f>
        <v>0</v>
      </c>
      <c r="K101" s="147">
        <f t="shared" ref="K101" si="152">+J101/$D101*100</f>
        <v>0</v>
      </c>
      <c r="L101" s="37">
        <f>[1]InfJuv!W304</f>
        <v>2104.9897380156926</v>
      </c>
      <c r="M101" s="12">
        <f>[1]InfJuv!X304</f>
        <v>13.732435513269937</v>
      </c>
      <c r="N101" s="37">
        <f>[1]InfJuv!Y304</f>
        <v>0</v>
      </c>
      <c r="O101" s="12">
        <f>[1]InfJuv!Z304</f>
        <v>0</v>
      </c>
      <c r="P101" s="11"/>
      <c r="Q101" s="12"/>
      <c r="R101" s="12"/>
    </row>
    <row r="102" spans="1:18">
      <c r="A102" s="122"/>
      <c r="B102" s="106"/>
      <c r="C102" s="115"/>
      <c r="D102" s="106"/>
      <c r="E102" s="115"/>
      <c r="F102" s="106"/>
      <c r="G102" s="115"/>
      <c r="H102" s="106"/>
      <c r="I102" s="115"/>
      <c r="J102" s="115"/>
      <c r="K102" s="115"/>
      <c r="L102" s="106"/>
      <c r="M102" s="115"/>
      <c r="N102" s="106"/>
      <c r="O102" s="115"/>
    </row>
    <row r="103" spans="1:18">
      <c r="A103" s="46" t="str">
        <f>A43</f>
        <v>Fuente: Instituto Nacional de Estadística (INE). XLIII Encuesta Permanente de Hogares de Propósitos Múltiples, mayo 2012.</v>
      </c>
      <c r="B103" s="40"/>
      <c r="C103" s="30"/>
      <c r="D103" s="40"/>
      <c r="E103" s="30"/>
      <c r="F103" s="40"/>
      <c r="G103" s="30"/>
      <c r="H103" s="40"/>
      <c r="I103" s="30"/>
      <c r="J103" s="30"/>
      <c r="K103" s="30"/>
      <c r="L103" s="40"/>
      <c r="M103" s="30"/>
      <c r="N103" s="40"/>
      <c r="O103" s="30"/>
    </row>
    <row r="104" spans="1:18">
      <c r="A104" s="46" t="str">
        <f>A44</f>
        <v>1/ Porcentaje por columna</v>
      </c>
      <c r="B104" s="40"/>
      <c r="C104" s="30"/>
      <c r="D104" s="40"/>
      <c r="E104" s="93"/>
      <c r="F104" s="40"/>
      <c r="G104" s="30"/>
      <c r="H104" s="40"/>
      <c r="I104" s="30"/>
      <c r="J104" s="30"/>
      <c r="K104" s="30"/>
      <c r="L104" s="40"/>
      <c r="M104" s="30"/>
      <c r="N104" s="40"/>
      <c r="O104" s="30"/>
    </row>
    <row r="105" spans="1:18">
      <c r="A105" s="46" t="str">
        <f>A45</f>
        <v>2/ Porcentaje por filas</v>
      </c>
      <c r="B105" s="40"/>
      <c r="C105" s="30"/>
      <c r="D105" s="40"/>
      <c r="E105" s="30"/>
      <c r="F105" s="40"/>
      <c r="G105" s="30"/>
      <c r="H105" s="40"/>
      <c r="I105" s="30"/>
      <c r="J105" s="30"/>
      <c r="K105" s="30"/>
      <c r="L105" s="40"/>
      <c r="M105" s="30"/>
      <c r="N105" s="40"/>
      <c r="O105" s="30"/>
    </row>
    <row r="106" spans="1:18">
      <c r="A106" s="46" t="str">
        <f>A46</f>
        <v>AEP = Años de Estudio Promedio</v>
      </c>
      <c r="B106" s="40"/>
      <c r="C106" s="30"/>
      <c r="D106" s="40"/>
      <c r="E106" s="30"/>
      <c r="F106" s="40"/>
      <c r="G106" s="30"/>
      <c r="H106" s="40"/>
      <c r="I106" s="30"/>
      <c r="J106" s="30"/>
      <c r="K106" s="30"/>
      <c r="L106" s="40"/>
      <c r="M106" s="30"/>
      <c r="N106" s="40"/>
      <c r="O106" s="30"/>
    </row>
    <row r="107" spans="1:18">
      <c r="A107" s="17"/>
      <c r="B107" s="40"/>
      <c r="C107" s="30"/>
      <c r="D107" s="40"/>
      <c r="E107" s="30"/>
      <c r="F107" s="40"/>
      <c r="G107" s="30"/>
      <c r="H107" s="40"/>
      <c r="I107" s="30"/>
      <c r="J107" s="30"/>
      <c r="K107" s="30"/>
      <c r="L107" s="40"/>
      <c r="M107" s="30"/>
      <c r="N107" s="40"/>
      <c r="O107" s="30"/>
    </row>
    <row r="108" spans="1:18">
      <c r="A108" s="17"/>
      <c r="B108" s="40"/>
      <c r="C108" s="30"/>
      <c r="D108" s="40"/>
      <c r="E108" s="30"/>
      <c r="F108" s="40"/>
      <c r="G108" s="30"/>
      <c r="H108" s="40"/>
      <c r="I108" s="30"/>
      <c r="J108" s="30"/>
      <c r="K108" s="30"/>
      <c r="L108" s="40"/>
      <c r="M108" s="30"/>
      <c r="N108" s="40"/>
      <c r="O108" s="30"/>
    </row>
    <row r="109" spans="1:18">
      <c r="A109" s="17"/>
      <c r="B109" s="40"/>
      <c r="C109" s="30"/>
      <c r="D109" s="40"/>
      <c r="E109" s="30"/>
      <c r="F109" s="40"/>
      <c r="G109" s="30"/>
      <c r="H109" s="40"/>
      <c r="I109" s="30"/>
      <c r="J109" s="30"/>
      <c r="K109" s="30"/>
      <c r="L109" s="40"/>
      <c r="M109" s="30"/>
      <c r="N109" s="40"/>
      <c r="O109" s="30"/>
    </row>
    <row r="110" spans="1:18">
      <c r="A110" s="17"/>
      <c r="B110" s="40"/>
      <c r="C110" s="30"/>
      <c r="D110" s="40"/>
      <c r="E110" s="30"/>
      <c r="F110" s="40"/>
      <c r="G110" s="30"/>
      <c r="H110" s="40"/>
      <c r="I110" s="30"/>
      <c r="J110" s="30"/>
      <c r="K110" s="30"/>
      <c r="L110" s="40"/>
      <c r="M110" s="30"/>
      <c r="N110" s="40"/>
      <c r="O110" s="30"/>
    </row>
    <row r="111" spans="1:18">
      <c r="A111" s="17"/>
      <c r="B111" s="40"/>
      <c r="C111" s="30"/>
      <c r="D111" s="40"/>
      <c r="E111" s="30"/>
      <c r="F111" s="40"/>
      <c r="G111" s="30"/>
      <c r="H111" s="40"/>
      <c r="I111" s="30"/>
      <c r="J111" s="30"/>
      <c r="K111" s="30"/>
      <c r="L111" s="40"/>
      <c r="M111" s="30"/>
      <c r="N111" s="40"/>
      <c r="O111" s="30"/>
    </row>
    <row r="112" spans="1:18">
      <c r="A112" s="17"/>
      <c r="B112" s="40"/>
      <c r="C112" s="30"/>
      <c r="D112" s="40"/>
      <c r="E112" s="30"/>
      <c r="F112" s="40"/>
      <c r="G112" s="30"/>
      <c r="H112" s="40"/>
      <c r="I112" s="30"/>
      <c r="J112" s="30"/>
      <c r="K112" s="30"/>
      <c r="L112" s="40"/>
      <c r="M112" s="30"/>
      <c r="N112" s="40"/>
      <c r="O112" s="30"/>
    </row>
    <row r="113" spans="1:15">
      <c r="A113" s="17"/>
      <c r="B113" s="40"/>
      <c r="C113" s="30"/>
      <c r="D113" s="40"/>
      <c r="E113" s="30"/>
      <c r="F113" s="40"/>
      <c r="G113" s="30"/>
      <c r="H113" s="40"/>
      <c r="I113" s="30"/>
      <c r="J113" s="30"/>
      <c r="K113" s="30"/>
      <c r="L113" s="40"/>
      <c r="M113" s="30"/>
      <c r="N113" s="40"/>
      <c r="O113" s="30"/>
    </row>
    <row r="114" spans="1:15">
      <c r="A114" s="17"/>
      <c r="B114" s="40"/>
      <c r="C114" s="30"/>
      <c r="D114" s="40"/>
      <c r="E114" s="30"/>
      <c r="F114" s="40"/>
      <c r="G114" s="30"/>
      <c r="H114" s="40"/>
      <c r="I114" s="30"/>
      <c r="J114" s="30"/>
      <c r="K114" s="30"/>
      <c r="L114" s="40"/>
      <c r="M114" s="30"/>
      <c r="N114" s="40"/>
      <c r="O114" s="30"/>
    </row>
    <row r="115" spans="1:15">
      <c r="A115" s="17"/>
      <c r="B115" s="40"/>
      <c r="C115" s="30"/>
      <c r="D115" s="40"/>
      <c r="E115" s="30"/>
      <c r="F115" s="40"/>
      <c r="G115" s="30"/>
      <c r="H115" s="40"/>
      <c r="I115" s="30"/>
      <c r="J115" s="30"/>
      <c r="K115" s="30"/>
      <c r="L115" s="40"/>
      <c r="M115" s="30"/>
      <c r="N115" s="40"/>
      <c r="O115" s="30"/>
    </row>
    <row r="116" spans="1:15">
      <c r="A116" s="17"/>
      <c r="B116" s="40"/>
      <c r="C116" s="30"/>
      <c r="D116" s="40"/>
      <c r="E116" s="30"/>
      <c r="F116" s="40"/>
      <c r="G116" s="30"/>
      <c r="H116" s="40"/>
      <c r="I116" s="30"/>
      <c r="J116" s="30"/>
      <c r="K116" s="30"/>
      <c r="L116" s="40"/>
      <c r="M116" s="30"/>
      <c r="N116" s="40"/>
      <c r="O116" s="30"/>
    </row>
    <row r="117" spans="1:15">
      <c r="A117" s="17"/>
      <c r="B117" s="40"/>
      <c r="C117" s="30"/>
      <c r="D117" s="40"/>
      <c r="E117" s="30"/>
      <c r="F117" s="40"/>
      <c r="G117" s="30"/>
      <c r="H117" s="40"/>
      <c r="I117" s="30"/>
      <c r="J117" s="30"/>
      <c r="K117" s="30"/>
      <c r="L117" s="40"/>
      <c r="M117" s="30"/>
      <c r="N117" s="40"/>
      <c r="O117" s="30"/>
    </row>
    <row r="118" spans="1:15">
      <c r="A118" s="17"/>
      <c r="B118" s="40"/>
      <c r="C118" s="30"/>
      <c r="D118" s="40"/>
      <c r="E118" s="30"/>
      <c r="F118" s="40"/>
      <c r="G118" s="30"/>
      <c r="H118" s="40"/>
      <c r="I118" s="30"/>
      <c r="J118" s="30"/>
      <c r="K118" s="30"/>
      <c r="L118" s="40"/>
      <c r="M118" s="30"/>
      <c r="N118" s="40"/>
      <c r="O118" s="30"/>
    </row>
    <row r="119" spans="1:15">
      <c r="A119" s="17"/>
      <c r="B119" s="40"/>
      <c r="C119" s="30"/>
      <c r="D119" s="40"/>
      <c r="E119" s="30"/>
      <c r="F119" s="40"/>
      <c r="G119" s="30"/>
      <c r="H119" s="40"/>
      <c r="I119" s="30"/>
      <c r="J119" s="30"/>
      <c r="K119" s="30"/>
      <c r="L119" s="40"/>
      <c r="M119" s="30"/>
      <c r="N119" s="40"/>
      <c r="O119" s="30"/>
    </row>
    <row r="120" spans="1:15">
      <c r="A120" s="17"/>
      <c r="B120" s="40"/>
      <c r="C120" s="30"/>
      <c r="D120" s="40"/>
      <c r="E120" s="30"/>
      <c r="F120" s="40"/>
      <c r="G120" s="30"/>
      <c r="H120" s="40"/>
      <c r="I120" s="30"/>
      <c r="J120" s="30"/>
      <c r="K120" s="30"/>
      <c r="L120" s="40"/>
      <c r="M120" s="30"/>
      <c r="N120" s="40"/>
      <c r="O120" s="30"/>
    </row>
    <row r="121" spans="1:15">
      <c r="A121" s="17"/>
      <c r="B121" s="40"/>
      <c r="C121" s="30"/>
      <c r="D121" s="40"/>
      <c r="E121" s="30"/>
      <c r="F121" s="40"/>
      <c r="G121" s="30"/>
      <c r="H121" s="40"/>
      <c r="I121" s="30"/>
      <c r="J121" s="30"/>
      <c r="K121" s="30"/>
      <c r="L121" s="40"/>
      <c r="M121" s="30"/>
      <c r="N121" s="40"/>
      <c r="O121" s="30"/>
    </row>
    <row r="122" spans="1:15">
      <c r="A122" s="17"/>
      <c r="B122" s="40"/>
      <c r="C122" s="30"/>
      <c r="D122" s="40"/>
      <c r="E122" s="30"/>
      <c r="F122" s="40"/>
      <c r="G122" s="30"/>
      <c r="H122" s="40"/>
      <c r="I122" s="30"/>
      <c r="J122" s="30"/>
      <c r="K122" s="30"/>
      <c r="L122" s="40"/>
      <c r="M122" s="30"/>
      <c r="N122" s="40"/>
      <c r="O122" s="30"/>
    </row>
    <row r="123" spans="1:15">
      <c r="A123" s="17"/>
      <c r="B123" s="40"/>
      <c r="C123" s="30"/>
      <c r="D123" s="40"/>
      <c r="E123" s="30"/>
      <c r="F123" s="40"/>
      <c r="G123" s="30"/>
      <c r="H123" s="40"/>
      <c r="I123" s="30"/>
      <c r="J123" s="30"/>
      <c r="K123" s="30"/>
      <c r="L123" s="40"/>
      <c r="M123" s="30"/>
      <c r="N123" s="40"/>
      <c r="O123" s="30"/>
    </row>
    <row r="124" spans="1:15">
      <c r="A124" s="17"/>
      <c r="B124" s="40"/>
      <c r="C124" s="30"/>
      <c r="D124" s="40"/>
      <c r="E124" s="30"/>
      <c r="F124" s="40"/>
      <c r="G124" s="30"/>
      <c r="H124" s="40"/>
      <c r="I124" s="30"/>
      <c r="J124" s="30"/>
      <c r="K124" s="30"/>
      <c r="L124" s="40"/>
      <c r="M124" s="30"/>
      <c r="N124" s="40"/>
      <c r="O124" s="30"/>
    </row>
    <row r="125" spans="1:15">
      <c r="A125" s="17"/>
      <c r="B125" s="40"/>
      <c r="C125" s="30"/>
      <c r="D125" s="40"/>
      <c r="E125" s="30"/>
      <c r="F125" s="40"/>
      <c r="G125" s="30"/>
      <c r="H125" s="40"/>
      <c r="I125" s="30"/>
      <c r="J125" s="30"/>
      <c r="K125" s="30"/>
      <c r="L125" s="40"/>
      <c r="M125" s="30"/>
      <c r="N125" s="40"/>
      <c r="O125" s="30"/>
    </row>
    <row r="126" spans="1:15">
      <c r="A126" s="17"/>
      <c r="B126" s="40"/>
      <c r="C126" s="30"/>
      <c r="D126" s="40"/>
      <c r="E126" s="30"/>
      <c r="F126" s="40"/>
      <c r="G126" s="30"/>
      <c r="H126" s="40"/>
      <c r="I126" s="30"/>
      <c r="J126" s="30"/>
      <c r="K126" s="30"/>
      <c r="L126" s="40"/>
      <c r="M126" s="30"/>
      <c r="N126" s="40"/>
      <c r="O126" s="30"/>
    </row>
    <row r="127" spans="1:15">
      <c r="A127" s="17"/>
      <c r="B127" s="40"/>
      <c r="C127" s="30"/>
      <c r="D127" s="40"/>
      <c r="E127" s="30"/>
      <c r="F127" s="40"/>
      <c r="G127" s="30"/>
      <c r="H127" s="40"/>
      <c r="I127" s="30"/>
      <c r="J127" s="30"/>
      <c r="K127" s="30"/>
      <c r="L127" s="40"/>
      <c r="M127" s="30"/>
      <c r="N127" s="40"/>
      <c r="O127" s="30"/>
    </row>
    <row r="128" spans="1:15">
      <c r="A128" s="17"/>
      <c r="B128" s="40"/>
      <c r="C128" s="30"/>
      <c r="D128" s="40"/>
      <c r="E128" s="30"/>
      <c r="F128" s="40"/>
      <c r="G128" s="30"/>
      <c r="H128" s="40"/>
      <c r="I128" s="30"/>
      <c r="J128" s="30"/>
      <c r="K128" s="30"/>
      <c r="L128" s="40"/>
      <c r="M128" s="30"/>
      <c r="N128" s="40"/>
      <c r="O128" s="30"/>
    </row>
    <row r="129" spans="1:15">
      <c r="A129" s="17"/>
      <c r="B129" s="40"/>
      <c r="C129" s="30"/>
      <c r="D129" s="40"/>
      <c r="E129" s="30"/>
      <c r="F129" s="40"/>
      <c r="G129" s="30"/>
      <c r="H129" s="40"/>
      <c r="I129" s="30"/>
      <c r="J129" s="30"/>
      <c r="K129" s="30"/>
      <c r="L129" s="40"/>
      <c r="M129" s="30"/>
      <c r="N129" s="40"/>
      <c r="O129" s="30"/>
    </row>
    <row r="130" spans="1:15">
      <c r="A130" s="17"/>
      <c r="B130" s="40"/>
      <c r="C130" s="30"/>
      <c r="D130" s="40"/>
      <c r="E130" s="30"/>
      <c r="F130" s="43"/>
      <c r="G130" s="30"/>
      <c r="H130" s="40"/>
      <c r="I130" s="30"/>
      <c r="J130" s="30"/>
      <c r="K130" s="30"/>
      <c r="L130" s="40"/>
      <c r="M130" s="30"/>
      <c r="N130" s="40"/>
      <c r="O130" s="30"/>
    </row>
    <row r="131" spans="1:15">
      <c r="A131" s="17"/>
      <c r="B131" s="40"/>
      <c r="C131" s="30"/>
      <c r="D131" s="40"/>
      <c r="E131" s="30"/>
      <c r="F131" s="40"/>
      <c r="G131" s="30"/>
      <c r="H131" s="40"/>
      <c r="I131" s="30"/>
      <c r="J131" s="30"/>
      <c r="K131" s="30"/>
      <c r="L131" s="40"/>
      <c r="M131" s="30"/>
      <c r="N131" s="40"/>
      <c r="O131" s="30"/>
    </row>
    <row r="132" spans="1:15">
      <c r="A132" s="17"/>
      <c r="B132" s="40"/>
      <c r="C132" s="30"/>
      <c r="D132" s="40"/>
      <c r="E132" s="30"/>
      <c r="F132" s="40"/>
      <c r="G132" s="30"/>
      <c r="H132" s="40"/>
      <c r="I132" s="30"/>
      <c r="J132" s="30"/>
      <c r="K132" s="30"/>
      <c r="L132" s="40"/>
      <c r="M132" s="30"/>
      <c r="N132" s="40"/>
      <c r="O132" s="30"/>
    </row>
    <row r="133" spans="1:15">
      <c r="A133" s="17"/>
      <c r="B133" s="40"/>
      <c r="C133" s="30"/>
      <c r="D133" s="40"/>
      <c r="E133" s="30"/>
      <c r="F133" s="40"/>
      <c r="G133" s="30"/>
      <c r="H133" s="40"/>
      <c r="I133" s="30"/>
      <c r="J133" s="30"/>
      <c r="K133" s="30"/>
      <c r="L133" s="40"/>
      <c r="M133" s="30"/>
      <c r="N133" s="40"/>
      <c r="O133" s="30"/>
    </row>
    <row r="134" spans="1:15">
      <c r="A134" s="17"/>
      <c r="B134" s="40"/>
      <c r="C134" s="30"/>
      <c r="D134" s="40"/>
      <c r="E134" s="30"/>
      <c r="F134" s="40"/>
      <c r="G134" s="30"/>
      <c r="H134" s="40"/>
      <c r="I134" s="30"/>
      <c r="J134" s="30"/>
      <c r="K134" s="30"/>
      <c r="L134" s="40"/>
      <c r="M134" s="30"/>
      <c r="N134" s="40"/>
      <c r="O134" s="30"/>
    </row>
    <row r="135" spans="1:15">
      <c r="A135" s="17"/>
      <c r="B135" s="40"/>
      <c r="C135" s="30"/>
      <c r="D135" s="40"/>
      <c r="E135" s="30"/>
      <c r="F135" s="40"/>
      <c r="G135" s="30"/>
      <c r="H135" s="40"/>
      <c r="I135" s="30"/>
      <c r="J135" s="30"/>
      <c r="K135" s="30"/>
      <c r="L135" s="40"/>
      <c r="M135" s="30"/>
      <c r="N135" s="40"/>
      <c r="O135" s="30"/>
    </row>
    <row r="136" spans="1:15">
      <c r="A136" s="17"/>
      <c r="B136" s="40"/>
      <c r="C136" s="30"/>
      <c r="D136" s="40"/>
      <c r="E136" s="30"/>
      <c r="F136" s="40"/>
      <c r="G136" s="30"/>
      <c r="H136" s="40"/>
      <c r="I136" s="30"/>
      <c r="J136" s="30"/>
      <c r="K136" s="30"/>
      <c r="L136" s="40"/>
      <c r="M136" s="30"/>
      <c r="N136" s="40"/>
      <c r="O136" s="30"/>
    </row>
    <row r="137" spans="1:15">
      <c r="A137" s="17"/>
      <c r="B137" s="40"/>
      <c r="C137" s="30"/>
      <c r="D137" s="40"/>
      <c r="E137" s="30"/>
      <c r="F137" s="40"/>
      <c r="G137" s="30"/>
      <c r="H137" s="40"/>
      <c r="I137" s="30"/>
      <c r="J137" s="30"/>
      <c r="K137" s="30"/>
      <c r="L137" s="40"/>
      <c r="M137" s="30"/>
      <c r="N137" s="40"/>
      <c r="O137" s="30"/>
    </row>
    <row r="138" spans="1:15">
      <c r="A138" s="17"/>
      <c r="B138" s="40"/>
      <c r="C138" s="30"/>
      <c r="D138" s="40"/>
      <c r="E138" s="30"/>
      <c r="F138" s="40"/>
      <c r="G138" s="30"/>
      <c r="H138" s="40"/>
      <c r="I138" s="30"/>
      <c r="J138" s="30"/>
      <c r="K138" s="30"/>
      <c r="L138" s="40"/>
      <c r="M138" s="30"/>
      <c r="N138" s="40"/>
      <c r="O138" s="30"/>
    </row>
    <row r="139" spans="1:15">
      <c r="A139" s="17"/>
      <c r="B139" s="40"/>
      <c r="C139" s="30"/>
      <c r="D139" s="40"/>
      <c r="E139" s="30"/>
      <c r="F139" s="40"/>
      <c r="G139" s="30"/>
      <c r="H139" s="40"/>
      <c r="I139" s="30"/>
      <c r="J139" s="30"/>
      <c r="K139" s="30"/>
      <c r="L139" s="40"/>
      <c r="M139" s="30"/>
      <c r="N139" s="40"/>
      <c r="O139" s="30"/>
    </row>
    <row r="140" spans="1:15">
      <c r="A140" s="17"/>
      <c r="B140" s="40"/>
      <c r="C140" s="30"/>
      <c r="D140" s="40"/>
      <c r="E140" s="30"/>
      <c r="F140" s="40"/>
      <c r="G140" s="30"/>
      <c r="H140" s="40"/>
      <c r="I140" s="30"/>
      <c r="J140" s="30"/>
      <c r="K140" s="30"/>
      <c r="L140" s="40"/>
      <c r="M140" s="30"/>
      <c r="N140" s="40"/>
      <c r="O140" s="30"/>
    </row>
    <row r="141" spans="1:15">
      <c r="A141" s="17"/>
      <c r="B141" s="40"/>
      <c r="C141" s="30"/>
      <c r="D141" s="40"/>
      <c r="E141" s="30"/>
      <c r="F141" s="40"/>
      <c r="G141" s="30"/>
      <c r="H141" s="40"/>
      <c r="I141" s="30"/>
      <c r="J141" s="30"/>
      <c r="K141" s="30"/>
      <c r="L141" s="40"/>
      <c r="M141" s="30"/>
      <c r="N141" s="40"/>
      <c r="O141" s="30"/>
    </row>
    <row r="142" spans="1:15">
      <c r="A142" s="17"/>
      <c r="B142" s="40"/>
      <c r="C142" s="30"/>
      <c r="D142" s="40"/>
      <c r="E142" s="30"/>
      <c r="F142" s="40"/>
      <c r="G142" s="30"/>
      <c r="H142" s="40"/>
      <c r="I142" s="30"/>
      <c r="J142" s="30"/>
      <c r="K142" s="30"/>
      <c r="L142" s="40"/>
      <c r="M142" s="30"/>
      <c r="N142" s="40"/>
      <c r="O142" s="30"/>
    </row>
    <row r="143" spans="1:15">
      <c r="A143" s="17"/>
      <c r="B143" s="40"/>
      <c r="C143" s="30"/>
      <c r="D143" s="40"/>
      <c r="E143" s="30"/>
      <c r="F143" s="40"/>
      <c r="G143" s="30"/>
      <c r="H143" s="40"/>
      <c r="I143" s="30"/>
      <c r="J143" s="30"/>
      <c r="K143" s="30"/>
      <c r="L143" s="40"/>
      <c r="M143" s="30"/>
      <c r="N143" s="40"/>
      <c r="O143" s="30"/>
    </row>
    <row r="144" spans="1:15">
      <c r="A144" s="17"/>
      <c r="B144" s="40"/>
      <c r="C144" s="30"/>
      <c r="D144" s="40"/>
      <c r="E144" s="30"/>
      <c r="F144" s="40"/>
      <c r="G144" s="30"/>
      <c r="H144" s="40"/>
      <c r="I144" s="30"/>
      <c r="J144" s="30"/>
      <c r="K144" s="30"/>
      <c r="L144" s="40"/>
      <c r="M144" s="30"/>
      <c r="N144" s="40"/>
      <c r="O144" s="30"/>
    </row>
    <row r="145" spans="1:15">
      <c r="A145" s="17"/>
      <c r="B145" s="40"/>
      <c r="C145" s="30"/>
      <c r="D145" s="40"/>
      <c r="E145" s="30"/>
      <c r="F145" s="40"/>
      <c r="G145" s="30"/>
      <c r="H145" s="40"/>
      <c r="I145" s="30"/>
      <c r="J145" s="30"/>
      <c r="K145" s="30"/>
      <c r="L145" s="40"/>
      <c r="M145" s="30"/>
      <c r="N145" s="40"/>
      <c r="O145" s="30"/>
    </row>
    <row r="146" spans="1:15">
      <c r="A146" s="17"/>
      <c r="B146" s="40"/>
      <c r="C146" s="30"/>
      <c r="D146" s="40"/>
      <c r="E146" s="30"/>
      <c r="F146" s="40"/>
      <c r="G146" s="30"/>
      <c r="H146" s="40"/>
      <c r="I146" s="30"/>
      <c r="J146" s="30"/>
      <c r="K146" s="30"/>
      <c r="L146" s="40"/>
      <c r="M146" s="30"/>
      <c r="N146" s="40"/>
      <c r="O146" s="30"/>
    </row>
    <row r="147" spans="1:15">
      <c r="A147" s="17"/>
      <c r="B147" s="40"/>
      <c r="C147" s="30"/>
      <c r="D147" s="40"/>
      <c r="E147" s="30"/>
      <c r="F147" s="40"/>
      <c r="G147" s="30"/>
      <c r="H147" s="40"/>
      <c r="I147" s="30"/>
      <c r="J147" s="30"/>
      <c r="K147" s="30"/>
      <c r="L147" s="40"/>
      <c r="M147" s="30"/>
      <c r="N147" s="40"/>
      <c r="O147" s="30"/>
    </row>
    <row r="148" spans="1:15">
      <c r="A148" s="17"/>
      <c r="B148" s="40"/>
      <c r="C148" s="30"/>
      <c r="D148" s="40"/>
      <c r="E148" s="30"/>
      <c r="F148" s="40"/>
      <c r="G148" s="30"/>
      <c r="H148" s="40"/>
      <c r="I148" s="30"/>
      <c r="J148" s="30"/>
      <c r="K148" s="30"/>
      <c r="L148" s="40"/>
      <c r="M148" s="30"/>
      <c r="N148" s="40"/>
      <c r="O148" s="30"/>
    </row>
    <row r="149" spans="1:15">
      <c r="A149" s="17"/>
      <c r="B149" s="40"/>
      <c r="C149" s="30"/>
      <c r="D149" s="40"/>
      <c r="E149" s="30"/>
      <c r="F149" s="40"/>
      <c r="G149" s="30"/>
      <c r="H149" s="40"/>
      <c r="I149" s="30"/>
      <c r="J149" s="30"/>
      <c r="K149" s="30"/>
      <c r="L149" s="40"/>
      <c r="M149" s="30"/>
      <c r="N149" s="40"/>
      <c r="O149" s="30"/>
    </row>
    <row r="150" spans="1:15">
      <c r="A150" s="17"/>
      <c r="B150" s="40"/>
      <c r="C150" s="30"/>
      <c r="D150" s="40"/>
      <c r="E150" s="30"/>
      <c r="F150" s="40"/>
      <c r="G150" s="30"/>
      <c r="H150" s="40"/>
      <c r="I150" s="30"/>
      <c r="J150" s="30"/>
      <c r="K150" s="30"/>
      <c r="L150" s="40"/>
      <c r="M150" s="30"/>
      <c r="N150" s="40"/>
      <c r="O150" s="30"/>
    </row>
    <row r="151" spans="1:15">
      <c r="A151" s="17"/>
      <c r="B151" s="40"/>
      <c r="C151" s="30"/>
      <c r="D151" s="40"/>
      <c r="E151" s="30"/>
      <c r="F151" s="40"/>
      <c r="G151" s="30"/>
      <c r="H151" s="40"/>
      <c r="I151" s="30"/>
      <c r="J151" s="30"/>
      <c r="K151" s="30"/>
      <c r="L151" s="40"/>
      <c r="M151" s="30"/>
      <c r="N151" s="40"/>
      <c r="O151" s="30"/>
    </row>
    <row r="152" spans="1:15">
      <c r="A152" s="17"/>
      <c r="B152" s="40"/>
      <c r="C152" s="30"/>
      <c r="D152" s="40"/>
      <c r="E152" s="30"/>
      <c r="F152" s="40"/>
      <c r="G152" s="30"/>
      <c r="H152" s="40"/>
      <c r="I152" s="30"/>
      <c r="J152" s="30"/>
      <c r="K152" s="30"/>
      <c r="L152" s="40"/>
      <c r="M152" s="30"/>
      <c r="N152" s="40"/>
      <c r="O152" s="30"/>
    </row>
    <row r="153" spans="1:15">
      <c r="A153" s="17"/>
      <c r="B153" s="40"/>
      <c r="C153" s="30"/>
      <c r="D153" s="40"/>
      <c r="E153" s="30"/>
      <c r="F153" s="40"/>
      <c r="G153" s="30"/>
      <c r="H153" s="40"/>
      <c r="I153" s="30"/>
      <c r="J153" s="30"/>
      <c r="K153" s="30"/>
      <c r="L153" s="40"/>
      <c r="M153" s="30"/>
      <c r="N153" s="40"/>
      <c r="O153" s="30"/>
    </row>
    <row r="154" spans="1:15">
      <c r="A154" s="17"/>
      <c r="B154" s="40"/>
      <c r="C154" s="30"/>
      <c r="D154" s="40"/>
      <c r="E154" s="30"/>
      <c r="F154" s="40"/>
      <c r="G154" s="30"/>
      <c r="H154" s="40"/>
      <c r="I154" s="30"/>
      <c r="J154" s="30"/>
      <c r="K154" s="30"/>
      <c r="L154" s="40"/>
      <c r="M154" s="30"/>
      <c r="N154" s="40"/>
      <c r="O154" s="30"/>
    </row>
    <row r="155" spans="1:15">
      <c r="A155" s="17"/>
      <c r="B155" s="40"/>
      <c r="C155" s="30"/>
      <c r="D155" s="40"/>
      <c r="E155" s="30"/>
      <c r="F155" s="40"/>
      <c r="G155" s="30"/>
      <c r="H155" s="40"/>
      <c r="I155" s="30"/>
      <c r="J155" s="30"/>
      <c r="K155" s="30"/>
      <c r="L155" s="40"/>
      <c r="M155" s="30"/>
      <c r="N155" s="40"/>
      <c r="O155" s="30"/>
    </row>
    <row r="156" spans="1:15">
      <c r="A156" s="17"/>
      <c r="B156" s="40"/>
      <c r="C156" s="30"/>
      <c r="D156" s="40"/>
      <c r="E156" s="30"/>
      <c r="F156" s="40"/>
      <c r="G156" s="30"/>
      <c r="H156" s="40"/>
      <c r="I156" s="30"/>
      <c r="J156" s="30"/>
      <c r="K156" s="30"/>
      <c r="L156" s="40"/>
      <c r="M156" s="30"/>
      <c r="N156" s="40"/>
      <c r="O156" s="30"/>
    </row>
    <row r="157" spans="1:15">
      <c r="A157" s="17"/>
      <c r="B157" s="40"/>
      <c r="C157" s="30"/>
      <c r="D157" s="40"/>
      <c r="E157" s="30"/>
      <c r="F157" s="40"/>
      <c r="G157" s="30"/>
      <c r="H157" s="40"/>
      <c r="I157" s="30"/>
      <c r="J157" s="30"/>
      <c r="K157" s="30"/>
      <c r="L157" s="40"/>
      <c r="M157" s="30"/>
      <c r="N157" s="40"/>
      <c r="O157" s="30"/>
    </row>
    <row r="158" spans="1:15">
      <c r="A158" s="17"/>
      <c r="B158" s="40"/>
      <c r="C158" s="30"/>
      <c r="D158" s="40"/>
      <c r="E158" s="30"/>
      <c r="F158" s="40"/>
      <c r="G158" s="30"/>
      <c r="H158" s="40"/>
      <c r="I158" s="30"/>
      <c r="J158" s="30"/>
      <c r="K158" s="30"/>
      <c r="L158" s="40"/>
      <c r="M158" s="30"/>
      <c r="N158" s="40"/>
      <c r="O158" s="30"/>
    </row>
    <row r="159" spans="1:15">
      <c r="A159" s="17"/>
      <c r="B159" s="40"/>
      <c r="C159" s="30"/>
      <c r="D159" s="40"/>
      <c r="E159" s="30"/>
      <c r="F159" s="40"/>
      <c r="G159" s="30"/>
      <c r="H159" s="40"/>
      <c r="I159" s="30"/>
      <c r="J159" s="30"/>
      <c r="K159" s="30"/>
      <c r="L159" s="40"/>
      <c r="M159" s="30"/>
      <c r="N159" s="40"/>
      <c r="O159" s="30"/>
    </row>
    <row r="160" spans="1:15">
      <c r="A160" s="17"/>
      <c r="B160" s="40"/>
      <c r="C160" s="30"/>
      <c r="D160" s="40"/>
      <c r="E160" s="30"/>
      <c r="F160" s="40"/>
      <c r="G160" s="30"/>
      <c r="H160" s="40"/>
      <c r="I160" s="30"/>
      <c r="J160" s="30"/>
      <c r="K160" s="30"/>
      <c r="L160" s="40"/>
      <c r="M160" s="30"/>
      <c r="N160" s="40"/>
      <c r="O160" s="30"/>
    </row>
    <row r="161" spans="1:15">
      <c r="A161" s="17"/>
      <c r="B161" s="40"/>
      <c r="C161" s="30"/>
      <c r="D161" s="40"/>
      <c r="E161" s="30"/>
      <c r="F161" s="40"/>
      <c r="G161" s="30"/>
      <c r="H161" s="40"/>
      <c r="I161" s="30"/>
      <c r="J161" s="30"/>
      <c r="K161" s="30"/>
      <c r="L161" s="40"/>
      <c r="M161" s="30"/>
      <c r="N161" s="40"/>
      <c r="O161" s="30"/>
    </row>
  </sheetData>
  <mergeCells count="22">
    <mergeCell ref="P72:R73"/>
    <mergeCell ref="J73:K73"/>
    <mergeCell ref="B72:C73"/>
    <mergeCell ref="D72:K72"/>
    <mergeCell ref="L72:M73"/>
    <mergeCell ref="N72:O73"/>
    <mergeCell ref="H73:I73"/>
    <mergeCell ref="A72:A74"/>
    <mergeCell ref="A3:A5"/>
    <mergeCell ref="J4:K4"/>
    <mergeCell ref="B3:C4"/>
    <mergeCell ref="D73:E73"/>
    <mergeCell ref="F73:G73"/>
    <mergeCell ref="A1:R1"/>
    <mergeCell ref="P3:R4"/>
    <mergeCell ref="A70:R70"/>
    <mergeCell ref="L3:M4"/>
    <mergeCell ref="N3:O4"/>
    <mergeCell ref="D4:E4"/>
    <mergeCell ref="F4:G4"/>
    <mergeCell ref="H4:I4"/>
    <mergeCell ref="D3:K3"/>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H79:S101 E10:S42 F7:O7 C34:D34" formula="1"/>
  </ignoredErrors>
</worksheet>
</file>

<file path=xl/worksheets/sheet6.xml><?xml version="1.0" encoding="utf-8"?>
<worksheet xmlns="http://schemas.openxmlformats.org/spreadsheetml/2006/main" xmlns:r="http://schemas.openxmlformats.org/officeDocument/2006/relationships">
  <sheetPr codeName="Hoja7"/>
  <dimension ref="A1:IR56"/>
  <sheetViews>
    <sheetView topLeftCell="A19" workbookViewId="0">
      <selection sqref="A1:R1"/>
    </sheetView>
  </sheetViews>
  <sheetFormatPr baseColWidth="10" defaultRowHeight="11.25"/>
  <cols>
    <col min="1" max="1" width="41.5" customWidth="1"/>
    <col min="2" max="2" width="13" style="38" bestFit="1" customWidth="1"/>
    <col min="3" max="3" width="8.83203125" style="32" bestFit="1" customWidth="1"/>
    <col min="4" max="4" width="11" style="38" bestFit="1" customWidth="1"/>
    <col min="5" max="5" width="7.6640625" style="32" bestFit="1" customWidth="1"/>
    <col min="6" max="6" width="9" style="38" customWidth="1"/>
    <col min="7" max="7" width="6.1640625" style="32" bestFit="1" customWidth="1"/>
    <col min="8" max="8" width="11" style="38" bestFit="1" customWidth="1"/>
    <col min="9" max="9" width="7" style="32" bestFit="1" customWidth="1"/>
    <col min="10" max="10" width="10.1640625" style="32" bestFit="1" customWidth="1"/>
    <col min="11" max="11" width="6" style="32" customWidth="1"/>
    <col min="12" max="12" width="11" style="38" bestFit="1" customWidth="1"/>
    <col min="13" max="13" width="7" style="32" customWidth="1"/>
    <col min="14" max="14" width="11" style="38" bestFit="1" customWidth="1"/>
    <col min="15" max="15" width="7.6640625" style="32" bestFit="1" customWidth="1"/>
    <col min="16" max="16" width="5.1640625" hidden="1" customWidth="1"/>
    <col min="17" max="18" width="6" hidden="1" customWidth="1"/>
  </cols>
  <sheetData>
    <row r="1" spans="1:23" ht="21.75" customHeight="1">
      <c r="A1" s="213" t="s">
        <v>139</v>
      </c>
      <c r="B1" s="213"/>
      <c r="C1" s="213"/>
      <c r="D1" s="213"/>
      <c r="E1" s="213"/>
      <c r="F1" s="213"/>
      <c r="G1" s="213"/>
      <c r="H1" s="213"/>
      <c r="I1" s="213"/>
      <c r="J1" s="213"/>
      <c r="K1" s="213"/>
      <c r="L1" s="213"/>
      <c r="M1" s="213"/>
      <c r="N1" s="213"/>
      <c r="O1" s="213"/>
      <c r="P1" s="213"/>
      <c r="Q1" s="213"/>
      <c r="R1" s="213"/>
    </row>
    <row r="2" spans="1:23">
      <c r="E2" s="90"/>
    </row>
    <row r="3" spans="1:23">
      <c r="A3" s="218" t="s">
        <v>11</v>
      </c>
      <c r="B3" s="185" t="s">
        <v>73</v>
      </c>
      <c r="C3" s="185"/>
      <c r="D3" s="217" t="s">
        <v>9</v>
      </c>
      <c r="E3" s="217"/>
      <c r="F3" s="217"/>
      <c r="G3" s="217"/>
      <c r="H3" s="217"/>
      <c r="I3" s="217"/>
      <c r="J3" s="217"/>
      <c r="K3" s="217"/>
      <c r="L3" s="185" t="s">
        <v>77</v>
      </c>
      <c r="M3" s="185"/>
      <c r="N3" s="185" t="s">
        <v>78</v>
      </c>
      <c r="O3" s="185"/>
      <c r="P3" s="214"/>
      <c r="Q3" s="214"/>
      <c r="R3" s="214"/>
    </row>
    <row r="4" spans="1:23">
      <c r="A4" s="213"/>
      <c r="B4" s="186"/>
      <c r="C4" s="186"/>
      <c r="D4" s="216" t="s">
        <v>12</v>
      </c>
      <c r="E4" s="216"/>
      <c r="F4" s="190" t="s">
        <v>74</v>
      </c>
      <c r="G4" s="190"/>
      <c r="H4" s="190" t="s">
        <v>75</v>
      </c>
      <c r="I4" s="190"/>
      <c r="J4" s="190" t="s">
        <v>76</v>
      </c>
      <c r="K4" s="190"/>
      <c r="L4" s="186"/>
      <c r="M4" s="186"/>
      <c r="N4" s="186"/>
      <c r="O4" s="186"/>
      <c r="P4" s="215"/>
      <c r="Q4" s="215"/>
      <c r="R4" s="215"/>
    </row>
    <row r="5" spans="1:23">
      <c r="A5" s="219"/>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23">
      <c r="A6" s="12"/>
      <c r="B6" s="175"/>
      <c r="C6" s="176"/>
      <c r="D6" s="175"/>
      <c r="E6" s="176"/>
      <c r="F6" s="175"/>
      <c r="G6" s="176"/>
      <c r="H6" s="175"/>
      <c r="I6" s="176"/>
      <c r="J6" s="176"/>
      <c r="K6" s="176"/>
      <c r="L6" s="175"/>
      <c r="M6" s="176"/>
      <c r="N6" s="175"/>
      <c r="O6" s="176"/>
      <c r="P6" s="39"/>
      <c r="Q6" s="31"/>
      <c r="R6" s="31"/>
    </row>
    <row r="7" spans="1:23" s="5" customFormat="1">
      <c r="A7" s="128" t="s">
        <v>32</v>
      </c>
      <c r="B7" s="4">
        <f>[1]InfJuv!O314</f>
        <v>1420646.3119744209</v>
      </c>
      <c r="C7" s="48">
        <f>[1]InfJuv!P314</f>
        <v>100</v>
      </c>
      <c r="D7" s="4">
        <f>+F7+H7+J7</f>
        <v>726939.08339733537</v>
      </c>
      <c r="E7" s="48">
        <f>+D7/$B7*100</f>
        <v>51.169603388969634</v>
      </c>
      <c r="F7" s="4">
        <f>[1]InfJuv!Q314</f>
        <v>64879.969693213861</v>
      </c>
      <c r="G7" s="48">
        <f>+F7/$B7*100</f>
        <v>4.5669333138269561</v>
      </c>
      <c r="H7" s="4">
        <f>[1]InfJuv!S314</f>
        <v>625865.56741110678</v>
      </c>
      <c r="I7" s="48">
        <f>+H7/$B7*100</f>
        <v>44.054988362393729</v>
      </c>
      <c r="J7" s="4">
        <f>[1]InfJuv!U314</f>
        <v>36193.546293014784</v>
      </c>
      <c r="K7" s="48">
        <f>+J7/$B7*100</f>
        <v>2.5476817127489544</v>
      </c>
      <c r="L7" s="4">
        <f>[1]InfJuv!W314</f>
        <v>343884.43161063618</v>
      </c>
      <c r="M7" s="48">
        <f>+L7/$B7*100</f>
        <v>24.206196061052239</v>
      </c>
      <c r="N7" s="4">
        <f>[1]InfJuv!Y314</f>
        <v>349822.79696639994</v>
      </c>
      <c r="O7" s="48">
        <f>+N7/$B7*100</f>
        <v>24.624200549974653</v>
      </c>
      <c r="P7" s="41"/>
      <c r="Q7" s="36"/>
      <c r="R7" s="29"/>
    </row>
    <row r="8" spans="1:23" s="5" customFormat="1">
      <c r="A8" s="128"/>
      <c r="B8" s="44"/>
      <c r="C8" s="33"/>
      <c r="D8" s="44"/>
      <c r="E8" s="33"/>
      <c r="F8" s="44"/>
      <c r="G8" s="33"/>
      <c r="H8" s="44"/>
      <c r="I8" s="33"/>
      <c r="J8" s="44"/>
      <c r="K8" s="33"/>
      <c r="L8" s="44"/>
      <c r="M8" s="33"/>
      <c r="N8" s="44"/>
      <c r="O8" s="33"/>
      <c r="P8" s="44"/>
      <c r="Q8" s="33"/>
      <c r="R8" s="33"/>
    </row>
    <row r="9" spans="1:23">
      <c r="A9" s="129" t="s">
        <v>16</v>
      </c>
      <c r="B9" s="177"/>
      <c r="C9" s="153"/>
      <c r="D9" s="177"/>
      <c r="E9" s="153"/>
      <c r="F9" s="177"/>
      <c r="G9" s="153"/>
      <c r="H9" s="177"/>
      <c r="I9" s="153"/>
      <c r="J9" s="153"/>
      <c r="K9" s="153"/>
      <c r="L9" s="177"/>
      <c r="M9" s="153"/>
      <c r="N9" s="177"/>
      <c r="O9" s="153"/>
      <c r="P9" s="50"/>
      <c r="Q9" s="51"/>
      <c r="R9" s="51"/>
      <c r="S9" s="45"/>
      <c r="T9" s="45"/>
      <c r="U9" s="45"/>
      <c r="V9" s="45"/>
      <c r="W9" s="45"/>
    </row>
    <row r="10" spans="1:23">
      <c r="A10" s="131" t="s">
        <v>23</v>
      </c>
      <c r="B10" s="175">
        <f>[1]InfJuv!O315</f>
        <v>302915.82247161085</v>
      </c>
      <c r="C10" s="176">
        <f>+B10/$B$7*100</f>
        <v>21.322395301235606</v>
      </c>
      <c r="D10" s="178">
        <f t="shared" ref="D10:D50" si="0">+F10+H10+J10</f>
        <v>132489.5964125304</v>
      </c>
      <c r="E10" s="147">
        <f>+D10/$B10*100</f>
        <v>43.738090447535889</v>
      </c>
      <c r="F10" s="178">
        <f>[1]InfJuv!Q315</f>
        <v>3779.8806237412496</v>
      </c>
      <c r="G10" s="147">
        <f>+F10/$B10*100</f>
        <v>1.2478320191067267</v>
      </c>
      <c r="H10" s="178">
        <f>[1]InfJuv!S315</f>
        <v>122772.56709177264</v>
      </c>
      <c r="I10" s="147">
        <f>+H10/$B10*100</f>
        <v>40.530258898337621</v>
      </c>
      <c r="J10" s="178">
        <f>[1]InfJuv!U315</f>
        <v>5937.1486970165251</v>
      </c>
      <c r="K10" s="147">
        <f>+J10/$B10*100</f>
        <v>1.9599995300915496</v>
      </c>
      <c r="L10" s="178">
        <f>[1]InfJuv!W315</f>
        <v>81594.306459638101</v>
      </c>
      <c r="M10" s="147">
        <f>+L10/$B10*100</f>
        <v>26.93629728347554</v>
      </c>
      <c r="N10" s="178">
        <f>[1]InfJuv!Y315</f>
        <v>88831.919599441855</v>
      </c>
      <c r="O10" s="147">
        <f>+N10/$B10*100</f>
        <v>29.325612268988404</v>
      </c>
      <c r="P10" s="37"/>
      <c r="Q10" s="31"/>
      <c r="R10" s="31"/>
    </row>
    <row r="11" spans="1:23">
      <c r="A11" s="131" t="s">
        <v>24</v>
      </c>
      <c r="B11" s="175">
        <f>[1]InfJuv!O316</f>
        <v>827641.06006018992</v>
      </c>
      <c r="C11" s="176">
        <f>+B11/$B$7*100</f>
        <v>58.258065577908027</v>
      </c>
      <c r="D11" s="178">
        <f t="shared" si="0"/>
        <v>393331.0344073716</v>
      </c>
      <c r="E11" s="147">
        <f t="shared" ref="E11:G14" si="1">+D11/$B11*100</f>
        <v>47.524350033910437</v>
      </c>
      <c r="F11" s="178">
        <f>[1]InfJuv!Q316</f>
        <v>30430.854279342453</v>
      </c>
      <c r="G11" s="147">
        <f t="shared" si="1"/>
        <v>3.6768178559349609</v>
      </c>
      <c r="H11" s="178">
        <f>[1]InfJuv!S316</f>
        <v>345678.39791091939</v>
      </c>
      <c r="I11" s="147">
        <f t="shared" ref="I11" si="2">+H11/$B11*100</f>
        <v>41.766704745868942</v>
      </c>
      <c r="J11" s="178">
        <f>[1]InfJuv!U316</f>
        <v>17221.78221710975</v>
      </c>
      <c r="K11" s="147">
        <f t="shared" ref="K11" si="3">+J11/$B11*100</f>
        <v>2.0808274321065348</v>
      </c>
      <c r="L11" s="178">
        <f>[1]InfJuv!W316</f>
        <v>204627.10690966892</v>
      </c>
      <c r="M11" s="147">
        <f t="shared" ref="M11" si="4">+L11/$B11*100</f>
        <v>24.724136680070885</v>
      </c>
      <c r="N11" s="178">
        <f>[1]InfJuv!Y316</f>
        <v>229682.91874316172</v>
      </c>
      <c r="O11" s="147">
        <f t="shared" ref="O11" si="5">+N11/$B11*100</f>
        <v>27.751513286020163</v>
      </c>
      <c r="P11" s="37"/>
      <c r="Q11" s="31"/>
      <c r="R11" s="31"/>
    </row>
    <row r="12" spans="1:23">
      <c r="A12" s="131" t="s">
        <v>25</v>
      </c>
      <c r="B12" s="175">
        <f>[1]InfJuv!O317</f>
        <v>232901.59411329791</v>
      </c>
      <c r="C12" s="176">
        <f>+B12/$B$7*100</f>
        <v>16.39405896810517</v>
      </c>
      <c r="D12" s="178">
        <f t="shared" si="0"/>
        <v>154719.52647355144</v>
      </c>
      <c r="E12" s="147">
        <f t="shared" si="1"/>
        <v>66.431287026007297</v>
      </c>
      <c r="F12" s="178">
        <f>[1]InfJuv!Q317</f>
        <v>20338.998430477186</v>
      </c>
      <c r="G12" s="147">
        <f t="shared" si="1"/>
        <v>8.7328721419497981</v>
      </c>
      <c r="H12" s="178">
        <f>[1]InfJuv!S317</f>
        <v>127501.64917934863</v>
      </c>
      <c r="I12" s="147">
        <f t="shared" ref="I12" si="6">+H12/$B12*100</f>
        <v>54.744858945587062</v>
      </c>
      <c r="J12" s="178">
        <f>[1]InfJuv!U317</f>
        <v>6878.8788637256084</v>
      </c>
      <c r="K12" s="147">
        <f t="shared" ref="K12" si="7">+J12/$B12*100</f>
        <v>2.9535559384704304</v>
      </c>
      <c r="L12" s="178">
        <f>[1]InfJuv!W317</f>
        <v>51082.675743763633</v>
      </c>
      <c r="M12" s="147">
        <f t="shared" ref="M12" si="8">+L12/$B12*100</f>
        <v>21.933158481909672</v>
      </c>
      <c r="N12" s="178">
        <f>[1]InfJuv!Y317</f>
        <v>27099.391895982928</v>
      </c>
      <c r="O12" s="147">
        <f t="shared" ref="O12" si="9">+N12/$B12*100</f>
        <v>11.635554492083076</v>
      </c>
      <c r="P12" s="37"/>
      <c r="Q12" s="31"/>
      <c r="R12" s="31"/>
    </row>
    <row r="13" spans="1:23">
      <c r="A13" s="131" t="s">
        <v>26</v>
      </c>
      <c r="B13" s="175">
        <f>[1]InfJuv!O318</f>
        <v>53909.863286049316</v>
      </c>
      <c r="C13" s="176">
        <f>+B13/$B$7*100</f>
        <v>3.7947420713833511</v>
      </c>
      <c r="D13" s="178">
        <f t="shared" si="0"/>
        <v>43839.944677143452</v>
      </c>
      <c r="E13" s="147">
        <f t="shared" si="1"/>
        <v>81.320823324158312</v>
      </c>
      <c r="F13" s="178">
        <f>[1]InfJuv!Q318</f>
        <v>9615.4123774325726</v>
      </c>
      <c r="G13" s="147">
        <f t="shared" si="1"/>
        <v>17.836091192464274</v>
      </c>
      <c r="H13" s="178">
        <f>[1]InfJuv!S318</f>
        <v>28308.45932336817</v>
      </c>
      <c r="I13" s="147">
        <f t="shared" ref="I13" si="10">+H13/$B13*100</f>
        <v>52.510723637271347</v>
      </c>
      <c r="J13" s="178">
        <f>[1]InfJuv!U318</f>
        <v>5916.0729763427062</v>
      </c>
      <c r="K13" s="147">
        <f t="shared" ref="K13" si="11">+J13/$B13*100</f>
        <v>10.97400849442268</v>
      </c>
      <c r="L13" s="178">
        <f>[1]InfJuv!W318</f>
        <v>6580.3424975596517</v>
      </c>
      <c r="M13" s="147">
        <f t="shared" ref="M13" si="12">+L13/$B13*100</f>
        <v>12.206193999498602</v>
      </c>
      <c r="N13" s="178">
        <f>[1]InfJuv!Y318</f>
        <v>3489.5761113465178</v>
      </c>
      <c r="O13" s="147">
        <f t="shared" ref="O13" si="13">+N13/$B13*100</f>
        <v>6.4729826763436495</v>
      </c>
      <c r="P13" s="37"/>
      <c r="Q13" s="31"/>
      <c r="R13" s="31"/>
    </row>
    <row r="14" spans="1:23">
      <c r="A14" s="131" t="s">
        <v>27</v>
      </c>
      <c r="B14" s="175">
        <f>[1]InfJuv!O319</f>
        <v>3277.9720431915621</v>
      </c>
      <c r="C14" s="176">
        <f>+B14/$B$7*100</f>
        <v>0.23073808136212462</v>
      </c>
      <c r="D14" s="178">
        <f t="shared" si="0"/>
        <v>2558.9814267311353</v>
      </c>
      <c r="E14" s="147">
        <f t="shared" si="1"/>
        <v>78.06599302901958</v>
      </c>
      <c r="F14" s="178">
        <f>[1]InfJuv!Q319</f>
        <v>714.82398222054746</v>
      </c>
      <c r="G14" s="147">
        <f t="shared" si="1"/>
        <v>21.806896849692677</v>
      </c>
      <c r="H14" s="178">
        <f>[1]InfJuv!S319</f>
        <v>1604.4939056904452</v>
      </c>
      <c r="I14" s="147">
        <f t="shared" ref="I14" si="14">+H14/$B14*100</f>
        <v>48.947760522333404</v>
      </c>
      <c r="J14" s="178">
        <f>[1]InfJuv!U319</f>
        <v>239.66353882014249</v>
      </c>
      <c r="K14" s="147">
        <f t="shared" ref="K14" si="15">+J14/$B14*100</f>
        <v>7.3113356569934824</v>
      </c>
      <c r="L14" s="178">
        <f>[1]InfJuv!W319</f>
        <v>0</v>
      </c>
      <c r="M14" s="147">
        <f t="shared" ref="M14" si="16">+L14/$B14*100</f>
        <v>0</v>
      </c>
      <c r="N14" s="178">
        <f>[1]InfJuv!Y319</f>
        <v>718.99061646042742</v>
      </c>
      <c r="O14" s="147">
        <f t="shared" ref="O14" si="17">+N14/$B14*100</f>
        <v>21.934006970980448</v>
      </c>
      <c r="P14" s="37"/>
      <c r="Q14" s="31"/>
      <c r="R14" s="31"/>
    </row>
    <row r="15" spans="1:23">
      <c r="A15" s="131"/>
      <c r="B15" s="175"/>
      <c r="C15" s="176"/>
      <c r="D15" s="178"/>
      <c r="E15" s="176"/>
      <c r="F15" s="178"/>
      <c r="G15" s="176"/>
      <c r="H15" s="178"/>
      <c r="I15" s="176"/>
      <c r="J15" s="178"/>
      <c r="K15" s="176"/>
      <c r="L15" s="178"/>
      <c r="M15" s="176"/>
      <c r="N15" s="178"/>
      <c r="O15" s="176"/>
      <c r="P15" s="37"/>
      <c r="Q15" s="31"/>
      <c r="R15" s="31"/>
    </row>
    <row r="16" spans="1:23">
      <c r="A16" s="129" t="s">
        <v>17</v>
      </c>
      <c r="B16" s="4"/>
      <c r="C16" s="48"/>
      <c r="D16" s="4"/>
      <c r="E16" s="48"/>
      <c r="F16" s="4"/>
      <c r="G16" s="48"/>
      <c r="H16" s="4"/>
      <c r="I16" s="48"/>
      <c r="J16" s="4"/>
      <c r="K16" s="48"/>
      <c r="L16" s="4"/>
      <c r="M16" s="48"/>
      <c r="N16" s="4"/>
      <c r="O16" s="48"/>
      <c r="P16" s="50"/>
      <c r="Q16" s="51"/>
      <c r="R16" s="51"/>
    </row>
    <row r="17" spans="1:18">
      <c r="A17" s="131" t="s">
        <v>101</v>
      </c>
      <c r="B17" s="175">
        <f>[1]InfJuv!O321</f>
        <v>135512.06959072346</v>
      </c>
      <c r="C17" s="176">
        <f>+B17/$B$7*100</f>
        <v>9.5387619317005186</v>
      </c>
      <c r="D17" s="178">
        <f t="shared" si="0"/>
        <v>81897.07665256341</v>
      </c>
      <c r="E17" s="147">
        <f t="shared" ref="E17:G21" si="18">+D17/$B17*100</f>
        <v>60.435263736957722</v>
      </c>
      <c r="F17" s="178">
        <f>[1]InfJuv!Q321</f>
        <v>5447.803248922527</v>
      </c>
      <c r="G17" s="147">
        <f t="shared" si="18"/>
        <v>4.0201609091914126</v>
      </c>
      <c r="H17" s="178">
        <f>[1]InfJuv!S321</f>
        <v>74106.009004885011</v>
      </c>
      <c r="I17" s="147">
        <f t="shared" ref="I17" si="19">+H17/$B17*100</f>
        <v>54.685910434916693</v>
      </c>
      <c r="J17" s="178">
        <f>[1]InfJuv!U321</f>
        <v>2343.2643987558749</v>
      </c>
      <c r="K17" s="147">
        <f t="shared" ref="K17" si="20">+J17/$B17*100</f>
        <v>1.7291923928496211</v>
      </c>
      <c r="L17" s="178">
        <f>[1]InfJuv!W321</f>
        <v>48974.929511977862</v>
      </c>
      <c r="M17" s="147">
        <f t="shared" ref="M17" si="21">+L17/$B17*100</f>
        <v>36.140640210051416</v>
      </c>
      <c r="N17" s="178">
        <f>[1]InfJuv!Y321</f>
        <v>4640.0634261839714</v>
      </c>
      <c r="O17" s="147">
        <f t="shared" ref="O17" si="22">+N17/$B17*100</f>
        <v>3.4240960529921747</v>
      </c>
      <c r="P17" s="11"/>
      <c r="Q17" s="12"/>
      <c r="R17" s="12"/>
    </row>
    <row r="18" spans="1:18">
      <c r="A18" s="131" t="s">
        <v>102</v>
      </c>
      <c r="B18" s="175">
        <f>[1]InfJuv!O322</f>
        <v>187094.80386135646</v>
      </c>
      <c r="C18" s="176">
        <f>+B18/$B$7*100</f>
        <v>13.169696235041867</v>
      </c>
      <c r="D18" s="178">
        <f t="shared" si="0"/>
        <v>101066.91334705884</v>
      </c>
      <c r="E18" s="147">
        <f t="shared" si="18"/>
        <v>54.019091530704841</v>
      </c>
      <c r="F18" s="178">
        <f>[1]InfJuv!Q322</f>
        <v>8876.7283969381297</v>
      </c>
      <c r="G18" s="147">
        <f t="shared" si="18"/>
        <v>4.7445082459457746</v>
      </c>
      <c r="H18" s="178">
        <f>[1]InfJuv!S322</f>
        <v>90151.425557900264</v>
      </c>
      <c r="I18" s="147">
        <f t="shared" ref="I18" si="23">+H18/$B18*100</f>
        <v>48.184890064988387</v>
      </c>
      <c r="J18" s="178">
        <f>[1]InfJuv!U322</f>
        <v>2038.7593922204603</v>
      </c>
      <c r="K18" s="147">
        <f t="shared" ref="K18" si="24">+J18/$B18*100</f>
        <v>1.0896932197706835</v>
      </c>
      <c r="L18" s="178">
        <f>[1]InfJuv!W322</f>
        <v>78529.770882315745</v>
      </c>
      <c r="M18" s="147">
        <f t="shared" ref="M18" si="25">+L18/$B18*100</f>
        <v>41.973250598936431</v>
      </c>
      <c r="N18" s="178">
        <f>[1]InfJuv!Y322</f>
        <v>7498.1196319836954</v>
      </c>
      <c r="O18" s="147">
        <f t="shared" ref="O18" si="26">+N18/$B18*100</f>
        <v>4.0076578703596999</v>
      </c>
      <c r="P18" s="11"/>
      <c r="Q18" s="12"/>
      <c r="R18" s="12"/>
    </row>
    <row r="19" spans="1:18">
      <c r="A19" s="131" t="s">
        <v>103</v>
      </c>
      <c r="B19" s="175">
        <f>[1]InfJuv!O323</f>
        <v>178470.9072847646</v>
      </c>
      <c r="C19" s="176">
        <f>+B19/$B$7*100</f>
        <v>12.56265586870281</v>
      </c>
      <c r="D19" s="178">
        <f t="shared" si="0"/>
        <v>75594.634245257184</v>
      </c>
      <c r="E19" s="147">
        <f t="shared" si="18"/>
        <v>42.356838655299654</v>
      </c>
      <c r="F19" s="178">
        <f>[1]InfJuv!Q323</f>
        <v>5925.7414484828523</v>
      </c>
      <c r="G19" s="147">
        <f t="shared" si="18"/>
        <v>3.3202842629291158</v>
      </c>
      <c r="H19" s="178">
        <f>[1]InfJuv!S323</f>
        <v>63266.60202681111</v>
      </c>
      <c r="I19" s="147">
        <f t="shared" ref="I19" si="27">+H19/$B19*100</f>
        <v>35.44925219989171</v>
      </c>
      <c r="J19" s="178">
        <f>[1]InfJuv!U323</f>
        <v>6402.290769963216</v>
      </c>
      <c r="K19" s="147">
        <f t="shared" ref="K19" si="28">+J19/$B19*100</f>
        <v>3.5873021924788273</v>
      </c>
      <c r="L19" s="178">
        <f>[1]InfJuv!W323</f>
        <v>40595.699632065945</v>
      </c>
      <c r="M19" s="147">
        <f t="shared" ref="M19" si="29">+L19/$B19*100</f>
        <v>22.746396177216862</v>
      </c>
      <c r="N19" s="178">
        <f>[1]InfJuv!Y323</f>
        <v>62280.573407444863</v>
      </c>
      <c r="O19" s="147">
        <f t="shared" ref="O19" si="30">+N19/$B19*100</f>
        <v>34.896765167485384</v>
      </c>
      <c r="P19" s="11"/>
      <c r="Q19" s="12"/>
      <c r="R19" s="12"/>
    </row>
    <row r="20" spans="1:18">
      <c r="A20" s="131" t="s">
        <v>104</v>
      </c>
      <c r="B20" s="175">
        <f>[1]InfJuv!O324</f>
        <v>318468.94290321576</v>
      </c>
      <c r="C20" s="176">
        <f>+B20/$B$7*100</f>
        <v>22.417187178743042</v>
      </c>
      <c r="D20" s="178">
        <f t="shared" si="0"/>
        <v>154697.17923102147</v>
      </c>
      <c r="E20" s="147">
        <f t="shared" si="18"/>
        <v>48.575279529858165</v>
      </c>
      <c r="F20" s="178">
        <f>[1]InfJuv!Q324</f>
        <v>10350.049074409537</v>
      </c>
      <c r="G20" s="147">
        <f t="shared" si="18"/>
        <v>3.2499398465849669</v>
      </c>
      <c r="H20" s="178">
        <f>[1]InfJuv!S324</f>
        <v>138185.79038884028</v>
      </c>
      <c r="I20" s="147">
        <f t="shared" ref="I20" si="31">+H20/$B20*100</f>
        <v>43.390664448820552</v>
      </c>
      <c r="J20" s="178">
        <f>[1]InfJuv!U324</f>
        <v>6161.3397677716493</v>
      </c>
      <c r="K20" s="147">
        <f t="shared" ref="K20" si="32">+J20/$B20*100</f>
        <v>1.9346752344526448</v>
      </c>
      <c r="L20" s="178">
        <f>[1]InfJuv!W324</f>
        <v>54313.585892966112</v>
      </c>
      <c r="M20" s="147">
        <f t="shared" ref="M20" si="33">+L20/$B20*100</f>
        <v>17.054594208727057</v>
      </c>
      <c r="N20" s="178">
        <f>[1]InfJuv!Y324</f>
        <v>109458.1777792249</v>
      </c>
      <c r="O20" s="147">
        <f t="shared" ref="O20" si="34">+N20/$B20*100</f>
        <v>34.370126261413745</v>
      </c>
      <c r="P20" s="11"/>
      <c r="Q20" s="12"/>
      <c r="R20" s="12"/>
    </row>
    <row r="21" spans="1:18">
      <c r="A21" s="131" t="s">
        <v>105</v>
      </c>
      <c r="B21" s="175">
        <f>[1]InfJuv!O325</f>
        <v>601099.58833430149</v>
      </c>
      <c r="C21" s="176">
        <f>+B21/$B$7*100</f>
        <v>42.3116987858076</v>
      </c>
      <c r="D21" s="178">
        <f t="shared" si="0"/>
        <v>313683.27992141905</v>
      </c>
      <c r="E21" s="147">
        <f t="shared" si="18"/>
        <v>52.18491012290697</v>
      </c>
      <c r="F21" s="178">
        <f>[1]InfJuv!Q325</f>
        <v>34279.647524460946</v>
      </c>
      <c r="G21" s="147">
        <f t="shared" si="18"/>
        <v>5.7028233240772614</v>
      </c>
      <c r="H21" s="178">
        <f>[1]InfJuv!S325</f>
        <v>260155.74043265454</v>
      </c>
      <c r="I21" s="147">
        <f t="shared" ref="I21" si="35">+H21/$B21*100</f>
        <v>43.279973149469022</v>
      </c>
      <c r="J21" s="178">
        <f>[1]InfJuv!U325</f>
        <v>19247.891964303537</v>
      </c>
      <c r="K21" s="147">
        <f t="shared" ref="K21" si="36">+J21/$B21*100</f>
        <v>3.2021136493606819</v>
      </c>
      <c r="L21" s="178">
        <f>[1]InfJuv!W325</f>
        <v>121470.44569130708</v>
      </c>
      <c r="M21" s="147">
        <f t="shared" ref="M21" si="37">+L21/$B21*100</f>
        <v>20.208040073344936</v>
      </c>
      <c r="N21" s="178">
        <f>[1]InfJuv!Y325</f>
        <v>165945.86272155732</v>
      </c>
      <c r="O21" s="147">
        <f t="shared" ref="O21" si="38">+N21/$B21*100</f>
        <v>27.607049803745088</v>
      </c>
      <c r="P21" s="11"/>
      <c r="Q21" s="12"/>
      <c r="R21" s="12"/>
    </row>
    <row r="22" spans="1:18">
      <c r="A22" s="131"/>
      <c r="B22" s="86"/>
      <c r="C22" s="70"/>
      <c r="D22" s="86"/>
      <c r="E22" s="70"/>
      <c r="F22" s="86"/>
      <c r="G22" s="70"/>
      <c r="H22" s="86"/>
      <c r="I22" s="70"/>
      <c r="J22" s="86"/>
      <c r="K22" s="70"/>
      <c r="L22" s="86"/>
      <c r="M22" s="70"/>
      <c r="N22" s="86"/>
      <c r="O22" s="70"/>
      <c r="P22" s="11"/>
      <c r="Q22" s="12"/>
      <c r="R22" s="12"/>
    </row>
    <row r="23" spans="1:18">
      <c r="A23" s="129" t="s">
        <v>93</v>
      </c>
      <c r="B23" s="4"/>
      <c r="C23" s="48"/>
      <c r="D23" s="4"/>
      <c r="E23" s="48"/>
      <c r="F23" s="4"/>
      <c r="G23" s="48"/>
      <c r="H23" s="4"/>
      <c r="I23" s="48"/>
      <c r="J23" s="4"/>
      <c r="K23" s="48"/>
      <c r="L23" s="4"/>
      <c r="M23" s="48"/>
      <c r="N23" s="4"/>
      <c r="O23" s="48"/>
      <c r="P23" s="50"/>
      <c r="Q23" s="51"/>
      <c r="R23" s="51"/>
    </row>
    <row r="24" spans="1:18">
      <c r="A24" s="23" t="s">
        <v>130</v>
      </c>
      <c r="B24" s="175">
        <f>[1]InfJuv!O327</f>
        <v>985251.9388358068</v>
      </c>
      <c r="C24" s="176">
        <f>+B24/$B$7*100</f>
        <v>69.352373671846507</v>
      </c>
      <c r="D24" s="178">
        <f t="shared" si="0"/>
        <v>477433.55034314888</v>
      </c>
      <c r="E24" s="147">
        <f t="shared" ref="E24:G25" si="39">+D24/$B24*100</f>
        <v>48.458016830425507</v>
      </c>
      <c r="F24" s="178">
        <f>[1]InfJuv!Q327</f>
        <v>41728.389776096992</v>
      </c>
      <c r="G24" s="147">
        <f t="shared" si="39"/>
        <v>4.2353014626293541</v>
      </c>
      <c r="H24" s="178">
        <f>[1]InfJuv!S327</f>
        <v>412496.6360398148</v>
      </c>
      <c r="I24" s="147">
        <f t="shared" ref="I24" si="40">+H24/$B24*100</f>
        <v>41.867122487191345</v>
      </c>
      <c r="J24" s="178">
        <f>[1]InfJuv!U327</f>
        <v>23208.524527237099</v>
      </c>
      <c r="K24" s="147">
        <f t="shared" ref="K24" si="41">+J24/$B24*100</f>
        <v>2.3555928806048074</v>
      </c>
      <c r="L24" s="178">
        <f>[1]InfJuv!W327</f>
        <v>233742.73518440852</v>
      </c>
      <c r="M24" s="147">
        <f t="shared" ref="M24" si="42">+L24/$B24*100</f>
        <v>23.724158864442689</v>
      </c>
      <c r="N24" s="178">
        <f>[1]InfJuv!Y327</f>
        <v>274075.65330828779</v>
      </c>
      <c r="O24" s="147">
        <f t="shared" ref="O24" si="43">+N24/$B24*100</f>
        <v>27.817824305135701</v>
      </c>
      <c r="P24" s="11"/>
      <c r="Q24" s="12"/>
      <c r="R24" s="12"/>
    </row>
    <row r="25" spans="1:18">
      <c r="A25" s="23" t="s">
        <v>131</v>
      </c>
      <c r="B25" s="175">
        <f>[1]InfJuv!O328</f>
        <v>435394.37313852971</v>
      </c>
      <c r="C25" s="176">
        <f>+B25/$B$7*100</f>
        <v>30.647626328147542</v>
      </c>
      <c r="D25" s="178">
        <f t="shared" si="0"/>
        <v>249505.53305418635</v>
      </c>
      <c r="E25" s="147">
        <f t="shared" si="39"/>
        <v>57.30564023040349</v>
      </c>
      <c r="F25" s="178">
        <f>[1]InfJuv!Q328</f>
        <v>23151.579917117029</v>
      </c>
      <c r="G25" s="147">
        <f t="shared" si="39"/>
        <v>5.3173815155738993</v>
      </c>
      <c r="H25" s="178">
        <f>[1]InfJuv!S328</f>
        <v>213368.93137129166</v>
      </c>
      <c r="I25" s="147">
        <f t="shared" ref="I25" si="44">+H25/$B25*100</f>
        <v>49.005900060955526</v>
      </c>
      <c r="J25" s="178">
        <f>[1]InfJuv!U328</f>
        <v>12985.021765777659</v>
      </c>
      <c r="K25" s="147">
        <f t="shared" ref="K25" si="45">+J25/$B25*100</f>
        <v>2.9823586538740607</v>
      </c>
      <c r="L25" s="178">
        <f>[1]InfJuv!W328</f>
        <v>110141.69642622009</v>
      </c>
      <c r="M25" s="147">
        <f t="shared" ref="M25" si="46">+L25/$B25*100</f>
        <v>25.296995832138659</v>
      </c>
      <c r="N25" s="178">
        <f>[1]InfJuv!Y328</f>
        <v>75747.143658105968</v>
      </c>
      <c r="O25" s="147">
        <f t="shared" ref="O25" si="47">+N25/$B25*100</f>
        <v>17.397363937453882</v>
      </c>
      <c r="P25" s="11"/>
      <c r="Q25" s="12"/>
      <c r="R25" s="12"/>
    </row>
    <row r="26" spans="1:18">
      <c r="A26" s="24"/>
      <c r="B26" s="175"/>
      <c r="C26" s="176"/>
      <c r="D26" s="178"/>
      <c r="E26" s="176"/>
      <c r="F26" s="178"/>
      <c r="G26" s="176"/>
      <c r="H26" s="178"/>
      <c r="I26" s="176"/>
      <c r="J26" s="178"/>
      <c r="K26" s="176"/>
      <c r="L26" s="178"/>
      <c r="M26" s="176"/>
      <c r="N26" s="178"/>
      <c r="O26" s="176"/>
      <c r="P26" s="11"/>
      <c r="Q26" s="12"/>
      <c r="R26" s="12"/>
    </row>
    <row r="27" spans="1:18">
      <c r="A27" s="129" t="s">
        <v>100</v>
      </c>
      <c r="B27" s="4"/>
      <c r="C27" s="48"/>
      <c r="D27" s="4"/>
      <c r="E27" s="48"/>
      <c r="F27" s="4"/>
      <c r="G27" s="48"/>
      <c r="H27" s="4"/>
      <c r="I27" s="48"/>
      <c r="J27" s="4"/>
      <c r="K27" s="48"/>
      <c r="L27" s="4"/>
      <c r="M27" s="48"/>
      <c r="N27" s="4"/>
      <c r="O27" s="48"/>
      <c r="P27" s="37"/>
      <c r="Q27" s="31"/>
      <c r="R27" s="31"/>
    </row>
    <row r="28" spans="1:18">
      <c r="A28" s="131" t="s">
        <v>88</v>
      </c>
      <c r="B28" s="175">
        <f>[1]InfJuv!O330</f>
        <v>1150966.4557278368</v>
      </c>
      <c r="C28" s="176">
        <f>+B28/$B$7*100</f>
        <v>81.017100880529398</v>
      </c>
      <c r="D28" s="178">
        <f t="shared" si="0"/>
        <v>561743.13275141618</v>
      </c>
      <c r="E28" s="147">
        <f t="shared" ref="E28:G30" si="48">+D28/$B28*100</f>
        <v>48.806212375336919</v>
      </c>
      <c r="F28" s="178">
        <f>[1]InfJuv!Q330</f>
        <v>48009.315976971891</v>
      </c>
      <c r="G28" s="147">
        <f t="shared" si="48"/>
        <v>4.1712176526128415</v>
      </c>
      <c r="H28" s="178">
        <f>[1]InfJuv!S330</f>
        <v>484901.27804909978</v>
      </c>
      <c r="I28" s="147">
        <f t="shared" ref="I28" si="49">+H28/$B28*100</f>
        <v>42.129922695484872</v>
      </c>
      <c r="J28" s="178">
        <f>[1]InfJuv!U330</f>
        <v>28832.538725344471</v>
      </c>
      <c r="K28" s="147">
        <f t="shared" ref="K28" si="50">+J28/$B28*100</f>
        <v>2.5050720272391982</v>
      </c>
      <c r="L28" s="178">
        <f>[1]InfJuv!W330</f>
        <v>270167.75464214792</v>
      </c>
      <c r="M28" s="147">
        <f t="shared" ref="M28" si="51">+L28/$B28*100</f>
        <v>23.473121505639526</v>
      </c>
      <c r="N28" s="178">
        <f>[1]InfJuv!Y330</f>
        <v>319055.56833430182</v>
      </c>
      <c r="O28" s="147">
        <f t="shared" ref="O28" si="52">+N28/$B28*100</f>
        <v>27.720666119026085</v>
      </c>
      <c r="P28" s="37"/>
      <c r="Q28" s="31"/>
      <c r="R28" s="31"/>
    </row>
    <row r="29" spans="1:18">
      <c r="A29" s="131" t="s">
        <v>89</v>
      </c>
      <c r="B29" s="175">
        <f>[1]InfJuv!O331</f>
        <v>11837.773075438701</v>
      </c>
      <c r="C29" s="176">
        <f>+B29/$B$7*100</f>
        <v>0.83326673047751831</v>
      </c>
      <c r="D29" s="178">
        <f t="shared" si="0"/>
        <v>7003.1077015448482</v>
      </c>
      <c r="E29" s="147">
        <f t="shared" si="48"/>
        <v>59.158996011463216</v>
      </c>
      <c r="F29" s="178">
        <f>[1]InfJuv!Q331</f>
        <v>692.3051217376526</v>
      </c>
      <c r="G29" s="147">
        <f t="shared" si="48"/>
        <v>5.8482716075548371</v>
      </c>
      <c r="H29" s="178">
        <f>[1]InfJuv!S331</f>
        <v>6071.1390409870537</v>
      </c>
      <c r="I29" s="147">
        <f t="shared" ref="I29" si="53">+H29/$B29*100</f>
        <v>51.286158319621791</v>
      </c>
      <c r="J29" s="178">
        <f>[1]InfJuv!U331</f>
        <v>239.66353882014249</v>
      </c>
      <c r="K29" s="147">
        <f t="shared" ref="K29" si="54">+J29/$B29*100</f>
        <v>2.0245660842865982</v>
      </c>
      <c r="L29" s="178">
        <f>[1]InfJuv!W331</f>
        <v>3734.7802603489517</v>
      </c>
      <c r="M29" s="147">
        <f t="shared" ref="M29" si="55">+L29/$B29*100</f>
        <v>31.549686216725714</v>
      </c>
      <c r="N29" s="178">
        <f>[1]InfJuv!Y331</f>
        <v>1099.8851135448924</v>
      </c>
      <c r="O29" s="147">
        <f t="shared" ref="O29" si="56">+N29/$B29*100</f>
        <v>9.2913177718109896</v>
      </c>
      <c r="P29" s="37"/>
      <c r="Q29" s="31"/>
      <c r="R29" s="31"/>
    </row>
    <row r="30" spans="1:18">
      <c r="A30" s="131" t="s">
        <v>90</v>
      </c>
      <c r="B30" s="175">
        <f>[1]InfJuv!O332</f>
        <v>257842.08317106424</v>
      </c>
      <c r="C30" s="176">
        <f>+B30/$B$7*100</f>
        <v>18.149632388987381</v>
      </c>
      <c r="D30" s="178">
        <f t="shared" si="0"/>
        <v>158192.84294438272</v>
      </c>
      <c r="E30" s="147">
        <f t="shared" si="48"/>
        <v>61.352608154127566</v>
      </c>
      <c r="F30" s="178">
        <f>[1]InfJuv!Q332</f>
        <v>16178.348594504474</v>
      </c>
      <c r="G30" s="147">
        <f t="shared" si="48"/>
        <v>6.2745182615403463</v>
      </c>
      <c r="H30" s="178">
        <f>[1]InfJuv!S332</f>
        <v>134893.15032102811</v>
      </c>
      <c r="I30" s="147">
        <f t="shared" ref="I30" si="57">+H30/$B30*100</f>
        <v>52.316188522078392</v>
      </c>
      <c r="J30" s="178">
        <f>[1]InfJuv!U332</f>
        <v>7121.3440288501506</v>
      </c>
      <c r="K30" s="147">
        <f t="shared" ref="K30" si="58">+J30/$B30*100</f>
        <v>2.7619013705088338</v>
      </c>
      <c r="L30" s="178">
        <f>[1]InfJuv!W332</f>
        <v>69981.896708133048</v>
      </c>
      <c r="M30" s="147">
        <f t="shared" ref="M30" si="59">+L30/$B30*100</f>
        <v>27.141378881004407</v>
      </c>
      <c r="N30" s="178">
        <f>[1]InfJuv!Y332</f>
        <v>29667.343518550708</v>
      </c>
      <c r="O30" s="147">
        <f t="shared" ref="O30" si="60">+N30/$B30*100</f>
        <v>11.506012964868901</v>
      </c>
      <c r="P30" s="37"/>
      <c r="Q30" s="31"/>
      <c r="R30" s="31"/>
    </row>
    <row r="31" spans="1:18">
      <c r="A31" s="131"/>
      <c r="B31" s="175"/>
      <c r="C31" s="176"/>
      <c r="D31" s="175"/>
      <c r="E31" s="176"/>
      <c r="F31" s="178"/>
      <c r="G31" s="176"/>
      <c r="H31" s="178"/>
      <c r="I31" s="176"/>
      <c r="J31" s="178"/>
      <c r="K31" s="176"/>
      <c r="L31" s="178"/>
      <c r="M31" s="176"/>
      <c r="N31" s="178"/>
      <c r="O31" s="176"/>
      <c r="P31" s="37"/>
      <c r="Q31" s="31"/>
      <c r="R31" s="31"/>
    </row>
    <row r="32" spans="1:18">
      <c r="A32" s="129" t="s">
        <v>97</v>
      </c>
      <c r="B32" s="4"/>
      <c r="C32" s="48"/>
      <c r="D32" s="4"/>
      <c r="E32" s="48"/>
      <c r="F32" s="4"/>
      <c r="G32" s="48"/>
      <c r="H32" s="4"/>
      <c r="I32" s="48"/>
      <c r="J32" s="4"/>
      <c r="K32" s="48"/>
      <c r="L32" s="4"/>
      <c r="M32" s="48"/>
      <c r="N32" s="4"/>
      <c r="O32" s="48"/>
      <c r="P32" s="50"/>
      <c r="Q32" s="51"/>
      <c r="R32" s="51"/>
    </row>
    <row r="33" spans="1:252">
      <c r="A33" s="131" t="s">
        <v>79</v>
      </c>
      <c r="B33" s="175">
        <f>[1]InfJuv!O334</f>
        <v>620714.61943721096</v>
      </c>
      <c r="C33" s="176">
        <f>+B33/$B$7*100</f>
        <v>43.692410574348997</v>
      </c>
      <c r="D33" s="178">
        <f t="shared" si="0"/>
        <v>220328.51835792337</v>
      </c>
      <c r="E33" s="147">
        <f t="shared" ref="E33:G36" si="61">+D33/$B33*100</f>
        <v>35.495944747956905</v>
      </c>
      <c r="F33" s="178">
        <f>[1]InfJuv!Q334</f>
        <v>4610.2019493892067</v>
      </c>
      <c r="G33" s="147">
        <f t="shared" si="61"/>
        <v>0.74272488596598241</v>
      </c>
      <c r="H33" s="178">
        <f>[1]InfJuv!S334</f>
        <v>204618.31420598607</v>
      </c>
      <c r="I33" s="147">
        <f t="shared" ref="I33" si="62">+H33/$B33*100</f>
        <v>32.964958098056272</v>
      </c>
      <c r="J33" s="178">
        <f>[1]InfJuv!U334</f>
        <v>11100.002202548094</v>
      </c>
      <c r="K33" s="147">
        <f t="shared" ref="K33" si="63">+J33/$B33*100</f>
        <v>1.7882617639346461</v>
      </c>
      <c r="L33" s="178">
        <f>[1]InfJuv!W334</f>
        <v>183041.40943771615</v>
      </c>
      <c r="M33" s="147">
        <f t="shared" ref="M33" si="64">+L33/$B33*100</f>
        <v>29.48881880753445</v>
      </c>
      <c r="N33" s="178">
        <f>[1]InfJuv!Y334</f>
        <v>217344.69164155671</v>
      </c>
      <c r="O33" s="147">
        <f t="shared" ref="O33" si="65">+N33/$B33*100</f>
        <v>35.015236444506272</v>
      </c>
      <c r="P33" s="37"/>
      <c r="Q33" s="31"/>
      <c r="R33" s="31"/>
    </row>
    <row r="34" spans="1:252">
      <c r="A34" s="131" t="s">
        <v>80</v>
      </c>
      <c r="B34" s="175">
        <f>[1]InfJuv!O335</f>
        <v>295344.33611832303</v>
      </c>
      <c r="C34" s="176">
        <f>+B34/$B$7*100</f>
        <v>20.789434613591617</v>
      </c>
      <c r="D34" s="178">
        <f t="shared" si="0"/>
        <v>176319.79001223049</v>
      </c>
      <c r="E34" s="147">
        <f t="shared" si="61"/>
        <v>59.699736358442287</v>
      </c>
      <c r="F34" s="178">
        <f>[1]InfJuv!Q335</f>
        <v>10430.144330859888</v>
      </c>
      <c r="G34" s="147">
        <f t="shared" si="61"/>
        <v>3.5315200108260369</v>
      </c>
      <c r="H34" s="178">
        <f>[1]InfJuv!S335</f>
        <v>159526.83712005333</v>
      </c>
      <c r="I34" s="147">
        <f t="shared" ref="I34" si="66">+H34/$B34*100</f>
        <v>54.013846758226812</v>
      </c>
      <c r="J34" s="178">
        <f>[1]InfJuv!U335</f>
        <v>6362.8085613172661</v>
      </c>
      <c r="K34" s="147">
        <f t="shared" ref="K34" si="67">+J34/$B34*100</f>
        <v>2.1543695893894341</v>
      </c>
      <c r="L34" s="178">
        <f>[1]InfJuv!W335</f>
        <v>58661.983612866366</v>
      </c>
      <c r="M34" s="147">
        <f t="shared" ref="M34" si="68">+L34/$B34*100</f>
        <v>19.862234158221597</v>
      </c>
      <c r="N34" s="178">
        <f>[1]InfJuv!Y335</f>
        <v>60362.562493223973</v>
      </c>
      <c r="O34" s="147">
        <f t="shared" ref="O34" si="69">+N34/$B34*100</f>
        <v>20.438029483335367</v>
      </c>
      <c r="P34" s="37"/>
      <c r="Q34" s="31"/>
      <c r="R34" s="31"/>
    </row>
    <row r="35" spans="1:252">
      <c r="A35" s="131" t="s">
        <v>81</v>
      </c>
      <c r="B35" s="175">
        <f>[1]InfJuv!O336</f>
        <v>502871.71621909301</v>
      </c>
      <c r="C35" s="176">
        <f>+B35/$B$7*100</f>
        <v>35.397390045675728</v>
      </c>
      <c r="D35" s="178">
        <f t="shared" si="0"/>
        <v>329421.09326556732</v>
      </c>
      <c r="E35" s="147">
        <f t="shared" si="61"/>
        <v>65.507978007266559</v>
      </c>
      <c r="F35" s="178">
        <f>[1]InfJuv!Q336</f>
        <v>49667.579098019953</v>
      </c>
      <c r="G35" s="147">
        <f t="shared" si="61"/>
        <v>9.8767891484238088</v>
      </c>
      <c r="H35" s="178">
        <f>[1]InfJuv!S336</f>
        <v>261022.77863839795</v>
      </c>
      <c r="I35" s="147">
        <f t="shared" ref="I35" si="70">+H35/$B35*100</f>
        <v>51.906434627290629</v>
      </c>
      <c r="J35" s="178">
        <f>[1]InfJuv!U336</f>
        <v>18730.735529149388</v>
      </c>
      <c r="K35" s="147">
        <f t="shared" ref="K35" si="71">+J35/$B35*100</f>
        <v>3.7247542315521103</v>
      </c>
      <c r="L35" s="178">
        <f>[1]InfJuv!W336</f>
        <v>101335.08012189032</v>
      </c>
      <c r="M35" s="147">
        <f t="shared" ref="M35" si="72">+L35/$B35*100</f>
        <v>20.151278517668764</v>
      </c>
      <c r="N35" s="178">
        <f>[1]InfJuv!Y336</f>
        <v>72115.542831613784</v>
      </c>
      <c r="O35" s="147">
        <f t="shared" ref="O35" si="73">+N35/$B35*100</f>
        <v>14.340743475060391</v>
      </c>
      <c r="P35" s="37"/>
      <c r="Q35" s="31"/>
      <c r="R35" s="31"/>
    </row>
    <row r="36" spans="1:252">
      <c r="A36" s="131" t="s">
        <v>92</v>
      </c>
      <c r="B36" s="175">
        <f>B7-SUM(B33:B35)</f>
        <v>1715.6401997939683</v>
      </c>
      <c r="C36" s="176">
        <f>+B36/$B$7*100</f>
        <v>0.12076476638365841</v>
      </c>
      <c r="D36" s="178">
        <f>D7-SUM(D33:D35)</f>
        <v>869.68176161416341</v>
      </c>
      <c r="E36" s="147">
        <f t="shared" si="61"/>
        <v>50.691383992902693</v>
      </c>
      <c r="F36" s="178">
        <f>F7-SUM(F33:F35)</f>
        <v>172.04431494481105</v>
      </c>
      <c r="G36" s="147">
        <f t="shared" si="61"/>
        <v>10.027995086934421</v>
      </c>
      <c r="H36" s="178">
        <f>H7-SUM(H33:H35)</f>
        <v>697.63744666939601</v>
      </c>
      <c r="I36" s="147">
        <f t="shared" ref="I36" si="74">+H36/$B36*100</f>
        <v>40.663388905970812</v>
      </c>
      <c r="J36" s="178">
        <f>J7-SUM(J33:J35)</f>
        <v>0</v>
      </c>
      <c r="K36" s="147">
        <f t="shared" ref="K36" si="75">+J36/$B36*100</f>
        <v>0</v>
      </c>
      <c r="L36" s="178">
        <f>L7-SUM(L33:L35)</f>
        <v>845.95843816333218</v>
      </c>
      <c r="M36" s="147">
        <f t="shared" ref="M36" si="76">+L36/$B36*100</f>
        <v>49.308616006137157</v>
      </c>
      <c r="N36" s="178">
        <f>N7-SUM(N33:N35)</f>
        <v>5.4715201258659363E-9</v>
      </c>
      <c r="O36" s="147">
        <f t="shared" ref="O36" si="77">+N36/$B36*100</f>
        <v>3.1892002335472275E-10</v>
      </c>
      <c r="P36" s="37"/>
      <c r="Q36" s="31"/>
      <c r="R36" s="31"/>
    </row>
    <row r="37" spans="1:252">
      <c r="A37" s="131"/>
      <c r="B37" s="175"/>
      <c r="C37" s="153"/>
      <c r="D37" s="177"/>
      <c r="E37" s="153"/>
      <c r="F37" s="177"/>
      <c r="G37" s="153"/>
      <c r="H37" s="177"/>
      <c r="I37" s="153"/>
      <c r="J37" s="177"/>
      <c r="K37" s="153"/>
      <c r="L37" s="177"/>
      <c r="M37" s="153"/>
      <c r="N37" s="177"/>
      <c r="O37" s="153"/>
      <c r="P37" s="38"/>
      <c r="Q37" s="32"/>
      <c r="R37" s="32"/>
    </row>
    <row r="38" spans="1:252">
      <c r="A38" s="129" t="s">
        <v>91</v>
      </c>
      <c r="B38" s="4"/>
      <c r="C38" s="48"/>
      <c r="D38" s="4"/>
      <c r="E38" s="48"/>
      <c r="F38" s="4"/>
      <c r="G38" s="48"/>
      <c r="H38" s="4"/>
      <c r="I38" s="48"/>
      <c r="J38" s="4"/>
      <c r="K38" s="48"/>
      <c r="L38" s="4"/>
      <c r="M38" s="48"/>
      <c r="N38" s="4"/>
      <c r="O38" s="48"/>
      <c r="P38" s="50"/>
      <c r="Q38" s="51"/>
      <c r="R38" s="51"/>
      <c r="S38" s="45"/>
      <c r="T38" s="45"/>
      <c r="U38" s="45"/>
      <c r="V38" s="45"/>
      <c r="W38" s="45"/>
      <c r="X38" s="45"/>
      <c r="Y38" s="45"/>
      <c r="Z38" s="45"/>
      <c r="AA38" s="45"/>
      <c r="AB38" s="45"/>
      <c r="AC38" s="45"/>
      <c r="AD38" s="45"/>
      <c r="AE38" s="45"/>
      <c r="AF38" s="45"/>
      <c r="AG38" s="45"/>
      <c r="AH38" s="45"/>
      <c r="AI38" s="45"/>
      <c r="AJ38" s="45"/>
      <c r="AK38" s="45"/>
      <c r="AL38" s="45"/>
      <c r="AM38" s="45"/>
      <c r="AN38" s="45"/>
      <c r="AO38" s="45"/>
    </row>
    <row r="39" spans="1:252">
      <c r="A39" s="184" t="s">
        <v>133</v>
      </c>
      <c r="B39" s="175">
        <f>[1]InfJuv!O338</f>
        <v>262651.2025915854</v>
      </c>
      <c r="C39" s="176">
        <f t="shared" ref="C39:C44" si="78">+B39/$B$7*100</f>
        <v>18.488148695261913</v>
      </c>
      <c r="D39" s="178">
        <f t="shared" si="0"/>
        <v>59959.454427196506</v>
      </c>
      <c r="E39" s="147">
        <f t="shared" ref="E39:G44" si="79">+D39/$B39*100</f>
        <v>22.828547455932128</v>
      </c>
      <c r="F39" s="178">
        <f>[1]InfJuv!Q338</f>
        <v>0</v>
      </c>
      <c r="G39" s="147">
        <f t="shared" si="79"/>
        <v>0</v>
      </c>
      <c r="H39" s="178">
        <f>[1]InfJuv!S338</f>
        <v>56093.53971091054</v>
      </c>
      <c r="I39" s="147">
        <f t="shared" ref="I39" si="80">+H39/$B39*100</f>
        <v>21.356665858535695</v>
      </c>
      <c r="J39" s="178">
        <f>[1]InfJuv!U338</f>
        <v>3865.9147162859645</v>
      </c>
      <c r="K39" s="147">
        <f t="shared" ref="K39" si="81">+J39/$B39*100</f>
        <v>1.4718815973964314</v>
      </c>
      <c r="L39" s="178">
        <f>[1]InfJuv!W338</f>
        <v>83001.85472541544</v>
      </c>
      <c r="M39" s="147">
        <f t="shared" ref="M39" si="82">+L39/$B39*100</f>
        <v>31.601551375525506</v>
      </c>
      <c r="N39" s="178">
        <f>[1]InfJuv!Y338</f>
        <v>119689.89343897658</v>
      </c>
      <c r="O39" s="147">
        <f t="shared" ref="O39" si="83">+N39/$B39*100</f>
        <v>45.569901168543552</v>
      </c>
      <c r="P39" s="39"/>
      <c r="Q39" s="31"/>
      <c r="R39" s="31"/>
    </row>
    <row r="40" spans="1:252">
      <c r="A40" s="184" t="s">
        <v>134</v>
      </c>
      <c r="B40" s="175">
        <f>[1]InfJuv!O339</f>
        <v>280177.41325614922</v>
      </c>
      <c r="C40" s="176">
        <f t="shared" si="78"/>
        <v>19.721827374947203</v>
      </c>
      <c r="D40" s="178">
        <f t="shared" si="0"/>
        <v>116035.50926563986</v>
      </c>
      <c r="E40" s="147">
        <f t="shared" si="79"/>
        <v>41.415011980125477</v>
      </c>
      <c r="F40" s="178">
        <f>[1]InfJuv!Q339</f>
        <v>2890.2345704158324</v>
      </c>
      <c r="G40" s="147">
        <f t="shared" si="79"/>
        <v>1.0315730082686809</v>
      </c>
      <c r="H40" s="178">
        <f>[1]InfJuv!S339</f>
        <v>109392.05569606107</v>
      </c>
      <c r="I40" s="147">
        <f t="shared" ref="I40" si="84">+H40/$B40*100</f>
        <v>39.043852402210078</v>
      </c>
      <c r="J40" s="178">
        <f>[1]InfJuv!U339</f>
        <v>3753.2189991629543</v>
      </c>
      <c r="K40" s="147">
        <f t="shared" ref="K40" si="85">+J40/$B40*100</f>
        <v>1.3395865696467166</v>
      </c>
      <c r="L40" s="178">
        <f>[1]InfJuv!W339</f>
        <v>82709.276250461538</v>
      </c>
      <c r="M40" s="147">
        <f t="shared" ref="M40" si="86">+L40/$B40*100</f>
        <v>29.520322601752863</v>
      </c>
      <c r="N40" s="178">
        <f>[1]InfJuv!Y339</f>
        <v>81432.627740049909</v>
      </c>
      <c r="O40" s="147">
        <f t="shared" ref="O40" si="87">+N40/$B40*100</f>
        <v>29.064665418122409</v>
      </c>
      <c r="P40" s="39"/>
      <c r="Q40" s="31"/>
      <c r="R40" s="31"/>
    </row>
    <row r="41" spans="1:252">
      <c r="A41" s="184" t="s">
        <v>135</v>
      </c>
      <c r="B41" s="175">
        <f>[1]InfJuv!O340</f>
        <v>310037.06517897506</v>
      </c>
      <c r="C41" s="176">
        <f t="shared" si="78"/>
        <v>21.82366311485961</v>
      </c>
      <c r="D41" s="178">
        <f t="shared" si="0"/>
        <v>165340.20925660548</v>
      </c>
      <c r="E41" s="147">
        <f t="shared" si="79"/>
        <v>53.329175065297299</v>
      </c>
      <c r="F41" s="178">
        <f>[1]InfJuv!Q340</f>
        <v>8642.6293384447617</v>
      </c>
      <c r="G41" s="147">
        <f t="shared" si="79"/>
        <v>2.7876116468383003</v>
      </c>
      <c r="H41" s="178">
        <f>[1]InfJuv!S340</f>
        <v>148098.6620650283</v>
      </c>
      <c r="I41" s="147">
        <f t="shared" ref="I41" si="88">+H41/$B41*100</f>
        <v>47.768050565030151</v>
      </c>
      <c r="J41" s="178">
        <f>[1]InfJuv!U340</f>
        <v>8598.9178531324251</v>
      </c>
      <c r="K41" s="147">
        <f t="shared" ref="K41" si="89">+J41/$B41*100</f>
        <v>2.7735128534288407</v>
      </c>
      <c r="L41" s="178">
        <f>[1]InfJuv!W340</f>
        <v>71671.402422340718</v>
      </c>
      <c r="M41" s="147">
        <f t="shared" ref="M41" si="90">+L41/$B41*100</f>
        <v>23.117043241577253</v>
      </c>
      <c r="N41" s="178">
        <f>[1]InfJuv!Y340</f>
        <v>73025.453500027259</v>
      </c>
      <c r="O41" s="147">
        <f t="shared" ref="O41" si="91">+N41/$B41*100</f>
        <v>23.55378169312494</v>
      </c>
      <c r="P41" s="39"/>
      <c r="Q41" s="31"/>
      <c r="R41" s="31"/>
    </row>
    <row r="42" spans="1:252">
      <c r="A42" s="184" t="s">
        <v>136</v>
      </c>
      <c r="B42" s="175">
        <f>[1]InfJuv!O341</f>
        <v>282737.03684920823</v>
      </c>
      <c r="C42" s="176">
        <f t="shared" si="78"/>
        <v>19.902000551865648</v>
      </c>
      <c r="D42" s="178">
        <f t="shared" si="0"/>
        <v>183407.88725288885</v>
      </c>
      <c r="E42" s="147">
        <f t="shared" si="79"/>
        <v>64.868716633932024</v>
      </c>
      <c r="F42" s="178">
        <f>[1]InfJuv!Q341</f>
        <v>16530.779460881069</v>
      </c>
      <c r="G42" s="147">
        <f t="shared" si="79"/>
        <v>5.8466975692673078</v>
      </c>
      <c r="H42" s="178">
        <f>[1]InfJuv!S341</f>
        <v>158675.80826852476</v>
      </c>
      <c r="I42" s="147">
        <f t="shared" ref="I42" si="92">+H42/$B42*100</f>
        <v>56.121338059134828</v>
      </c>
      <c r="J42" s="178">
        <f>[1]InfJuv!U341</f>
        <v>8201.299523483005</v>
      </c>
      <c r="K42" s="147">
        <f t="shared" ref="K42" si="93">+J42/$B42*100</f>
        <v>2.9006810055298815</v>
      </c>
      <c r="L42" s="178">
        <f>[1]InfJuv!W341</f>
        <v>56220.11931569955</v>
      </c>
      <c r="M42" s="147">
        <f t="shared" ref="M42" si="94">+L42/$B42*100</f>
        <v>19.884242949636395</v>
      </c>
      <c r="N42" s="178">
        <f>[1]InfJuv!Y341</f>
        <v>43109.030280618899</v>
      </c>
      <c r="O42" s="147">
        <f t="shared" ref="O42" si="95">+N42/$B42*100</f>
        <v>15.247040416431251</v>
      </c>
      <c r="P42" s="39"/>
      <c r="Q42" s="31"/>
      <c r="R42" s="31"/>
    </row>
    <row r="43" spans="1:252">
      <c r="A43" s="184" t="s">
        <v>137</v>
      </c>
      <c r="B43" s="175">
        <f>[1]InfJuv!O342</f>
        <v>283327.95389867714</v>
      </c>
      <c r="C43" s="176">
        <f t="shared" si="78"/>
        <v>19.94359549667972</v>
      </c>
      <c r="D43" s="178">
        <f t="shared" si="0"/>
        <v>201326.3414333924</v>
      </c>
      <c r="E43" s="147">
        <f t="shared" si="79"/>
        <v>71.057704918657663</v>
      </c>
      <c r="F43" s="178">
        <f>[1]InfJuv!Q342</f>
        <v>36644.282008527371</v>
      </c>
      <c r="G43" s="147">
        <f t="shared" si="79"/>
        <v>12.933521561953604</v>
      </c>
      <c r="H43" s="178">
        <f>[1]InfJuv!S342</f>
        <v>152907.86422391466</v>
      </c>
      <c r="I43" s="147">
        <f t="shared" ref="I43" si="96">+H43/$B43*100</f>
        <v>53.96850614980162</v>
      </c>
      <c r="J43" s="178">
        <f>[1]InfJuv!U342</f>
        <v>11774.195200950373</v>
      </c>
      <c r="K43" s="147">
        <f t="shared" ref="K43" si="97">+J43/$B43*100</f>
        <v>4.1556772069024381</v>
      </c>
      <c r="L43" s="178">
        <f>[1]InfJuv!W342</f>
        <v>49435.820458558781</v>
      </c>
      <c r="M43" s="147">
        <f t="shared" ref="M43" si="98">+L43/$B43*100</f>
        <v>17.44826790943398</v>
      </c>
      <c r="N43" s="178">
        <f>[1]InfJuv!Y342</f>
        <v>32565.792006723903</v>
      </c>
      <c r="O43" s="147">
        <f t="shared" ref="O43" si="99">+N43/$B43*100</f>
        <v>11.494027171907641</v>
      </c>
      <c r="P43" s="39"/>
      <c r="Q43" s="31"/>
      <c r="R43" s="31"/>
      <c r="IR43" s="38"/>
    </row>
    <row r="44" spans="1:252">
      <c r="A44" s="184" t="s">
        <v>138</v>
      </c>
      <c r="B44" s="175">
        <f>[1]InfJuv!O343</f>
        <v>1715.6401997558216</v>
      </c>
      <c r="C44" s="176">
        <f t="shared" si="78"/>
        <v>0.12076476638097323</v>
      </c>
      <c r="D44" s="178">
        <f t="shared" si="0"/>
        <v>869.68176159826135</v>
      </c>
      <c r="E44" s="147">
        <f t="shared" si="79"/>
        <v>50.69138399310291</v>
      </c>
      <c r="F44" s="178">
        <f>[1]InfJuv!Q343</f>
        <v>172.04431494494997</v>
      </c>
      <c r="G44" s="147">
        <f t="shared" si="79"/>
        <v>10.02799508716549</v>
      </c>
      <c r="H44" s="178">
        <f>[1]InfJuv!S343</f>
        <v>697.63744665331137</v>
      </c>
      <c r="I44" s="147">
        <f t="shared" ref="I44" si="100">+H44/$B44*100</f>
        <v>40.663388905937417</v>
      </c>
      <c r="J44" s="178">
        <f>[1]InfJuv!U343</f>
        <v>0</v>
      </c>
      <c r="K44" s="147">
        <f t="shared" ref="K44" si="101">+J44/$B44*100</f>
        <v>0</v>
      </c>
      <c r="L44" s="178">
        <f>[1]InfJuv!W343</f>
        <v>845.95843815756007</v>
      </c>
      <c r="M44" s="147">
        <f t="shared" ref="M44" si="102">+L44/$B44*100</f>
        <v>49.308616006897076</v>
      </c>
      <c r="N44" s="178">
        <f>[1]InfJuv!Y343</f>
        <v>0</v>
      </c>
      <c r="O44" s="147">
        <f t="shared" ref="O44" si="103">+N44/$B44*100</f>
        <v>0</v>
      </c>
      <c r="P44" s="39"/>
      <c r="Q44" s="31"/>
      <c r="R44" s="31"/>
    </row>
    <row r="45" spans="1:252">
      <c r="A45" s="130"/>
      <c r="B45" s="175"/>
      <c r="C45" s="176"/>
      <c r="D45" s="175"/>
      <c r="E45" s="176"/>
      <c r="F45" s="175"/>
      <c r="G45" s="176"/>
      <c r="H45" s="175"/>
      <c r="I45" s="176"/>
      <c r="J45" s="175"/>
      <c r="K45" s="176"/>
      <c r="L45" s="175"/>
      <c r="M45" s="176"/>
      <c r="N45" s="175"/>
      <c r="O45" s="176"/>
      <c r="P45" s="39"/>
      <c r="Q45" s="31"/>
      <c r="R45" s="31"/>
    </row>
    <row r="46" spans="1:252">
      <c r="A46" s="129" t="s">
        <v>18</v>
      </c>
      <c r="B46" s="171"/>
      <c r="C46" s="48"/>
      <c r="D46" s="171"/>
      <c r="E46" s="48"/>
      <c r="F46" s="171"/>
      <c r="G46" s="48"/>
      <c r="H46" s="171"/>
      <c r="I46" s="48"/>
      <c r="J46" s="171"/>
      <c r="K46" s="48"/>
      <c r="L46" s="171"/>
      <c r="M46" s="48"/>
      <c r="N46" s="171"/>
      <c r="O46" s="48"/>
      <c r="P46" s="53"/>
      <c r="Q46" s="51"/>
      <c r="R46" s="72"/>
    </row>
    <row r="47" spans="1:252">
      <c r="A47" s="131" t="s">
        <v>40</v>
      </c>
      <c r="B47" s="175">
        <f>[1]InfJuv!O345</f>
        <v>544474.02837707859</v>
      </c>
      <c r="C47" s="176">
        <f>+B47/$B$7*100</f>
        <v>38.325797475964727</v>
      </c>
      <c r="D47" s="178">
        <f t="shared" si="0"/>
        <v>239265.62115290907</v>
      </c>
      <c r="E47" s="147">
        <f t="shared" ref="E47:G50" si="104">+D47/$B47*100</f>
        <v>43.94435890102811</v>
      </c>
      <c r="F47" s="178">
        <f>[1]InfJuv!Q345</f>
        <v>21606.473381530548</v>
      </c>
      <c r="G47" s="147">
        <f t="shared" si="104"/>
        <v>3.9683202972845679</v>
      </c>
      <c r="H47" s="178">
        <f>[1]InfJuv!S345</f>
        <v>209942.68309756668</v>
      </c>
      <c r="I47" s="147">
        <f t="shared" ref="I47" si="105">+H47/$B47*100</f>
        <v>38.558805775060712</v>
      </c>
      <c r="J47" s="178">
        <f>[1]InfJuv!U345</f>
        <v>7716.4646738118399</v>
      </c>
      <c r="K47" s="147">
        <f t="shared" ref="K47" si="106">+J47/$B47*100</f>
        <v>1.4172328286828326</v>
      </c>
      <c r="L47" s="178">
        <f>[1]InfJuv!W345</f>
        <v>79761.192603846095</v>
      </c>
      <c r="M47" s="147">
        <f t="shared" ref="M47" si="107">+L47/$B47*100</f>
        <v>14.649218961203973</v>
      </c>
      <c r="N47" s="178">
        <f>[1]InfJuv!Y345</f>
        <v>225447.21462030057</v>
      </c>
      <c r="O47" s="147">
        <f t="shared" ref="O47" si="108">+N47/$B47*100</f>
        <v>41.406422137763712</v>
      </c>
      <c r="P47" s="86"/>
      <c r="Q47" s="12"/>
      <c r="R47" s="70"/>
    </row>
    <row r="48" spans="1:252">
      <c r="A48" s="131" t="s">
        <v>41</v>
      </c>
      <c r="B48" s="175">
        <f>[1]InfJuv!O346</f>
        <v>24430.971312641148</v>
      </c>
      <c r="C48" s="176">
        <f>+B48/$B$7*100</f>
        <v>1.7197082135585788</v>
      </c>
      <c r="D48" s="178">
        <f t="shared" si="0"/>
        <v>13278.517162381924</v>
      </c>
      <c r="E48" s="147">
        <f t="shared" si="104"/>
        <v>54.351163498404645</v>
      </c>
      <c r="F48" s="178">
        <f>[1]InfJuv!Q346</f>
        <v>2103.6008599357328</v>
      </c>
      <c r="G48" s="147">
        <f t="shared" si="104"/>
        <v>8.6103856986123226</v>
      </c>
      <c r="H48" s="178">
        <f>[1]InfJuv!S346</f>
        <v>10695.589224805908</v>
      </c>
      <c r="I48" s="147">
        <f t="shared" ref="I48" si="109">+H48/$B48*100</f>
        <v>43.778812917158817</v>
      </c>
      <c r="J48" s="178">
        <f>[1]InfJuv!U346</f>
        <v>479.32707764028498</v>
      </c>
      <c r="K48" s="147">
        <f t="shared" ref="K48" si="110">+J48/$B48*100</f>
        <v>1.9619648826335041</v>
      </c>
      <c r="L48" s="178">
        <f>[1]InfJuv!W346</f>
        <v>4556.8548300881366</v>
      </c>
      <c r="M48" s="147">
        <f t="shared" ref="M48" si="111">+L48/$B48*100</f>
        <v>18.651959317435384</v>
      </c>
      <c r="N48" s="178">
        <f>[1]InfJuv!Y346</f>
        <v>6595.599320171048</v>
      </c>
      <c r="O48" s="147">
        <f t="shared" ref="O48" si="112">+N48/$B48*100</f>
        <v>26.996877184159818</v>
      </c>
      <c r="P48" s="11"/>
      <c r="Q48" s="12"/>
      <c r="R48" s="12"/>
    </row>
    <row r="49" spans="1:18">
      <c r="A49" s="131" t="s">
        <v>42</v>
      </c>
      <c r="B49" s="175">
        <f>[1]InfJuv!O347</f>
        <v>245542.70189162352</v>
      </c>
      <c r="C49" s="176">
        <f>+B49/$B$7*100</f>
        <v>17.283872827598245</v>
      </c>
      <c r="D49" s="178">
        <f t="shared" si="0"/>
        <v>137025.39347844498</v>
      </c>
      <c r="E49" s="147">
        <f t="shared" si="104"/>
        <v>55.805117571331685</v>
      </c>
      <c r="F49" s="178">
        <f>[1]InfJuv!Q347</f>
        <v>13072.382093975826</v>
      </c>
      <c r="G49" s="147">
        <f t="shared" si="104"/>
        <v>5.3238731973168774</v>
      </c>
      <c r="H49" s="178">
        <f>[1]InfJuv!S347</f>
        <v>120652.45783836818</v>
      </c>
      <c r="I49" s="147">
        <f t="shared" ref="I49" si="113">+H49/$B49*100</f>
        <v>49.137057183487862</v>
      </c>
      <c r="J49" s="178">
        <f>[1]InfJuv!U347</f>
        <v>3300.5535461009649</v>
      </c>
      <c r="K49" s="147">
        <f t="shared" ref="K49" si="114">+J49/$B49*100</f>
        <v>1.3441871905269445</v>
      </c>
      <c r="L49" s="178">
        <f>[1]InfJuv!W347</f>
        <v>62175.176719324896</v>
      </c>
      <c r="M49" s="147">
        <f t="shared" ref="M49" si="115">+L49/$B49*100</f>
        <v>25.32153317542603</v>
      </c>
      <c r="N49" s="178">
        <f>[1]InfJuv!Y347</f>
        <v>46342.131693856049</v>
      </c>
      <c r="O49" s="147">
        <f t="shared" ref="O49" si="116">+N49/$B49*100</f>
        <v>18.873349253243259</v>
      </c>
      <c r="P49" s="11"/>
      <c r="Q49" s="12"/>
      <c r="R49" s="12"/>
    </row>
    <row r="50" spans="1:18">
      <c r="A50" s="131" t="s">
        <v>43</v>
      </c>
      <c r="B50" s="175">
        <f>[1]InfJuv!O348</f>
        <v>606198.6103930393</v>
      </c>
      <c r="C50" s="176">
        <f>+B50/$B$7*100</f>
        <v>42.670621482875745</v>
      </c>
      <c r="D50" s="178">
        <f t="shared" si="0"/>
        <v>337369.55160358507</v>
      </c>
      <c r="E50" s="147">
        <f t="shared" si="104"/>
        <v>55.653303359578096</v>
      </c>
      <c r="F50" s="178">
        <f>[1]InfJuv!Q348</f>
        <v>28097.51335777191</v>
      </c>
      <c r="G50" s="147">
        <f t="shared" si="104"/>
        <v>4.6350342735946564</v>
      </c>
      <c r="H50" s="178">
        <f>[1]InfJuv!S348</f>
        <v>284574.8372503515</v>
      </c>
      <c r="I50" s="147">
        <f t="shared" ref="I50" si="117">+H50/$B50*100</f>
        <v>46.944158625807887</v>
      </c>
      <c r="J50" s="178">
        <f>[1]InfJuv!U348</f>
        <v>24697.200995461666</v>
      </c>
      <c r="K50" s="147">
        <f t="shared" ref="K50" si="118">+J50/$B50*100</f>
        <v>4.0741104601755538</v>
      </c>
      <c r="L50" s="178">
        <f>[1]InfJuv!W348</f>
        <v>197391.20745737132</v>
      </c>
      <c r="M50" s="147">
        <f t="shared" ref="M50" si="119">+L50/$B50*100</f>
        <v>32.562134599647024</v>
      </c>
      <c r="N50" s="178">
        <f>[1]InfJuv!Y348</f>
        <v>71437.851332066464</v>
      </c>
      <c r="O50" s="147">
        <f t="shared" ref="O50" si="120">+N50/$B50*100</f>
        <v>11.784562040772165</v>
      </c>
      <c r="P50" s="11"/>
      <c r="Q50" s="12"/>
      <c r="R50" s="12"/>
    </row>
    <row r="51" spans="1:18">
      <c r="A51" s="126"/>
      <c r="B51" s="114"/>
      <c r="C51" s="127"/>
      <c r="D51" s="123"/>
      <c r="E51" s="124"/>
      <c r="F51" s="123"/>
      <c r="G51" s="124"/>
      <c r="H51" s="123"/>
      <c r="I51" s="124"/>
      <c r="J51" s="124"/>
      <c r="K51" s="124"/>
      <c r="L51" s="123"/>
      <c r="M51" s="124"/>
      <c r="N51" s="123"/>
      <c r="O51" s="124"/>
    </row>
    <row r="52" spans="1:18">
      <c r="A52" s="46" t="str">
        <f>'C01'!A40</f>
        <v>Fuente: Instituto Nacional de Estadística (INE). XLIII Encuesta Permanente de Hogares de Propósitos Múltiples, mayo 2012.</v>
      </c>
      <c r="B52" s="39"/>
      <c r="C52" s="31"/>
      <c r="D52" s="39"/>
      <c r="E52" s="31"/>
      <c r="F52" s="39"/>
      <c r="G52" s="31"/>
      <c r="H52" s="39"/>
      <c r="I52" s="31"/>
      <c r="J52" s="31"/>
      <c r="K52" s="31"/>
      <c r="L52" s="39"/>
      <c r="M52" s="31"/>
      <c r="N52" s="39"/>
      <c r="O52" s="31"/>
    </row>
    <row r="53" spans="1:18">
      <c r="A53" s="46" t="s">
        <v>30</v>
      </c>
      <c r="B53" s="39"/>
      <c r="C53" s="31"/>
      <c r="D53" s="40"/>
      <c r="E53" s="31"/>
      <c r="F53" s="39"/>
      <c r="G53" s="31"/>
      <c r="H53" s="39"/>
      <c r="I53" s="31"/>
      <c r="J53" s="31"/>
      <c r="K53" s="31"/>
      <c r="L53" s="39"/>
      <c r="M53" s="31"/>
      <c r="N53" s="39"/>
      <c r="O53" s="31"/>
    </row>
    <row r="54" spans="1:18">
      <c r="A54" s="46" t="s">
        <v>31</v>
      </c>
      <c r="B54" s="39"/>
      <c r="C54" s="31"/>
      <c r="D54" s="39"/>
      <c r="E54" s="31"/>
      <c r="F54" s="39"/>
      <c r="G54" s="31"/>
      <c r="H54" s="39"/>
      <c r="I54" s="31"/>
      <c r="J54" s="31"/>
      <c r="K54" s="31"/>
      <c r="L54" s="39"/>
      <c r="M54" s="31"/>
      <c r="N54" s="39"/>
      <c r="O54" s="31"/>
    </row>
    <row r="55" spans="1:18">
      <c r="A55" s="20" t="s">
        <v>44</v>
      </c>
      <c r="B55" s="39"/>
      <c r="C55" s="31"/>
      <c r="D55" s="39"/>
      <c r="E55" s="31"/>
      <c r="F55" s="37"/>
      <c r="G55" s="31"/>
      <c r="H55" s="37"/>
      <c r="I55" s="31"/>
      <c r="J55" s="31"/>
      <c r="K55" s="31"/>
      <c r="L55" s="39"/>
      <c r="M55" s="31"/>
      <c r="N55" s="39"/>
      <c r="O55" s="31"/>
    </row>
    <row r="56" spans="1:18">
      <c r="A56" s="12"/>
      <c r="B56" s="39"/>
      <c r="C56" s="31"/>
      <c r="D56" s="39"/>
      <c r="E56" s="31"/>
      <c r="F56" s="42"/>
      <c r="G56" s="31"/>
      <c r="H56" s="37"/>
      <c r="I56" s="31"/>
      <c r="J56" s="31"/>
      <c r="K56" s="31"/>
      <c r="L56" s="39"/>
      <c r="M56" s="31"/>
      <c r="N56" s="39"/>
      <c r="O56" s="31"/>
    </row>
  </sheetData>
  <mergeCells count="11">
    <mergeCell ref="A3:A5"/>
    <mergeCell ref="A1:R1"/>
    <mergeCell ref="P3:R4"/>
    <mergeCell ref="B3:C4"/>
    <mergeCell ref="D3:K3"/>
    <mergeCell ref="L3:M4"/>
    <mergeCell ref="N3:O4"/>
    <mergeCell ref="D4:E4"/>
    <mergeCell ref="F4:G4"/>
    <mergeCell ref="H4:I4"/>
    <mergeCell ref="J4:K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7:O50 C36:E36" formula="1"/>
  </ignoredErrors>
</worksheet>
</file>

<file path=xl/worksheets/sheet7.xml><?xml version="1.0" encoding="utf-8"?>
<worksheet xmlns="http://schemas.openxmlformats.org/spreadsheetml/2006/main" xmlns:r="http://schemas.openxmlformats.org/officeDocument/2006/relationships">
  <sheetPr codeName="Hoja3"/>
  <dimension ref="A1:R36"/>
  <sheetViews>
    <sheetView workbookViewId="0">
      <selection sqref="A1:O1"/>
    </sheetView>
  </sheetViews>
  <sheetFormatPr baseColWidth="10" defaultRowHeight="11.25"/>
  <cols>
    <col min="1" max="1" width="23"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33203125" style="32" customWidth="1"/>
    <col min="8" max="8" width="11" style="38" bestFit="1" customWidth="1"/>
    <col min="9" max="9" width="8.83203125" style="32" bestFit="1" customWidth="1"/>
    <col min="10" max="10" width="9.83203125" style="32" bestFit="1" customWidth="1"/>
    <col min="11" max="11" width="8.83203125" style="32" bestFit="1" customWidth="1"/>
    <col min="12" max="12" width="9.83203125" style="38" bestFit="1" customWidth="1"/>
    <col min="13" max="13" width="8.83203125" style="32" bestFit="1" customWidth="1"/>
    <col min="14" max="14" width="11" style="38" bestFit="1" customWidth="1"/>
    <col min="15" max="15" width="8.83203125" style="32" bestFit="1" customWidth="1"/>
  </cols>
  <sheetData>
    <row r="1" spans="1:18" ht="22.5" customHeight="1">
      <c r="A1" s="213" t="s">
        <v>141</v>
      </c>
      <c r="B1" s="213"/>
      <c r="C1" s="213"/>
      <c r="D1" s="213"/>
      <c r="E1" s="213"/>
      <c r="F1" s="213"/>
      <c r="G1" s="213"/>
      <c r="H1" s="213"/>
      <c r="I1" s="213"/>
      <c r="J1" s="213"/>
      <c r="K1" s="213"/>
      <c r="L1" s="213"/>
      <c r="M1" s="213"/>
      <c r="N1" s="213"/>
      <c r="O1" s="213"/>
    </row>
    <row r="2" spans="1:18">
      <c r="G2" s="90"/>
    </row>
    <row r="3" spans="1:18" ht="13.5" customHeight="1">
      <c r="A3" s="218" t="s">
        <v>11</v>
      </c>
      <c r="B3" s="220" t="s">
        <v>98</v>
      </c>
      <c r="C3" s="221"/>
      <c r="D3" s="220" t="s">
        <v>82</v>
      </c>
      <c r="E3" s="221"/>
      <c r="F3" s="222" t="s">
        <v>99</v>
      </c>
      <c r="G3" s="222"/>
      <c r="H3" s="222"/>
      <c r="I3" s="222"/>
      <c r="J3" s="222"/>
      <c r="K3" s="222"/>
      <c r="L3" s="222"/>
      <c r="M3" s="222"/>
      <c r="N3" s="222"/>
      <c r="O3" s="222"/>
    </row>
    <row r="4" spans="1:18" ht="24.75" customHeight="1">
      <c r="A4" s="213"/>
      <c r="B4" s="221"/>
      <c r="C4" s="221"/>
      <c r="D4" s="221"/>
      <c r="E4" s="221"/>
      <c r="F4" s="188" t="s">
        <v>83</v>
      </c>
      <c r="G4" s="188"/>
      <c r="H4" s="188" t="s">
        <v>84</v>
      </c>
      <c r="I4" s="188"/>
      <c r="J4" s="188" t="s">
        <v>86</v>
      </c>
      <c r="K4" s="188"/>
      <c r="L4" s="188" t="s">
        <v>85</v>
      </c>
      <c r="M4" s="188"/>
      <c r="N4" s="188" t="s">
        <v>87</v>
      </c>
      <c r="O4" s="188"/>
    </row>
    <row r="5" spans="1:18">
      <c r="A5" s="219"/>
      <c r="B5" s="60" t="s">
        <v>3</v>
      </c>
      <c r="C5" s="61" t="s">
        <v>38</v>
      </c>
      <c r="D5" s="60" t="s">
        <v>3</v>
      </c>
      <c r="E5" s="61" t="s">
        <v>38</v>
      </c>
      <c r="F5" s="60" t="s">
        <v>3</v>
      </c>
      <c r="G5" s="61" t="s">
        <v>38</v>
      </c>
      <c r="H5" s="60" t="s">
        <v>3</v>
      </c>
      <c r="I5" s="61" t="s">
        <v>38</v>
      </c>
      <c r="J5" s="60" t="s">
        <v>3</v>
      </c>
      <c r="K5" s="61" t="s">
        <v>38</v>
      </c>
      <c r="L5" s="60" t="s">
        <v>3</v>
      </c>
      <c r="M5" s="61" t="s">
        <v>38</v>
      </c>
      <c r="N5" s="60" t="s">
        <v>3</v>
      </c>
      <c r="O5" s="61" t="s">
        <v>38</v>
      </c>
    </row>
    <row r="6" spans="1:18">
      <c r="A6" s="12"/>
      <c r="B6" s="39"/>
      <c r="C6" s="31"/>
      <c r="D6" s="39"/>
      <c r="E6" s="31"/>
      <c r="F6" s="39"/>
      <c r="G6" s="31"/>
      <c r="H6" s="39"/>
      <c r="I6" s="31"/>
      <c r="J6" s="39"/>
      <c r="K6" s="31"/>
      <c r="L6" s="39"/>
      <c r="M6" s="31"/>
      <c r="N6" s="39"/>
      <c r="O6" s="31"/>
    </row>
    <row r="7" spans="1:18" s="5" customFormat="1">
      <c r="A7" s="132" t="s">
        <v>32</v>
      </c>
      <c r="B7" s="4">
        <f>[1]InfJuv!Q357</f>
        <v>3283691.2303999006</v>
      </c>
      <c r="C7" s="48">
        <f>[1]InfJuv!R357</f>
        <v>100</v>
      </c>
      <c r="D7" s="4">
        <f>[1]InfJuv!S357</f>
        <v>2050607.5313254844</v>
      </c>
      <c r="E7" s="48">
        <f>[1]InfJuv!T357</f>
        <v>100</v>
      </c>
      <c r="F7" s="4">
        <f>[1]InfJuv!U357</f>
        <v>1190946.8405727246</v>
      </c>
      <c r="G7" s="48">
        <f>[1]InfJuv!V357</f>
        <v>100</v>
      </c>
      <c r="H7" s="4">
        <f>[1]InfJuv!W357</f>
        <v>645427.21537128626</v>
      </c>
      <c r="I7" s="48">
        <f>[1]InfJuv!X357</f>
        <v>100</v>
      </c>
      <c r="J7" s="4">
        <f>[1]InfJuv!Y357</f>
        <v>32931.253168491159</v>
      </c>
      <c r="K7" s="48">
        <f>[1]InfJuv!Z357</f>
        <v>100</v>
      </c>
      <c r="L7" s="4">
        <f>[1]InfJuv!AA357</f>
        <v>18203.425069218731</v>
      </c>
      <c r="M7" s="48">
        <f>[1]InfJuv!AB357</f>
        <v>100</v>
      </c>
      <c r="N7" s="4">
        <f>[1]InfJuv!AC357</f>
        <v>163098.79714352553</v>
      </c>
      <c r="O7" s="48">
        <f>[1]InfJuv!AD357</f>
        <v>100</v>
      </c>
      <c r="P7" s="62"/>
      <c r="Q7" s="62"/>
      <c r="R7" s="62"/>
    </row>
    <row r="8" spans="1:18" s="5" customFormat="1">
      <c r="A8" s="132"/>
      <c r="B8" s="44"/>
      <c r="C8" s="33"/>
      <c r="D8" s="44"/>
      <c r="E8" s="33"/>
      <c r="F8" s="44"/>
      <c r="G8" s="33"/>
      <c r="H8" s="44"/>
      <c r="I8" s="33"/>
      <c r="J8" s="44"/>
      <c r="K8" s="33"/>
      <c r="L8" s="44"/>
      <c r="M8" s="33"/>
      <c r="N8" s="44"/>
      <c r="O8" s="33"/>
      <c r="P8" s="62"/>
    </row>
    <row r="9" spans="1:18" s="5" customFormat="1">
      <c r="A9" s="133" t="s">
        <v>21</v>
      </c>
      <c r="B9" s="179"/>
      <c r="C9" s="179"/>
      <c r="D9" s="179"/>
      <c r="E9" s="179"/>
      <c r="F9" s="179"/>
      <c r="G9" s="179"/>
      <c r="H9" s="179"/>
      <c r="I9" s="179"/>
      <c r="J9" s="179"/>
      <c r="K9" s="179"/>
      <c r="L9" s="179"/>
      <c r="M9" s="179"/>
      <c r="N9" s="179"/>
      <c r="O9" s="179"/>
    </row>
    <row r="10" spans="1:18">
      <c r="A10" s="135" t="s">
        <v>19</v>
      </c>
      <c r="B10" s="175"/>
      <c r="C10" s="176"/>
      <c r="D10" s="175"/>
      <c r="E10" s="176"/>
      <c r="F10" s="175"/>
      <c r="G10" s="176"/>
      <c r="H10" s="175"/>
      <c r="I10" s="176"/>
      <c r="J10" s="175"/>
      <c r="K10" s="176"/>
      <c r="L10" s="175"/>
      <c r="M10" s="176"/>
      <c r="N10" s="175"/>
      <c r="O10" s="176"/>
    </row>
    <row r="11" spans="1:18">
      <c r="A11" s="136" t="s">
        <v>1</v>
      </c>
      <c r="B11" s="175">
        <f>[1]InfJuv!Q358</f>
        <v>417838.44507397729</v>
      </c>
      <c r="C11" s="176">
        <f>[1]InfJuv!R358</f>
        <v>12.724656971571937</v>
      </c>
      <c r="D11" s="175">
        <f>[1]InfJuv!S358</f>
        <v>179516.12940165508</v>
      </c>
      <c r="E11" s="176">
        <f>[1]InfJuv!T358</f>
        <v>8.7542899681841284</v>
      </c>
      <c r="F11" s="175">
        <f>[1]InfJuv!U358</f>
        <v>106318.15362226922</v>
      </c>
      <c r="G11" s="176">
        <f>[1]InfJuv!V358</f>
        <v>8.9271955724859211</v>
      </c>
      <c r="H11" s="175">
        <f>[1]InfJuv!W358</f>
        <v>36694.297753988139</v>
      </c>
      <c r="I11" s="176">
        <f>[1]InfJuv!X358</f>
        <v>5.6852727743870393</v>
      </c>
      <c r="J11" s="175">
        <f>[1]InfJuv!Y358</f>
        <v>4050.6692325831009</v>
      </c>
      <c r="K11" s="176">
        <f>[1]InfJuv!Z358</f>
        <v>12.300379860608547</v>
      </c>
      <c r="L11" s="175">
        <f>[1]InfJuv!AA358</f>
        <v>1667.9226251812775</v>
      </c>
      <c r="M11" s="176">
        <f>[1]InfJuv!AB358</f>
        <v>9.1626856969992332</v>
      </c>
      <c r="N11" s="175">
        <f>[1]InfJuv!AC358</f>
        <v>30785.086167631558</v>
      </c>
      <c r="O11" s="176">
        <f>[1]InfJuv!AD358</f>
        <v>18.875115394346501</v>
      </c>
    </row>
    <row r="12" spans="1:18">
      <c r="A12" s="136" t="s">
        <v>2</v>
      </c>
      <c r="B12" s="175">
        <f>[1]InfJuv!Q359</f>
        <v>250496.52255984393</v>
      </c>
      <c r="C12" s="176">
        <f>[1]InfJuv!R359</f>
        <v>7.6285041736198043</v>
      </c>
      <c r="D12" s="175">
        <f>[1]InfJuv!S359</f>
        <v>141248.38256980575</v>
      </c>
      <c r="E12" s="176">
        <f>[1]InfJuv!T359</f>
        <v>6.8881236615036103</v>
      </c>
      <c r="F12" s="175">
        <f>[1]InfJuv!U359</f>
        <v>88430.777881704955</v>
      </c>
      <c r="G12" s="176">
        <f>[1]InfJuv!V359</f>
        <v>7.4252497986542139</v>
      </c>
      <c r="H12" s="175">
        <f>[1]InfJuv!W359</f>
        <v>33204.552784375257</v>
      </c>
      <c r="I12" s="176">
        <f>[1]InfJuv!X359</f>
        <v>5.1445851667835418</v>
      </c>
      <c r="J12" s="175">
        <f>[1]InfJuv!Y359</f>
        <v>1204.3102046146498</v>
      </c>
      <c r="K12" s="176">
        <f>[1]InfJuv!Z359</f>
        <v>3.6570433516539897</v>
      </c>
      <c r="L12" s="175">
        <f>[1]InfJuv!AA359</f>
        <v>688.1772597797999</v>
      </c>
      <c r="M12" s="176">
        <f>[1]InfJuv!AB359</f>
        <v>3.7804822837625229</v>
      </c>
      <c r="N12" s="175">
        <f>[1]InfJuv!AC359</f>
        <v>17720.564439329817</v>
      </c>
      <c r="O12" s="176">
        <f>[1]InfJuv!AD359</f>
        <v>10.864926504476838</v>
      </c>
    </row>
    <row r="13" spans="1:18">
      <c r="A13" s="136" t="s">
        <v>29</v>
      </c>
      <c r="B13" s="175">
        <f>[1]InfJuv!Q360</f>
        <v>852435.27487546357</v>
      </c>
      <c r="C13" s="176">
        <f>[1]InfJuv!R360</f>
        <v>25.959665969313768</v>
      </c>
      <c r="D13" s="175">
        <f>[1]InfJuv!S360</f>
        <v>475061.06664930604</v>
      </c>
      <c r="E13" s="176">
        <f>[1]InfJuv!T360</f>
        <v>23.166844917527108</v>
      </c>
      <c r="F13" s="175">
        <f>[1]InfJuv!U360</f>
        <v>273072.6361316687</v>
      </c>
      <c r="G13" s="176">
        <f>[1]InfJuv!V360</f>
        <v>22.929036530324769</v>
      </c>
      <c r="H13" s="175">
        <f>[1]InfJuv!W360</f>
        <v>134163.64903151453</v>
      </c>
      <c r="I13" s="176">
        <f>[1]InfJuv!X360</f>
        <v>20.786797618122751</v>
      </c>
      <c r="J13" s="175">
        <f>[1]InfJuv!Y360</f>
        <v>6470.9155481438438</v>
      </c>
      <c r="K13" s="176">
        <f>[1]InfJuv!Z360</f>
        <v>19.649770128806573</v>
      </c>
      <c r="L13" s="175">
        <f>[1]InfJuv!AA360</f>
        <v>2875.9624658417101</v>
      </c>
      <c r="M13" s="176">
        <f>[1]InfJuv!AB360</f>
        <v>15.799018343558041</v>
      </c>
      <c r="N13" s="175">
        <f>[1]InfJuv!AC360</f>
        <v>58477.903472114478</v>
      </c>
      <c r="O13" s="176">
        <f>[1]InfJuv!AD360</f>
        <v>35.854282493974758</v>
      </c>
    </row>
    <row r="14" spans="1:18">
      <c r="A14" s="135" t="s">
        <v>20</v>
      </c>
      <c r="B14" s="175">
        <f>[1]InfJuv!Q361</f>
        <v>1762920.987891299</v>
      </c>
      <c r="C14" s="176">
        <f>[1]InfJuv!R361</f>
        <v>53.687172885515295</v>
      </c>
      <c r="D14" s="175">
        <f>[1]InfJuv!S361</f>
        <v>1254781.9527045127</v>
      </c>
      <c r="E14" s="176">
        <f>[1]InfJuv!T361</f>
        <v>61.190741452775171</v>
      </c>
      <c r="F14" s="175">
        <f>[1]InfJuv!U361</f>
        <v>723125.27293707384</v>
      </c>
      <c r="G14" s="176">
        <f>[1]InfJuv!V361</f>
        <v>60.718518098534439</v>
      </c>
      <c r="H14" s="175">
        <f>[1]InfJuv!W361</f>
        <v>441364.71580141434</v>
      </c>
      <c r="I14" s="176">
        <f>[1]InfJuv!X361</f>
        <v>68.383344440707603</v>
      </c>
      <c r="J14" s="175">
        <f>[1]InfJuv!Y361</f>
        <v>21205.358183149539</v>
      </c>
      <c r="K14" s="176">
        <f>[1]InfJuv!Z361</f>
        <v>64.392806658930809</v>
      </c>
      <c r="L14" s="175">
        <f>[1]InfJuv!AA361</f>
        <v>12971.362718415929</v>
      </c>
      <c r="M14" s="176">
        <f>[1]InfJuv!AB361</f>
        <v>71.257813675680126</v>
      </c>
      <c r="N14" s="175">
        <f>[1]InfJuv!AC361</f>
        <v>56115.243064451606</v>
      </c>
      <c r="O14" s="176">
        <f>[1]InfJuv!AD361</f>
        <v>34.405675607203086</v>
      </c>
    </row>
    <row r="15" spans="1:18">
      <c r="B15" s="177"/>
      <c r="C15" s="153"/>
      <c r="D15" s="177"/>
      <c r="E15" s="153"/>
      <c r="F15" s="177"/>
      <c r="G15" s="153"/>
      <c r="H15" s="177"/>
      <c r="I15" s="153"/>
      <c r="J15" s="177"/>
      <c r="K15" s="153"/>
      <c r="L15" s="177"/>
      <c r="M15" s="153"/>
      <c r="N15" s="177"/>
      <c r="O15" s="153"/>
    </row>
    <row r="16" spans="1:18">
      <c r="A16" s="133" t="s">
        <v>14</v>
      </c>
      <c r="B16" s="4"/>
      <c r="C16" s="48"/>
      <c r="D16" s="4"/>
      <c r="E16" s="48"/>
      <c r="F16" s="4"/>
      <c r="G16" s="48"/>
      <c r="H16" s="4"/>
      <c r="I16" s="48"/>
      <c r="J16" s="4"/>
      <c r="K16" s="48"/>
      <c r="L16" s="4"/>
      <c r="M16" s="48"/>
      <c r="N16" s="4"/>
      <c r="O16" s="48"/>
    </row>
    <row r="17" spans="1:15">
      <c r="A17" s="135" t="s">
        <v>23</v>
      </c>
      <c r="B17" s="175">
        <f>[1]InfJuv!Q363</f>
        <v>154642.72152562751</v>
      </c>
      <c r="C17" s="176">
        <f>[1]InfJuv!R363</f>
        <v>4.7094172586621221</v>
      </c>
      <c r="D17" s="175">
        <f>[1]InfJuv!S363</f>
        <v>152667.45349532444</v>
      </c>
      <c r="E17" s="176">
        <f>[1]InfJuv!T363</f>
        <v>7.4449864814766533</v>
      </c>
      <c r="F17" s="175">
        <f>[1]InfJuv!U363</f>
        <v>79508.338940217523</v>
      </c>
      <c r="G17" s="176">
        <f>[1]InfJuv!V363</f>
        <v>6.6760611163788033</v>
      </c>
      <c r="H17" s="175">
        <f>[1]InfJuv!W363</f>
        <v>42545.814266593137</v>
      </c>
      <c r="I17" s="176">
        <f>[1]InfJuv!X363</f>
        <v>6.5918841432985404</v>
      </c>
      <c r="J17" s="175">
        <f>[1]InfJuv!Y363</f>
        <v>23209.946243468472</v>
      </c>
      <c r="K17" s="176">
        <f>[1]InfJuv!Z363</f>
        <v>70.479996994696521</v>
      </c>
      <c r="L17" s="175">
        <f>[1]InfJuv!AA363</f>
        <v>1323.8966377178851</v>
      </c>
      <c r="M17" s="176">
        <f>[1]InfJuv!AB363</f>
        <v>7.2727886795136252</v>
      </c>
      <c r="N17" s="175">
        <f>[1]InfJuv!AC363</f>
        <v>6079.457407329267</v>
      </c>
      <c r="O17" s="176">
        <f>[1]InfJuv!AD363</f>
        <v>3.7274691866546368</v>
      </c>
    </row>
    <row r="18" spans="1:15">
      <c r="A18" s="135" t="s">
        <v>24</v>
      </c>
      <c r="B18" s="175">
        <f>[1]InfJuv!Q364</f>
        <v>1456934.6751676772</v>
      </c>
      <c r="C18" s="176">
        <f>[1]InfJuv!R364</f>
        <v>44.368808543251674</v>
      </c>
      <c r="D18" s="175">
        <f>[1]InfJuv!S364</f>
        <v>1165676.0460432135</v>
      </c>
      <c r="E18" s="176">
        <f>[1]InfJuv!T364</f>
        <v>56.845399630895557</v>
      </c>
      <c r="F18" s="175">
        <f>[1]InfJuv!U364</f>
        <v>688497.21620490926</v>
      </c>
      <c r="G18" s="176">
        <f>[1]InfJuv!V364</f>
        <v>57.810910844165974</v>
      </c>
      <c r="H18" s="175">
        <f>[1]InfJuv!W364</f>
        <v>395366.07284726936</v>
      </c>
      <c r="I18" s="176">
        <f>[1]InfJuv!X364</f>
        <v>61.25649235597114</v>
      </c>
      <c r="J18" s="175">
        <f>[1]InfJuv!Y364</f>
        <v>7792.5281361918005</v>
      </c>
      <c r="K18" s="176">
        <f>[1]InfJuv!Z364</f>
        <v>23.663017305541665</v>
      </c>
      <c r="L18" s="175">
        <f>[1]InfJuv!AA364</f>
        <v>14839.418933482444</v>
      </c>
      <c r="M18" s="176">
        <f>[1]InfJuv!AB364</f>
        <v>81.519927579866888</v>
      </c>
      <c r="N18" s="175">
        <f>[1]InfJuv!AC364</f>
        <v>59180.809921374253</v>
      </c>
      <c r="O18" s="176">
        <f>[1]InfJuv!AD364</f>
        <v>36.285252226167955</v>
      </c>
    </row>
    <row r="19" spans="1:15">
      <c r="A19" s="135" t="s">
        <v>25</v>
      </c>
      <c r="B19" s="175">
        <f>[1]InfJuv!Q365</f>
        <v>1407638.127979174</v>
      </c>
      <c r="C19" s="176">
        <f>[1]InfJuv!R365</f>
        <v>42.867554505353006</v>
      </c>
      <c r="D19" s="175">
        <f>[1]InfJuv!S365</f>
        <v>661901.49746636266</v>
      </c>
      <c r="E19" s="176">
        <f>[1]InfJuv!T365</f>
        <v>32.278312029729001</v>
      </c>
      <c r="F19" s="175">
        <f>[1]InfJuv!U365</f>
        <v>371667.25634914631</v>
      </c>
      <c r="G19" s="176">
        <f>[1]InfJuv!V365</f>
        <v>31.207711686813163</v>
      </c>
      <c r="H19" s="175">
        <f>[1]InfJuv!W365</f>
        <v>199883.39189392116</v>
      </c>
      <c r="I19" s="176">
        <f>[1]InfJuv!X365</f>
        <v>30.969160756404875</v>
      </c>
      <c r="J19" s="175">
        <f>[1]InfJuv!Y365</f>
        <v>1928.7787888308626</v>
      </c>
      <c r="K19" s="176">
        <f>[1]InfJuv!Z365</f>
        <v>5.8569856997617418</v>
      </c>
      <c r="L19" s="175">
        <f>[1]InfJuv!AA365</f>
        <v>1758.1233519658726</v>
      </c>
      <c r="M19" s="176">
        <f>[1]InfJuv!AB365</f>
        <v>9.6582008346263883</v>
      </c>
      <c r="N19" s="175">
        <f>[1]InfJuv!AC365</f>
        <v>86663.947082496787</v>
      </c>
      <c r="O19" s="176">
        <f>[1]InfJuv!AD365</f>
        <v>53.135859123616505</v>
      </c>
    </row>
    <row r="20" spans="1:15">
      <c r="A20" s="135" t="s">
        <v>26</v>
      </c>
      <c r="B20" s="175">
        <f>[1]InfJuv!Q366</f>
        <v>261980.17689100513</v>
      </c>
      <c r="C20" s="176">
        <f>[1]InfJuv!R366</f>
        <v>7.9782220223885112</v>
      </c>
      <c r="D20" s="175">
        <f>[1]InfJuv!S366</f>
        <v>68106.669022063274</v>
      </c>
      <c r="E20" s="176">
        <f>[1]InfJuv!T366</f>
        <v>3.3212922503039897</v>
      </c>
      <c r="F20" s="86">
        <f>[1]InfJuv!U366</f>
        <v>49582.136072286819</v>
      </c>
      <c r="G20" s="176">
        <f>[1]InfJuv!V366</f>
        <v>4.1632535041146621</v>
      </c>
      <c r="H20" s="180">
        <f>[1]InfJuv!W366</f>
        <v>7067.9640713976669</v>
      </c>
      <c r="I20" s="176">
        <f>[1]InfJuv!X366</f>
        <v>1.0950830555435711</v>
      </c>
      <c r="J20" s="86">
        <f>[1]InfJuv!Y366</f>
        <v>0</v>
      </c>
      <c r="K20" s="176">
        <f>[1]InfJuv!Z366</f>
        <v>0</v>
      </c>
      <c r="L20" s="86">
        <f>[1]InfJuv!AA366</f>
        <v>281.98614605252004</v>
      </c>
      <c r="M20" s="176">
        <f>[1]InfJuv!AB366</f>
        <v>1.5490829059930453</v>
      </c>
      <c r="N20" s="175">
        <f>[1]InfJuv!AC366</f>
        <v>11174.582732326544</v>
      </c>
      <c r="O20" s="176">
        <f>[1]InfJuv!AD366</f>
        <v>6.8514194635617134</v>
      </c>
    </row>
    <row r="21" spans="1:15">
      <c r="A21" s="135" t="s">
        <v>27</v>
      </c>
      <c r="B21" s="175">
        <f>[1]InfJuv!Q367</f>
        <v>2495.5288370958228</v>
      </c>
      <c r="C21" s="176">
        <f>[1]InfJuv!R367</f>
        <v>7.5997670365368294E-2</v>
      </c>
      <c r="D21" s="175">
        <f>[1]InfJuv!S367</f>
        <v>2255.8652982756803</v>
      </c>
      <c r="E21" s="176">
        <f>[1]InfJuv!T367</f>
        <v>0.11000960758285717</v>
      </c>
      <c r="F21" s="180">
        <f>[1]InfJuv!U367</f>
        <v>1691.8930061706403</v>
      </c>
      <c r="G21" s="176">
        <f>[1]InfJuv!V367</f>
        <v>0.14206284852789999</v>
      </c>
      <c r="H21" s="175">
        <f>[1]InfJuv!W367</f>
        <v>563.97229210504008</v>
      </c>
      <c r="I21" s="176">
        <f>[1]InfJuv!X367</f>
        <v>8.7379688781888648E-2</v>
      </c>
      <c r="J21" s="180">
        <f>[1]InfJuv!Y367</f>
        <v>0</v>
      </c>
      <c r="K21" s="176">
        <f>[1]InfJuv!Z367</f>
        <v>0</v>
      </c>
      <c r="L21" s="180">
        <f>[1]InfJuv!AA367</f>
        <v>0</v>
      </c>
      <c r="M21" s="176">
        <f>[1]InfJuv!AB367</f>
        <v>0</v>
      </c>
      <c r="N21" s="180">
        <f>[1]InfJuv!AC367</f>
        <v>0</v>
      </c>
      <c r="O21" s="176">
        <f>[1]InfJuv!AD367</f>
        <v>0</v>
      </c>
    </row>
    <row r="22" spans="1:15">
      <c r="A22" s="135"/>
      <c r="B22" s="177"/>
      <c r="C22" s="153"/>
      <c r="D22" s="177"/>
      <c r="E22" s="153"/>
      <c r="F22" s="177"/>
      <c r="G22" s="153"/>
      <c r="H22" s="177"/>
      <c r="I22" s="153"/>
      <c r="J22" s="177"/>
      <c r="K22" s="153"/>
      <c r="L22" s="177"/>
      <c r="M22" s="153"/>
      <c r="N22" s="177"/>
      <c r="O22" s="153"/>
    </row>
    <row r="23" spans="1:15">
      <c r="A23" s="133" t="s">
        <v>8</v>
      </c>
      <c r="B23" s="4"/>
      <c r="C23" s="48"/>
      <c r="D23" s="4"/>
      <c r="E23" s="48"/>
      <c r="F23" s="4"/>
      <c r="G23" s="48"/>
      <c r="H23" s="4"/>
      <c r="I23" s="48"/>
      <c r="J23" s="4"/>
      <c r="K23" s="48"/>
      <c r="L23" s="4"/>
      <c r="M23" s="48"/>
      <c r="N23" s="4"/>
      <c r="O23" s="48"/>
    </row>
    <row r="24" spans="1:15">
      <c r="A24" s="134" t="s">
        <v>120</v>
      </c>
      <c r="B24" s="175">
        <f>[1]InfJuv!Q373</f>
        <v>686015.07150740793</v>
      </c>
      <c r="C24" s="176">
        <f>[1]InfJuv!R373</f>
        <v>20.891582776004867</v>
      </c>
      <c r="D24" s="175">
        <f>[1]InfJuv!S373</f>
        <v>159037.17696924901</v>
      </c>
      <c r="E24" s="176">
        <f>[1]InfJuv!T373</f>
        <v>7.7556126435588366</v>
      </c>
      <c r="F24" s="175">
        <f>[1]InfJuv!U373</f>
        <v>60733.752292092024</v>
      </c>
      <c r="G24" s="176">
        <f>[1]InfJuv!V373</f>
        <v>5.0996190781181507</v>
      </c>
      <c r="H24" s="175">
        <f>[1]InfJuv!W373</f>
        <v>72046.639178243495</v>
      </c>
      <c r="I24" s="176">
        <f>[1]InfJuv!X373</f>
        <v>11.162628017908757</v>
      </c>
      <c r="J24" s="175">
        <f>[1]InfJuv!Y373</f>
        <v>7358.2775517993332</v>
      </c>
      <c r="K24" s="176">
        <f>[1]InfJuv!Z373</f>
        <v>22.344359366317047</v>
      </c>
      <c r="L24" s="175">
        <f>[1]InfJuv!AA373</f>
        <v>12060.491202109653</v>
      </c>
      <c r="M24" s="176">
        <f>[1]InfJuv!AB373</f>
        <v>66.253966801574421</v>
      </c>
      <c r="N24" s="175">
        <f>[1]InfJuv!AC373</f>
        <v>6838.016745006631</v>
      </c>
      <c r="O24" s="176">
        <f>[1]InfJuv!AD373</f>
        <v>4.1925611131204334</v>
      </c>
    </row>
    <row r="25" spans="1:15">
      <c r="A25" s="134" t="s">
        <v>121</v>
      </c>
      <c r="B25" s="175">
        <f>[1]InfJuv!Q374</f>
        <v>1062661.6628813189</v>
      </c>
      <c r="C25" s="176">
        <f>[1]InfJuv!R374</f>
        <v>32.361802262142163</v>
      </c>
      <c r="D25" s="175">
        <f>[1]InfJuv!S374</f>
        <v>586307.11758855754</v>
      </c>
      <c r="E25" s="176">
        <f>[1]InfJuv!T374</f>
        <v>28.591873804812213</v>
      </c>
      <c r="F25" s="175">
        <f>[1]InfJuv!U374</f>
        <v>309996.78373942146</v>
      </c>
      <c r="G25" s="176">
        <f>[1]InfJuv!V374</f>
        <v>26.029439197331801</v>
      </c>
      <c r="H25" s="175">
        <f>[1]InfJuv!W374</f>
        <v>206096.9163356146</v>
      </c>
      <c r="I25" s="176">
        <f>[1]InfJuv!X374</f>
        <v>31.931860235713177</v>
      </c>
      <c r="J25" s="175">
        <f>[1]InfJuv!Y374</f>
        <v>8102.8371386520894</v>
      </c>
      <c r="K25" s="176">
        <f>[1]InfJuv!Z374</f>
        <v>24.605310636659699</v>
      </c>
      <c r="L25" s="175">
        <f>[1]InfJuv!AA374</f>
        <v>6142.9338671090582</v>
      </c>
      <c r="M25" s="176">
        <f>[1]InfJuv!AB374</f>
        <v>33.746033198425472</v>
      </c>
      <c r="N25" s="175">
        <f>[1]InfJuv!AC374</f>
        <v>55967.64650774654</v>
      </c>
      <c r="O25" s="176">
        <f>[1]InfJuv!AD374</f>
        <v>34.315180423124453</v>
      </c>
    </row>
    <row r="26" spans="1:15">
      <c r="A26" s="134" t="s">
        <v>122</v>
      </c>
      <c r="B26" s="175">
        <f>[1]InfJuv!Q375</f>
        <v>814388.61974628316</v>
      </c>
      <c r="C26" s="176">
        <f>[1]InfJuv!R375</f>
        <v>24.801010893070593</v>
      </c>
      <c r="D26" s="175">
        <f>[1]InfJuv!S375</f>
        <v>646728.50351078238</v>
      </c>
      <c r="E26" s="176">
        <f>[1]InfJuv!T375</f>
        <v>31.538385265402102</v>
      </c>
      <c r="F26" s="175">
        <f>[1]InfJuv!U375</f>
        <v>384925.6059694133</v>
      </c>
      <c r="G26" s="176">
        <f>[1]InfJuv!V375</f>
        <v>32.320972931445297</v>
      </c>
      <c r="H26" s="175">
        <f>[1]InfJuv!W375</f>
        <v>192573.98062725813</v>
      </c>
      <c r="I26" s="176">
        <f>[1]InfJuv!X375</f>
        <v>29.836668804937002</v>
      </c>
      <c r="J26" s="175">
        <f>[1]InfJuv!Y375</f>
        <v>7918.0981118020409</v>
      </c>
      <c r="K26" s="176">
        <f>[1]InfJuv!Z375</f>
        <v>24.044326741194681</v>
      </c>
      <c r="L26" s="175">
        <f>[1]InfJuv!AA375</f>
        <v>0</v>
      </c>
      <c r="M26" s="176">
        <f>[1]InfJuv!AB375</f>
        <v>0</v>
      </c>
      <c r="N26" s="175">
        <f>[1]InfJuv!AC375</f>
        <v>61310.818802305737</v>
      </c>
      <c r="O26" s="176">
        <f>[1]InfJuv!AD375</f>
        <v>37.591214574288216</v>
      </c>
    </row>
    <row r="27" spans="1:15">
      <c r="A27" s="134" t="s">
        <v>123</v>
      </c>
      <c r="B27" s="175">
        <f>[1]InfJuv!Q376</f>
        <v>720625.87626539031</v>
      </c>
      <c r="C27" s="176">
        <f>[1]InfJuv!R376</f>
        <v>21.945604068797593</v>
      </c>
      <c r="D27" s="175">
        <f>[1]InfJuv!S376</f>
        <v>658534.73325667717</v>
      </c>
      <c r="E27" s="176">
        <f>[1]InfJuv!T376</f>
        <v>32.1141282862162</v>
      </c>
      <c r="F27" s="175">
        <f>[1]InfJuv!U376</f>
        <v>435290.69857181795</v>
      </c>
      <c r="G27" s="176">
        <f>[1]InfJuv!V376</f>
        <v>36.549968793106437</v>
      </c>
      <c r="H27" s="175">
        <f>[1]InfJuv!W376</f>
        <v>174709.67923015758</v>
      </c>
      <c r="I27" s="176">
        <f>[1]InfJuv!X376</f>
        <v>27.068842941439133</v>
      </c>
      <c r="J27" s="175">
        <f>[1]InfJuv!Y376</f>
        <v>9552.0403662376375</v>
      </c>
      <c r="K27" s="176">
        <f>[1]InfJuv!Z376</f>
        <v>29.006003255828396</v>
      </c>
      <c r="L27" s="175">
        <f>[1]InfJuv!AA376</f>
        <v>0</v>
      </c>
      <c r="M27" s="176">
        <f>[1]InfJuv!AB376</f>
        <v>0</v>
      </c>
      <c r="N27" s="175">
        <f>[1]InfJuv!AC376</f>
        <v>38982.315088468786</v>
      </c>
      <c r="O27" s="176">
        <f>[1]InfJuv!AD376</f>
        <v>23.901043889468227</v>
      </c>
    </row>
    <row r="28" spans="1:15">
      <c r="A28" s="24"/>
      <c r="B28" s="175"/>
      <c r="C28" s="176"/>
      <c r="D28" s="175"/>
      <c r="E28" s="176"/>
      <c r="F28" s="178"/>
      <c r="G28" s="176"/>
      <c r="H28" s="178"/>
      <c r="I28" s="176"/>
      <c r="J28" s="178"/>
      <c r="K28" s="176"/>
      <c r="L28" s="178"/>
      <c r="M28" s="176"/>
      <c r="N28" s="178"/>
      <c r="O28" s="176"/>
    </row>
    <row r="29" spans="1:15">
      <c r="A29" s="133" t="s">
        <v>7</v>
      </c>
      <c r="B29" s="4"/>
      <c r="C29" s="48"/>
      <c r="D29" s="4"/>
      <c r="E29" s="48"/>
      <c r="F29" s="4"/>
      <c r="G29" s="48"/>
      <c r="H29" s="4"/>
      <c r="I29" s="48"/>
      <c r="J29" s="4"/>
      <c r="K29" s="48"/>
      <c r="L29" s="4"/>
      <c r="M29" s="48"/>
      <c r="N29" s="4"/>
      <c r="O29" s="48"/>
    </row>
    <row r="30" spans="1:15">
      <c r="A30" s="23" t="s">
        <v>130</v>
      </c>
      <c r="B30" s="175">
        <f>[1]InfJuv!Q378</f>
        <v>1648385.8412262776</v>
      </c>
      <c r="C30" s="176">
        <f>[1]InfJuv!R378</f>
        <v>50.199172990620404</v>
      </c>
      <c r="D30" s="175">
        <f>[1]InfJuv!S378</f>
        <v>1050408.8259096213</v>
      </c>
      <c r="E30" s="176">
        <f>[1]InfJuv!T378</f>
        <v>51.224274263279014</v>
      </c>
      <c r="F30" s="175">
        <f>[1]InfJuv!U378</f>
        <v>863480.50129930105</v>
      </c>
      <c r="G30" s="176">
        <f>[1]InfJuv!V378</f>
        <v>72.503698056250315</v>
      </c>
      <c r="H30" s="175">
        <f>[1]InfJuv!W378</f>
        <v>59988.193324359112</v>
      </c>
      <c r="I30" s="176">
        <f>[1]InfJuv!X378</f>
        <v>9.29433898907571</v>
      </c>
      <c r="J30" s="175">
        <f>[1]InfJuv!Y378</f>
        <v>19348.198161422377</v>
      </c>
      <c r="K30" s="176">
        <f>[1]InfJuv!Z378</f>
        <v>58.753300587828406</v>
      </c>
      <c r="L30" s="175">
        <f>[1]InfJuv!AA378</f>
        <v>11977.234865724862</v>
      </c>
      <c r="M30" s="176">
        <f>[1]InfJuv!AB378</f>
        <v>65.796600475906544</v>
      </c>
      <c r="N30" s="175">
        <f>[1]InfJuv!AC378</f>
        <v>95614.698258833829</v>
      </c>
      <c r="O30" s="176">
        <f>[1]InfJuv!AD378</f>
        <v>58.62379118264969</v>
      </c>
    </row>
    <row r="31" spans="1:15">
      <c r="A31" s="23" t="s">
        <v>131</v>
      </c>
      <c r="B31" s="175">
        <f>[1]InfJuv!Q379</f>
        <v>1635305.3891744211</v>
      </c>
      <c r="C31" s="176">
        <f>[1]InfJuv!R379</f>
        <v>49.800827009403903</v>
      </c>
      <c r="D31" s="175">
        <f>[1]InfJuv!S379</f>
        <v>1000198.7054155472</v>
      </c>
      <c r="E31" s="176">
        <f>[1]InfJuv!T379</f>
        <v>48.775725736705581</v>
      </c>
      <c r="F31" s="175">
        <f>[1]InfJuv!U379</f>
        <v>327466.33927340707</v>
      </c>
      <c r="G31" s="176">
        <f>[1]InfJuv!V379</f>
        <v>27.496301943748303</v>
      </c>
      <c r="H31" s="175">
        <f>[1]InfJuv!W379</f>
        <v>585439.02204693435</v>
      </c>
      <c r="I31" s="176">
        <f>[1]InfJuv!X379</f>
        <v>90.705661010925411</v>
      </c>
      <c r="J31" s="175">
        <f>[1]InfJuv!Y379</f>
        <v>13583.055007068762</v>
      </c>
      <c r="K31" s="176">
        <f>[1]InfJuv!Z379</f>
        <v>41.24669941217153</v>
      </c>
      <c r="L31" s="175">
        <f>[1]InfJuv!AA379</f>
        <v>6226.1902034938539</v>
      </c>
      <c r="M31" s="176">
        <f>[1]InfJuv!AB379</f>
        <v>34.203399524093378</v>
      </c>
      <c r="N31" s="175">
        <f>[1]InfJuv!AC379</f>
        <v>67484.098884692576</v>
      </c>
      <c r="O31" s="176">
        <f>[1]InfJuv!AD379</f>
        <v>41.376208817350843</v>
      </c>
    </row>
    <row r="32" spans="1:15">
      <c r="A32" s="126"/>
      <c r="B32" s="114"/>
      <c r="C32" s="127"/>
      <c r="D32" s="127"/>
      <c r="E32" s="127"/>
      <c r="F32" s="123"/>
      <c r="G32" s="124"/>
      <c r="H32" s="123"/>
      <c r="I32" s="124"/>
      <c r="J32" s="124"/>
      <c r="K32" s="124"/>
      <c r="L32" s="123"/>
      <c r="M32" s="124"/>
      <c r="N32" s="123"/>
      <c r="O32" s="124"/>
    </row>
    <row r="33" spans="1:15">
      <c r="A33" s="46" t="str">
        <f>'C01'!A40</f>
        <v>Fuente: Instituto Nacional de Estadística (INE). XLIII Encuesta Permanente de Hogares de Propósitos Múltiples, mayo 2012.</v>
      </c>
      <c r="B33" s="39"/>
      <c r="C33" s="31"/>
      <c r="D33" s="31"/>
      <c r="E33" s="31"/>
      <c r="F33" s="39"/>
      <c r="G33" s="31"/>
      <c r="H33" s="39"/>
      <c r="I33" s="31"/>
      <c r="J33" s="31"/>
      <c r="K33" s="31"/>
      <c r="L33" s="39"/>
      <c r="M33" s="31"/>
      <c r="N33" s="39"/>
      <c r="O33" s="31"/>
    </row>
    <row r="34" spans="1:15">
      <c r="A34" s="46" t="s">
        <v>30</v>
      </c>
      <c r="B34" s="39"/>
      <c r="C34" s="31"/>
      <c r="D34" s="31"/>
      <c r="E34" s="31"/>
      <c r="F34" s="40"/>
      <c r="G34" s="31"/>
      <c r="H34" s="39"/>
      <c r="I34" s="31"/>
      <c r="J34" s="31"/>
      <c r="K34" s="31"/>
      <c r="L34" s="39"/>
      <c r="M34" s="31"/>
      <c r="N34" s="39"/>
      <c r="O34" s="31"/>
    </row>
    <row r="35" spans="1:15">
      <c r="A35" s="46" t="s">
        <v>31</v>
      </c>
      <c r="B35" s="39"/>
      <c r="C35" s="31"/>
      <c r="D35" s="31"/>
      <c r="E35" s="31"/>
      <c r="F35" s="39"/>
      <c r="G35" s="31"/>
      <c r="H35" s="39"/>
      <c r="I35" s="31"/>
      <c r="J35" s="31"/>
      <c r="K35" s="31"/>
      <c r="L35" s="39"/>
      <c r="M35" s="31"/>
      <c r="N35" s="39"/>
      <c r="O35" s="31"/>
    </row>
    <row r="36" spans="1:15">
      <c r="A36" s="12"/>
      <c r="B36" s="39"/>
      <c r="C36" s="31"/>
      <c r="D36" s="31"/>
      <c r="E36" s="31"/>
      <c r="F36" s="39"/>
      <c r="G36" s="31"/>
      <c r="H36" s="42"/>
      <c r="I36" s="31"/>
      <c r="J36" s="31"/>
      <c r="K36" s="31"/>
      <c r="L36" s="37"/>
      <c r="M36" s="31"/>
      <c r="N36" s="39"/>
      <c r="O36" s="31"/>
    </row>
  </sheetData>
  <mergeCells count="10">
    <mergeCell ref="A1:O1"/>
    <mergeCell ref="A3:A5"/>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sheetPr codeName="Hoja8"/>
  <dimension ref="A1:S56"/>
  <sheetViews>
    <sheetView workbookViewId="0">
      <selection sqref="A1:R1"/>
    </sheetView>
  </sheetViews>
  <sheetFormatPr baseColWidth="10" defaultRowHeight="11.25"/>
  <cols>
    <col min="1" max="1" width="40.1640625"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1640625" style="32" customWidth="1"/>
    <col min="8" max="8" width="11" style="38" bestFit="1" customWidth="1"/>
    <col min="9" max="9" width="8.33203125" style="32" customWidth="1"/>
    <col min="10" max="10" width="9.83203125" style="38" bestFit="1" customWidth="1"/>
    <col min="11" max="11" width="7.1640625" style="32" customWidth="1"/>
    <col min="12" max="12" width="9.83203125" style="38" bestFit="1" customWidth="1"/>
    <col min="13" max="13" width="7.33203125" style="32" customWidth="1"/>
    <col min="14" max="14" width="11" style="38" bestFit="1" customWidth="1"/>
    <col min="15" max="15" width="7.1640625" style="32" customWidth="1"/>
    <col min="16" max="16" width="5.1640625" hidden="1" customWidth="1"/>
    <col min="17" max="18" width="6" hidden="1" customWidth="1"/>
  </cols>
  <sheetData>
    <row r="1" spans="1:19" ht="21.75" customHeight="1">
      <c r="A1" s="213" t="s">
        <v>140</v>
      </c>
      <c r="B1" s="213"/>
      <c r="C1" s="213"/>
      <c r="D1" s="213"/>
      <c r="E1" s="213"/>
      <c r="F1" s="213"/>
      <c r="G1" s="213"/>
      <c r="H1" s="213"/>
      <c r="I1" s="213"/>
      <c r="J1" s="213"/>
      <c r="K1" s="213"/>
      <c r="L1" s="213"/>
      <c r="M1" s="213"/>
      <c r="N1" s="213"/>
      <c r="O1" s="213"/>
      <c r="P1" s="213"/>
      <c r="Q1" s="213"/>
      <c r="R1" s="213"/>
    </row>
    <row r="2" spans="1:19">
      <c r="G2" s="90"/>
    </row>
    <row r="3" spans="1:19">
      <c r="A3" s="218" t="s">
        <v>11</v>
      </c>
      <c r="B3" s="220" t="s">
        <v>98</v>
      </c>
      <c r="C3" s="221"/>
      <c r="D3" s="220" t="s">
        <v>82</v>
      </c>
      <c r="E3" s="221"/>
      <c r="F3" s="222" t="s">
        <v>99</v>
      </c>
      <c r="G3" s="222"/>
      <c r="H3" s="222"/>
      <c r="I3" s="222"/>
      <c r="J3" s="222"/>
      <c r="K3" s="222"/>
      <c r="L3" s="222"/>
      <c r="M3" s="222"/>
      <c r="N3" s="222"/>
      <c r="O3" s="222"/>
      <c r="P3" s="214"/>
      <c r="Q3" s="214"/>
      <c r="R3" s="214"/>
    </row>
    <row r="4" spans="1:19" ht="24" customHeight="1">
      <c r="A4" s="213"/>
      <c r="B4" s="221"/>
      <c r="C4" s="221"/>
      <c r="D4" s="221"/>
      <c r="E4" s="221"/>
      <c r="F4" s="223" t="s">
        <v>83</v>
      </c>
      <c r="G4" s="223"/>
      <c r="H4" s="223" t="s">
        <v>84</v>
      </c>
      <c r="I4" s="223"/>
      <c r="J4" s="188" t="s">
        <v>86</v>
      </c>
      <c r="K4" s="188"/>
      <c r="L4" s="188" t="s">
        <v>85</v>
      </c>
      <c r="M4" s="188"/>
      <c r="N4" s="223" t="s">
        <v>87</v>
      </c>
      <c r="O4" s="223"/>
      <c r="P4" s="215"/>
      <c r="Q4" s="215"/>
      <c r="R4" s="215"/>
    </row>
    <row r="5" spans="1:19">
      <c r="A5" s="219"/>
      <c r="B5" s="60" t="s">
        <v>3</v>
      </c>
      <c r="C5" s="61" t="s">
        <v>38</v>
      </c>
      <c r="D5" s="60" t="s">
        <v>3</v>
      </c>
      <c r="E5" s="61" t="s">
        <v>38</v>
      </c>
      <c r="F5" s="60" t="s">
        <v>3</v>
      </c>
      <c r="G5" s="61" t="s">
        <v>38</v>
      </c>
      <c r="H5" s="60" t="s">
        <v>3</v>
      </c>
      <c r="I5" s="61" t="s">
        <v>38</v>
      </c>
      <c r="J5" s="60" t="s">
        <v>3</v>
      </c>
      <c r="K5" s="61" t="s">
        <v>38</v>
      </c>
      <c r="L5" s="60" t="s">
        <v>3</v>
      </c>
      <c r="M5" s="61" t="s">
        <v>38</v>
      </c>
      <c r="N5" s="60" t="s">
        <v>3</v>
      </c>
      <c r="O5" s="61" t="s">
        <v>38</v>
      </c>
      <c r="P5" s="91"/>
      <c r="Q5" s="92"/>
      <c r="R5" s="92"/>
    </row>
    <row r="6" spans="1:19">
      <c r="A6" s="12"/>
      <c r="B6" s="39"/>
      <c r="C6" s="31"/>
      <c r="D6" s="39"/>
      <c r="E6" s="31"/>
      <c r="F6" s="39"/>
      <c r="G6" s="31"/>
      <c r="H6" s="39"/>
      <c r="I6" s="31"/>
      <c r="J6" s="39"/>
      <c r="K6" s="31"/>
      <c r="L6" s="39"/>
      <c r="M6" s="31"/>
      <c r="N6" s="39"/>
      <c r="O6" s="31"/>
      <c r="P6" s="39"/>
      <c r="Q6" s="31"/>
      <c r="R6" s="31"/>
    </row>
    <row r="7" spans="1:19" s="5" customFormat="1">
      <c r="A7" s="137" t="s">
        <v>32</v>
      </c>
      <c r="B7" s="4">
        <f>[1]InfJuv!Q388</f>
        <v>3283691.2303999006</v>
      </c>
      <c r="C7" s="48">
        <f>[1]InfJuv!R388</f>
        <v>100</v>
      </c>
      <c r="D7" s="4">
        <f>[1]InfJuv!S388</f>
        <v>2050607.5313254844</v>
      </c>
      <c r="E7" s="48">
        <f>[1]InfJuv!T388</f>
        <v>100</v>
      </c>
      <c r="F7" s="4">
        <f>[1]InfJuv!U388</f>
        <v>1190946.8405727246</v>
      </c>
      <c r="G7" s="48">
        <f>[1]InfJuv!V388</f>
        <v>100</v>
      </c>
      <c r="H7" s="4">
        <f>[1]InfJuv!W388</f>
        <v>645427.21537128626</v>
      </c>
      <c r="I7" s="48">
        <f>[1]InfJuv!X388</f>
        <v>100</v>
      </c>
      <c r="J7" s="4">
        <f>[1]InfJuv!Y388</f>
        <v>32931.253168491159</v>
      </c>
      <c r="K7" s="48">
        <f>[1]InfJuv!Z388</f>
        <v>100</v>
      </c>
      <c r="L7" s="4">
        <f>[1]InfJuv!AA388</f>
        <v>18203.425069218731</v>
      </c>
      <c r="M7" s="48">
        <f>[1]InfJuv!AB388</f>
        <v>100</v>
      </c>
      <c r="N7" s="4">
        <f>[1]InfJuv!AC388</f>
        <v>163098.79714352553</v>
      </c>
      <c r="O7" s="48">
        <f>[1]InfJuv!AD388</f>
        <v>100</v>
      </c>
      <c r="P7" s="181"/>
      <c r="Q7" s="182"/>
      <c r="R7" s="33"/>
      <c r="S7" s="179"/>
    </row>
    <row r="8" spans="1:19" s="5" customFormat="1">
      <c r="A8" s="137"/>
      <c r="B8" s="44"/>
      <c r="C8" s="33"/>
      <c r="D8" s="44"/>
      <c r="E8" s="33"/>
      <c r="F8" s="44"/>
      <c r="G8" s="33"/>
      <c r="H8" s="44"/>
      <c r="I8" s="33"/>
      <c r="J8" s="44"/>
      <c r="K8" s="33"/>
      <c r="L8" s="44"/>
      <c r="M8" s="33"/>
      <c r="N8" s="44"/>
      <c r="O8" s="33"/>
      <c r="P8" s="44"/>
      <c r="Q8" s="33"/>
      <c r="R8" s="33"/>
      <c r="S8" s="179"/>
    </row>
    <row r="9" spans="1:19" s="5" customFormat="1">
      <c r="A9" s="138" t="s">
        <v>16</v>
      </c>
      <c r="B9" s="179"/>
      <c r="C9" s="179"/>
      <c r="D9" s="179"/>
      <c r="E9" s="179"/>
      <c r="F9" s="179"/>
      <c r="G9" s="179"/>
      <c r="H9" s="179"/>
      <c r="I9" s="179"/>
      <c r="J9" s="179"/>
      <c r="K9" s="179"/>
      <c r="L9" s="179"/>
      <c r="M9" s="179"/>
      <c r="N9" s="179"/>
      <c r="O9" s="179"/>
      <c r="P9" s="4"/>
      <c r="Q9" s="48"/>
      <c r="R9" s="48"/>
      <c r="S9" s="179"/>
    </row>
    <row r="10" spans="1:19">
      <c r="A10" s="140" t="s">
        <v>23</v>
      </c>
      <c r="B10" s="175">
        <f>[1]InfJuv!Q389</f>
        <v>622244.77570956689</v>
      </c>
      <c r="C10" s="176">
        <f>[1]InfJuv!R389</f>
        <v>18.949551953878061</v>
      </c>
      <c r="D10" s="175">
        <f>[1]InfJuv!S389</f>
        <v>460610.40302552812</v>
      </c>
      <c r="E10" s="176">
        <f>[1]InfJuv!T389</f>
        <v>22.462143339920143</v>
      </c>
      <c r="F10" s="175">
        <f>[1]InfJuv!U389</f>
        <v>271763.67289517896</v>
      </c>
      <c r="G10" s="176">
        <f>[1]InfJuv!V389</f>
        <v>22.819127070733753</v>
      </c>
      <c r="H10" s="175">
        <f>[1]InfJuv!W389</f>
        <v>144296.57302630501</v>
      </c>
      <c r="I10" s="176">
        <f>[1]InfJuv!X389</f>
        <v>22.356753726800541</v>
      </c>
      <c r="J10" s="175">
        <f>[1]InfJuv!Y389</f>
        <v>8388.9899189444895</v>
      </c>
      <c r="K10" s="176">
        <f>[1]InfJuv!Z389</f>
        <v>25.474250481822327</v>
      </c>
      <c r="L10" s="175">
        <f>[1]InfJuv!AA389</f>
        <v>3882.9407068755277</v>
      </c>
      <c r="M10" s="176">
        <f>[1]InfJuv!AB389</f>
        <v>21.330824787701225</v>
      </c>
      <c r="N10" s="175">
        <f>[1]InfJuv!AC389</f>
        <v>32278.226478207067</v>
      </c>
      <c r="O10" s="176">
        <f>[1]InfJuv!AD389</f>
        <v>19.790597505021761</v>
      </c>
      <c r="P10" s="178"/>
      <c r="Q10" s="176"/>
      <c r="R10" s="176"/>
      <c r="S10" s="45"/>
    </row>
    <row r="11" spans="1:19">
      <c r="A11" s="140" t="s">
        <v>24</v>
      </c>
      <c r="B11" s="175">
        <f>[1]InfJuv!Q390</f>
        <v>1886113.0964177041</v>
      </c>
      <c r="C11" s="176">
        <f>[1]InfJuv!R390</f>
        <v>57.438807856121294</v>
      </c>
      <c r="D11" s="175">
        <f>[1]InfJuv!S390</f>
        <v>1229267.4017753631</v>
      </c>
      <c r="E11" s="176">
        <f>[1]InfJuv!T390</f>
        <v>59.946497952281568</v>
      </c>
      <c r="F11" s="175">
        <f>[1]InfJuv!U390</f>
        <v>709728.98929699394</v>
      </c>
      <c r="G11" s="176">
        <f>[1]InfJuv!V390</f>
        <v>59.593674975088419</v>
      </c>
      <c r="H11" s="175">
        <f>[1]InfJuv!W390</f>
        <v>399073.26932024176</v>
      </c>
      <c r="I11" s="176">
        <f>[1]InfJuv!X390</f>
        <v>61.830871059670493</v>
      </c>
      <c r="J11" s="175">
        <f>[1]InfJuv!Y390</f>
        <v>21484.174868570222</v>
      </c>
      <c r="K11" s="176">
        <f>[1]InfJuv!Z390</f>
        <v>65.239469505297848</v>
      </c>
      <c r="L11" s="175">
        <f>[1]InfJuv!AA390</f>
        <v>11610.588603070039</v>
      </c>
      <c r="M11" s="176">
        <f>[1]InfJuv!AB390</f>
        <v>63.782439617383233</v>
      </c>
      <c r="N11" s="175">
        <f>[1]InfJuv!AC390</f>
        <v>87370.379686479035</v>
      </c>
      <c r="O11" s="176">
        <f>[1]InfJuv!AD390</f>
        <v>53.568990830504937</v>
      </c>
      <c r="P11" s="178"/>
      <c r="Q11" s="176"/>
      <c r="R11" s="176"/>
      <c r="S11" s="45"/>
    </row>
    <row r="12" spans="1:19">
      <c r="A12" s="140" t="s">
        <v>25</v>
      </c>
      <c r="B12" s="175">
        <f>[1]InfJuv!Q391</f>
        <v>601122.40250492876</v>
      </c>
      <c r="C12" s="176">
        <f>[1]InfJuv!R391</f>
        <v>18.306301059607293</v>
      </c>
      <c r="D12" s="175">
        <f>[1]InfJuv!S391</f>
        <v>302637.0360594911</v>
      </c>
      <c r="E12" s="176">
        <f>[1]InfJuv!T391</f>
        <v>14.758408492914814</v>
      </c>
      <c r="F12" s="175">
        <f>[1]InfJuv!U391</f>
        <v>174109.04411293453</v>
      </c>
      <c r="G12" s="176">
        <f>[1]InfJuv!V391</f>
        <v>14.619379990899153</v>
      </c>
      <c r="H12" s="175">
        <f>[1]InfJuv!W391</f>
        <v>88789.913212578816</v>
      </c>
      <c r="I12" s="176">
        <f>[1]InfJuv!X391</f>
        <v>13.756766231418029</v>
      </c>
      <c r="J12" s="175">
        <f>[1]InfJuv!Y391</f>
        <v>1821.6147138832127</v>
      </c>
      <c r="K12" s="176">
        <f>[1]InfJuv!Z391</f>
        <v>5.5315681567385528</v>
      </c>
      <c r="L12" s="175">
        <f>[1]InfJuv!AA391</f>
        <v>2189.6349524804477</v>
      </c>
      <c r="M12" s="176">
        <f>[1]InfJuv!AB391</f>
        <v>12.028697589351102</v>
      </c>
      <c r="N12" s="175">
        <f>[1]InfJuv!AC391</f>
        <v>35726.829067608691</v>
      </c>
      <c r="O12" s="176">
        <f>[1]InfJuv!AD391</f>
        <v>21.905023024890482</v>
      </c>
      <c r="P12" s="178"/>
      <c r="Q12" s="176"/>
      <c r="R12" s="176"/>
      <c r="S12" s="45"/>
    </row>
    <row r="13" spans="1:19">
      <c r="A13" s="140" t="s">
        <v>26</v>
      </c>
      <c r="B13" s="175">
        <f>[1]InfJuv!Q392</f>
        <v>168287.9682060036</v>
      </c>
      <c r="C13" s="176">
        <f>[1]InfJuv!R392</f>
        <v>5.1249632318660137</v>
      </c>
      <c r="D13" s="175">
        <f>[1]InfJuv!S392</f>
        <v>54448.08706117994</v>
      </c>
      <c r="E13" s="176">
        <f>[1]InfJuv!T392</f>
        <v>2.6552173553164242</v>
      </c>
      <c r="F13" s="175">
        <f>[1]InfJuv!U392</f>
        <v>32828.47544811033</v>
      </c>
      <c r="G13" s="176">
        <f>[1]InfJuv!V392</f>
        <v>2.7565021653126989</v>
      </c>
      <c r="H13" s="175">
        <f>[1]InfJuv!W392</f>
        <v>12421.501374004267</v>
      </c>
      <c r="I13" s="176">
        <f>[1]InfJuv!X392</f>
        <v>1.9245394489382843</v>
      </c>
      <c r="J13" s="175">
        <f>[1]InfJuv!Y392</f>
        <v>954.4875210406899</v>
      </c>
      <c r="K13" s="176">
        <f>[1]InfJuv!Z392</f>
        <v>2.8984245335490297</v>
      </c>
      <c r="L13" s="175">
        <f>[1]InfJuv!AA392</f>
        <v>520.26080679270251</v>
      </c>
      <c r="M13" s="176">
        <f>[1]InfJuv!AB392</f>
        <v>2.8580380055643642</v>
      </c>
      <c r="N13" s="175">
        <f>[1]InfJuv!AC392</f>
        <v>7723.3619112322167</v>
      </c>
      <c r="O13" s="176">
        <f>[1]InfJuv!AD392</f>
        <v>4.7353886395837277</v>
      </c>
      <c r="P13" s="178"/>
      <c r="Q13" s="176"/>
      <c r="R13" s="176"/>
      <c r="S13" s="45"/>
    </row>
    <row r="14" spans="1:19">
      <c r="A14" s="140" t="s">
        <v>27</v>
      </c>
      <c r="B14" s="175">
        <f>[1]InfJuv!Q393</f>
        <v>5922.9875624674114</v>
      </c>
      <c r="C14" s="176">
        <f>[1]InfJuv!R393</f>
        <v>0.180375898550793</v>
      </c>
      <c r="D14" s="175">
        <f>[1]InfJuv!S393</f>
        <v>3644.603403708837</v>
      </c>
      <c r="E14" s="176">
        <f>[1]InfJuv!T393</f>
        <v>0.17773285955665127</v>
      </c>
      <c r="F14" s="175">
        <f>[1]InfJuv!U393</f>
        <v>2516.6588194987576</v>
      </c>
      <c r="G14" s="176">
        <f>[1]InfJuv!V393</f>
        <v>0.21131579796529792</v>
      </c>
      <c r="H14" s="175">
        <f>[1]InfJuv!W393</f>
        <v>845.95843815756007</v>
      </c>
      <c r="I14" s="176">
        <f>[1]InfJuv!X393</f>
        <v>0.13106953317283296</v>
      </c>
      <c r="J14" s="175">
        <f>[1]InfJuv!Y393</f>
        <v>281.98614605252004</v>
      </c>
      <c r="K14" s="176">
        <f>[1]InfJuv!Z393</f>
        <v>0.85628732259216378</v>
      </c>
      <c r="L14" s="175">
        <f>[1]InfJuv!AA393</f>
        <v>0</v>
      </c>
      <c r="M14" s="176">
        <f>[1]InfJuv!AB393</f>
        <v>0</v>
      </c>
      <c r="N14" s="175">
        <f>[1]InfJuv!AC393</f>
        <v>0</v>
      </c>
      <c r="O14" s="176">
        <f>[1]InfJuv!AD393</f>
        <v>0</v>
      </c>
      <c r="P14" s="178"/>
      <c r="Q14" s="176"/>
      <c r="R14" s="176"/>
      <c r="S14" s="45"/>
    </row>
    <row r="15" spans="1:19">
      <c r="A15" s="140"/>
      <c r="B15" s="177"/>
      <c r="C15" s="153"/>
      <c r="D15" s="177"/>
      <c r="E15" s="153"/>
      <c r="F15" s="177"/>
      <c r="G15" s="153"/>
      <c r="H15" s="177"/>
      <c r="I15" s="153"/>
      <c r="J15" s="177"/>
      <c r="K15" s="153"/>
      <c r="L15" s="177"/>
      <c r="M15" s="153"/>
      <c r="N15" s="177"/>
      <c r="O15" s="153"/>
      <c r="P15" s="177"/>
      <c r="Q15" s="153"/>
      <c r="R15" s="153"/>
      <c r="S15" s="45"/>
    </row>
    <row r="16" spans="1:19">
      <c r="A16" s="138" t="s">
        <v>17</v>
      </c>
      <c r="B16" s="4"/>
      <c r="C16" s="48"/>
      <c r="D16" s="4"/>
      <c r="E16" s="48"/>
      <c r="F16" s="4"/>
      <c r="G16" s="48"/>
      <c r="H16" s="4"/>
      <c r="I16" s="48"/>
      <c r="J16" s="4"/>
      <c r="K16" s="48"/>
      <c r="L16" s="4"/>
      <c r="M16" s="48"/>
      <c r="N16" s="4"/>
      <c r="O16" s="48"/>
      <c r="P16" s="4"/>
      <c r="Q16" s="48"/>
      <c r="R16" s="48"/>
      <c r="S16" s="45"/>
    </row>
    <row r="17" spans="1:19">
      <c r="A17" s="140" t="s">
        <v>101</v>
      </c>
      <c r="B17" s="175">
        <f>[1]InfJuv!Q395</f>
        <v>252953.8564840226</v>
      </c>
      <c r="C17" s="176">
        <f>[1]InfJuv!R395</f>
        <v>7.7033386739354572</v>
      </c>
      <c r="D17" s="175">
        <f>[1]InfJuv!S395</f>
        <v>211369.86651798026</v>
      </c>
      <c r="E17" s="176">
        <f>[1]InfJuv!T395</f>
        <v>10.307670448345311</v>
      </c>
      <c r="F17" s="175">
        <f>[1]InfJuv!U395</f>
        <v>123716.74440737048</v>
      </c>
      <c r="G17" s="176">
        <f>[1]InfJuv!V395</f>
        <v>10.388099635738174</v>
      </c>
      <c r="H17" s="175">
        <f>[1]InfJuv!W395</f>
        <v>75458.861917271774</v>
      </c>
      <c r="I17" s="176">
        <f>[1]InfJuv!X395</f>
        <v>11.691304630509508</v>
      </c>
      <c r="J17" s="175">
        <f>[1]InfJuv!Y395</f>
        <v>0</v>
      </c>
      <c r="K17" s="176">
        <f>[1]InfJuv!Z395</f>
        <v>0</v>
      </c>
      <c r="L17" s="175">
        <f>[1]InfJuv!AA395</f>
        <v>477.93819956032496</v>
      </c>
      <c r="M17" s="176">
        <f>[1]InfJuv!AB395</f>
        <v>2.6255399615344888</v>
      </c>
      <c r="N17" s="175">
        <f>[1]InfJuv!AC395</f>
        <v>11716.321993779378</v>
      </c>
      <c r="O17" s="176">
        <f>[1]InfJuv!AD395</f>
        <v>7.1835735143215782</v>
      </c>
      <c r="P17" s="178"/>
      <c r="Q17" s="176"/>
      <c r="R17" s="176"/>
      <c r="S17" s="45"/>
    </row>
    <row r="18" spans="1:19">
      <c r="A18" s="140" t="s">
        <v>102</v>
      </c>
      <c r="B18" s="175">
        <f>[1]InfJuv!Q396</f>
        <v>310832.70332757093</v>
      </c>
      <c r="C18" s="176">
        <f>[1]InfJuv!R396</f>
        <v>9.4659540595635274</v>
      </c>
      <c r="D18" s="175">
        <f>[1]InfJuv!S396</f>
        <v>273318.72397372749</v>
      </c>
      <c r="E18" s="176">
        <f>[1]InfJuv!T396</f>
        <v>13.328670640210614</v>
      </c>
      <c r="F18" s="175">
        <f>[1]InfJuv!U396</f>
        <v>176362.3699970741</v>
      </c>
      <c r="G18" s="176">
        <f>[1]InfJuv!V396</f>
        <v>14.808584563880425</v>
      </c>
      <c r="H18" s="175">
        <f>[1]InfJuv!W396</f>
        <v>86916.264006390789</v>
      </c>
      <c r="I18" s="176">
        <f>[1]InfJuv!X396</f>
        <v>13.466470259763007</v>
      </c>
      <c r="J18" s="175">
        <f>[1]InfJuv!Y396</f>
        <v>1043.2993697453251</v>
      </c>
      <c r="K18" s="176">
        <f>[1]InfJuv!Z396</f>
        <v>3.1681131732440746</v>
      </c>
      <c r="L18" s="175">
        <f>[1]InfJuv!AA396</f>
        <v>454.03046099747002</v>
      </c>
      <c r="M18" s="176">
        <f>[1]InfJuv!AB396</f>
        <v>2.4942034769336763</v>
      </c>
      <c r="N18" s="175">
        <f>[1]InfJuv!AC396</f>
        <v>8542.7601395200218</v>
      </c>
      <c r="O18" s="176">
        <f>[1]InfJuv!AD396</f>
        <v>5.2377824295064954</v>
      </c>
      <c r="P18" s="178"/>
      <c r="Q18" s="176"/>
      <c r="R18" s="176"/>
      <c r="S18" s="45"/>
    </row>
    <row r="19" spans="1:19">
      <c r="A19" s="140" t="s">
        <v>103</v>
      </c>
      <c r="B19" s="175">
        <f>[1]InfJuv!Q397</f>
        <v>565682.5864998519</v>
      </c>
      <c r="C19" s="176">
        <f>[1]InfJuv!R397</f>
        <v>17.22703344525365</v>
      </c>
      <c r="D19" s="175">
        <f>[1]InfJuv!S397</f>
        <v>293453.041548585</v>
      </c>
      <c r="E19" s="176">
        <f>[1]InfJuv!T397</f>
        <v>14.310541489082555</v>
      </c>
      <c r="F19" s="175">
        <f>[1]InfJuv!U397</f>
        <v>137530.88788790946</v>
      </c>
      <c r="G19" s="176">
        <f>[1]InfJuv!V397</f>
        <v>11.548029114529667</v>
      </c>
      <c r="H19" s="175">
        <f>[1]InfJuv!W397</f>
        <v>123022.09658532898</v>
      </c>
      <c r="I19" s="176">
        <f>[1]InfJuv!X397</f>
        <v>19.060568512680351</v>
      </c>
      <c r="J19" s="175">
        <f>[1]InfJuv!Y397</f>
        <v>5776.3025065917836</v>
      </c>
      <c r="K19" s="176">
        <f>[1]InfJuv!Z397</f>
        <v>17.540487988834229</v>
      </c>
      <c r="L19" s="175">
        <f>[1]InfJuv!AA397</f>
        <v>5487.4346125659713</v>
      </c>
      <c r="M19" s="176">
        <f>[1]InfJuv!AB397</f>
        <v>30.145066610816034</v>
      </c>
      <c r="N19" s="175">
        <f>[1]InfJuv!AC397</f>
        <v>21636.319956187766</v>
      </c>
      <c r="O19" s="176">
        <f>[1]InfJuv!AD397</f>
        <v>13.265775306207802</v>
      </c>
      <c r="P19" s="178"/>
      <c r="Q19" s="176"/>
      <c r="R19" s="176"/>
      <c r="S19" s="45"/>
    </row>
    <row r="20" spans="1:19">
      <c r="A20" s="140" t="s">
        <v>104</v>
      </c>
      <c r="B20" s="175">
        <f>[1]InfJuv!Q398</f>
        <v>810068.1780309754</v>
      </c>
      <c r="C20" s="176">
        <f>[1]InfJuv!R398</f>
        <v>24.66943817772788</v>
      </c>
      <c r="D20" s="175">
        <f>[1]InfJuv!S398</f>
        <v>422246.67886354751</v>
      </c>
      <c r="E20" s="176">
        <f>[1]InfJuv!T398</f>
        <v>20.591296599335763</v>
      </c>
      <c r="F20" s="175">
        <f>[1]InfJuv!U398</f>
        <v>247890.31515810784</v>
      </c>
      <c r="G20" s="176">
        <f>[1]InfJuv!V398</f>
        <v>20.814557519536116</v>
      </c>
      <c r="H20" s="175">
        <f>[1]InfJuv!W398</f>
        <v>123102.00903447725</v>
      </c>
      <c r="I20" s="176">
        <f>[1]InfJuv!X398</f>
        <v>19.072949838915918</v>
      </c>
      <c r="J20" s="175">
        <f>[1]InfJuv!Y398</f>
        <v>6898.7303507640509</v>
      </c>
      <c r="K20" s="176">
        <f>[1]InfJuv!Z398</f>
        <v>20.948884986146844</v>
      </c>
      <c r="L20" s="175">
        <f>[1]InfJuv!AA398</f>
        <v>5598.7653217535017</v>
      </c>
      <c r="M20" s="176">
        <f>[1]InfJuv!AB398</f>
        <v>30.756658708260304</v>
      </c>
      <c r="N20" s="175">
        <f>[1]InfJuv!AC398</f>
        <v>38756.858998430376</v>
      </c>
      <c r="O20" s="176">
        <f>[1]InfJuv!AD398</f>
        <v>23.762811055145107</v>
      </c>
      <c r="P20" s="178"/>
      <c r="Q20" s="176"/>
      <c r="R20" s="176"/>
      <c r="S20" s="45"/>
    </row>
    <row r="21" spans="1:19">
      <c r="A21" s="140" t="s">
        <v>105</v>
      </c>
      <c r="B21" s="175">
        <f>[1]InfJuv!Q399</f>
        <v>1344153.90605808</v>
      </c>
      <c r="C21" s="176">
        <f>[1]InfJuv!R399</f>
        <v>40.934235643537768</v>
      </c>
      <c r="D21" s="175">
        <f>[1]InfJuv!S399</f>
        <v>850219.22042138898</v>
      </c>
      <c r="E21" s="176">
        <f>[1]InfJuv!T399</f>
        <v>41.461820823013312</v>
      </c>
      <c r="F21" s="175">
        <f>[1]InfJuv!U399</f>
        <v>505446.52312227048</v>
      </c>
      <c r="G21" s="176">
        <f>[1]InfJuv!V399</f>
        <v>42.440729166316274</v>
      </c>
      <c r="H21" s="175">
        <f>[1]InfJuv!W399</f>
        <v>236927.98382780745</v>
      </c>
      <c r="I21" s="176">
        <f>[1]InfJuv!X399</f>
        <v>36.708706758129658</v>
      </c>
      <c r="J21" s="175">
        <f>[1]InfJuv!Y399</f>
        <v>19212.920941389966</v>
      </c>
      <c r="K21" s="176">
        <f>[1]InfJuv!Z399</f>
        <v>58.342513851774754</v>
      </c>
      <c r="L21" s="175">
        <f>[1]InfJuv!AA399</f>
        <v>6185.2564743414359</v>
      </c>
      <c r="M21" s="176">
        <f>[1]InfJuv!AB399</f>
        <v>33.978531242455354</v>
      </c>
      <c r="N21" s="175">
        <f>[1]InfJuv!AC399</f>
        <v>82446.536055609526</v>
      </c>
      <c r="O21" s="176">
        <f>[1]InfJuv!AD399</f>
        <v>50.550057694819962</v>
      </c>
      <c r="P21" s="178"/>
      <c r="Q21" s="176"/>
      <c r="R21" s="176"/>
      <c r="S21" s="45"/>
    </row>
    <row r="22" spans="1:19">
      <c r="A22" s="140"/>
      <c r="B22" s="177"/>
      <c r="C22" s="153"/>
      <c r="D22" s="177"/>
      <c r="E22" s="153"/>
      <c r="F22" s="177"/>
      <c r="G22" s="153"/>
      <c r="H22" s="177"/>
      <c r="I22" s="153"/>
      <c r="J22" s="177"/>
      <c r="K22" s="153"/>
      <c r="L22" s="177"/>
      <c r="M22" s="153"/>
      <c r="N22" s="177"/>
      <c r="O22" s="153"/>
      <c r="P22" s="177"/>
      <c r="Q22" s="153"/>
      <c r="R22" s="153"/>
      <c r="S22" s="45"/>
    </row>
    <row r="23" spans="1:19">
      <c r="A23" s="138" t="s">
        <v>93</v>
      </c>
      <c r="B23" s="4"/>
      <c r="C23" s="48"/>
      <c r="D23" s="4"/>
      <c r="E23" s="48"/>
      <c r="F23" s="4"/>
      <c r="G23" s="48"/>
      <c r="H23" s="4"/>
      <c r="I23" s="48"/>
      <c r="J23" s="4"/>
      <c r="K23" s="48"/>
      <c r="L23" s="4"/>
      <c r="M23" s="48"/>
      <c r="N23" s="4"/>
      <c r="O23" s="48"/>
      <c r="P23" s="4"/>
      <c r="Q23" s="48"/>
      <c r="R23" s="48"/>
      <c r="S23" s="45"/>
    </row>
    <row r="24" spans="1:19">
      <c r="A24" s="23" t="s">
        <v>130</v>
      </c>
      <c r="B24" s="175">
        <f>[1]InfJuv!Q401</f>
        <v>2255827.7899749167</v>
      </c>
      <c r="C24" s="176">
        <f>[1]InfJuv!R401</f>
        <v>68.697926561755111</v>
      </c>
      <c r="D24" s="175">
        <f>[1]InfJuv!S401</f>
        <v>1449478.7371588214</v>
      </c>
      <c r="E24" s="176">
        <f>[1]InfJuv!T401</f>
        <v>70.685331786619273</v>
      </c>
      <c r="F24" s="175">
        <f>[1]InfJuv!U401</f>
        <v>834605.10222190642</v>
      </c>
      <c r="G24" s="176">
        <f>[1]InfJuv!V401</f>
        <v>70.079123079964347</v>
      </c>
      <c r="H24" s="175">
        <f>[1]InfJuv!W401</f>
        <v>488083.24022116646</v>
      </c>
      <c r="I24" s="176">
        <f>[1]InfJuv!X401</f>
        <v>75.621732179420633</v>
      </c>
      <c r="J24" s="175">
        <f>[1]InfJuv!Y401</f>
        <v>20842.774106149736</v>
      </c>
      <c r="K24" s="176">
        <f>[1]InfJuv!Z401</f>
        <v>63.291773317913815</v>
      </c>
      <c r="L24" s="175">
        <f>[1]InfJuv!AA401</f>
        <v>12410.096572037368</v>
      </c>
      <c r="M24" s="176">
        <f>[1]InfJuv!AB401</f>
        <v>68.174513998590015</v>
      </c>
      <c r="N24" s="175">
        <f>[1]InfJuv!AC401</f>
        <v>93537.524037484822</v>
      </c>
      <c r="O24" s="176">
        <f>[1]InfJuv!AD401</f>
        <v>57.35022310138352</v>
      </c>
      <c r="P24" s="178"/>
      <c r="Q24" s="176"/>
      <c r="R24" s="176"/>
      <c r="S24" s="45"/>
    </row>
    <row r="25" spans="1:19">
      <c r="A25" s="23" t="s">
        <v>131</v>
      </c>
      <c r="B25" s="175">
        <f>[1]InfJuv!Q402</f>
        <v>1027863.4404256594</v>
      </c>
      <c r="C25" s="176">
        <f>[1]InfJuv!R402</f>
        <v>31.302073438265456</v>
      </c>
      <c r="D25" s="175">
        <f>[1]InfJuv!S402</f>
        <v>601128.79416651116</v>
      </c>
      <c r="E25" s="176">
        <f>[1]InfJuv!T402</f>
        <v>29.314668213373324</v>
      </c>
      <c r="F25" s="175">
        <f>[1]InfJuv!U402</f>
        <v>356341.73835080786</v>
      </c>
      <c r="G25" s="176">
        <f>[1]InfJuv!V402</f>
        <v>29.920876920034789</v>
      </c>
      <c r="H25" s="175">
        <f>[1]InfJuv!W402</f>
        <v>157343.97515012865</v>
      </c>
      <c r="I25" s="176">
        <f>[1]InfJuv!X402</f>
        <v>24.378267820580742</v>
      </c>
      <c r="J25" s="175">
        <f>[1]InfJuv!Y402</f>
        <v>12088.479062341403</v>
      </c>
      <c r="K25" s="176">
        <f>[1]InfJuv!Z402</f>
        <v>36.708226682086121</v>
      </c>
      <c r="L25" s="175">
        <f>[1]InfJuv!AA402</f>
        <v>5793.3284971813464</v>
      </c>
      <c r="M25" s="176">
        <f>[1]InfJuv!AB402</f>
        <v>31.825486001409892</v>
      </c>
      <c r="N25" s="175">
        <f>[1]InfJuv!AC402</f>
        <v>69561.273106041583</v>
      </c>
      <c r="O25" s="176">
        <f>[1]InfJuv!AD402</f>
        <v>42.64977689861702</v>
      </c>
      <c r="P25" s="178"/>
      <c r="Q25" s="176"/>
      <c r="R25" s="176"/>
      <c r="S25" s="45"/>
    </row>
    <row r="26" spans="1:19">
      <c r="A26" s="24"/>
      <c r="B26" s="175"/>
      <c r="C26" s="176"/>
      <c r="D26" s="175"/>
      <c r="E26" s="176"/>
      <c r="F26" s="178"/>
      <c r="G26" s="176"/>
      <c r="H26" s="178"/>
      <c r="I26" s="176"/>
      <c r="J26" s="178"/>
      <c r="K26" s="176"/>
      <c r="L26" s="175"/>
      <c r="M26" s="176"/>
      <c r="N26" s="178"/>
      <c r="O26" s="176"/>
      <c r="P26" s="178"/>
      <c r="Q26" s="176"/>
      <c r="R26" s="176"/>
      <c r="S26" s="45"/>
    </row>
    <row r="27" spans="1:19">
      <c r="A27" s="138" t="s">
        <v>100</v>
      </c>
      <c r="B27" s="4"/>
      <c r="C27" s="48"/>
      <c r="D27" s="4"/>
      <c r="E27" s="48"/>
      <c r="F27" s="4"/>
      <c r="G27" s="48"/>
      <c r="H27" s="4"/>
      <c r="I27" s="48"/>
      <c r="J27" s="4"/>
      <c r="K27" s="48"/>
      <c r="L27" s="4"/>
      <c r="M27" s="48"/>
      <c r="N27" s="4"/>
      <c r="O27" s="48"/>
      <c r="P27" s="4"/>
      <c r="Q27" s="48"/>
      <c r="R27" s="48"/>
      <c r="S27" s="45"/>
    </row>
    <row r="28" spans="1:19">
      <c r="A28" s="140" t="s">
        <v>88</v>
      </c>
      <c r="B28" s="175">
        <f>[1]InfJuv!Q404</f>
        <v>2566550.6381899542</v>
      </c>
      <c r="C28" s="176">
        <f>[1]InfJuv!R404</f>
        <v>78.16053514499869</v>
      </c>
      <c r="D28" s="175">
        <f>[1]InfJuv!S404</f>
        <v>1613878.9337310954</v>
      </c>
      <c r="E28" s="176">
        <f>[1]InfJuv!T404</f>
        <v>78.702477635391617</v>
      </c>
      <c r="F28" s="175">
        <f>[1]InfJuv!U404</f>
        <v>960588.18100448337</v>
      </c>
      <c r="G28" s="176">
        <f>[1]InfJuv!V404</f>
        <v>80.657519570104228</v>
      </c>
      <c r="H28" s="175">
        <f>[1]InfJuv!W404</f>
        <v>515918.90112149226</v>
      </c>
      <c r="I28" s="176">
        <f>[1]InfJuv!X404</f>
        <v>79.934481973262706</v>
      </c>
      <c r="J28" s="175">
        <f>[1]InfJuv!Y404</f>
        <v>22626.194074758427</v>
      </c>
      <c r="K28" s="176">
        <f>[1]InfJuv!Z404</f>
        <v>68.70735820162264</v>
      </c>
      <c r="L28" s="175">
        <f>[1]InfJuv!AA404</f>
        <v>14102.013448352493</v>
      </c>
      <c r="M28" s="176">
        <f>[1]InfJuv!AB404</f>
        <v>77.469011434548307</v>
      </c>
      <c r="N28" s="175">
        <f>[1]InfJuv!AC404</f>
        <v>100643.64408187472</v>
      </c>
      <c r="O28" s="176">
        <f>[1]InfJuv!AD404</f>
        <v>61.707165132131038</v>
      </c>
      <c r="P28" s="178"/>
      <c r="Q28" s="176"/>
      <c r="R28" s="176"/>
      <c r="S28" s="45"/>
    </row>
    <row r="29" spans="1:19">
      <c r="A29" s="140" t="s">
        <v>89</v>
      </c>
      <c r="B29" s="175">
        <f>[1]InfJuv!Q405</f>
        <v>45688.162905846249</v>
      </c>
      <c r="C29" s="176">
        <f>[1]InfJuv!R405</f>
        <v>1.3913659872424171</v>
      </c>
      <c r="D29" s="175">
        <f>[1]InfJuv!S405</f>
        <v>26363.851059409073</v>
      </c>
      <c r="E29" s="176">
        <f>[1]InfJuv!T405</f>
        <v>1.2856605009330013</v>
      </c>
      <c r="F29" s="175">
        <f>[1]InfJuv!U405</f>
        <v>9108.0974395605408</v>
      </c>
      <c r="G29" s="176">
        <f>[1]InfJuv!V405</f>
        <v>0.7647778330039039</v>
      </c>
      <c r="H29" s="175">
        <f>[1]InfJuv!W405</f>
        <v>6164.078751649542</v>
      </c>
      <c r="I29" s="176">
        <f>[1]InfJuv!X405</f>
        <v>0.95503855506056012</v>
      </c>
      <c r="J29" s="175">
        <f>[1]InfJuv!Y405</f>
        <v>999.58788443298749</v>
      </c>
      <c r="K29" s="176">
        <f>[1]InfJuv!Z405</f>
        <v>3.0353776071582961</v>
      </c>
      <c r="L29" s="175">
        <f>[1]InfJuv!AA405</f>
        <v>651.37139258523496</v>
      </c>
      <c r="M29" s="176">
        <f>[1]InfJuv!AB405</f>
        <v>3.5782902948669704</v>
      </c>
      <c r="N29" s="175">
        <f>[1]InfJuv!AC405</f>
        <v>9440.7155911807185</v>
      </c>
      <c r="O29" s="176">
        <f>[1]InfJuv!AD405</f>
        <v>5.7883416410931412</v>
      </c>
      <c r="P29" s="178"/>
      <c r="Q29" s="176"/>
      <c r="R29" s="176"/>
      <c r="S29" s="45"/>
    </row>
    <row r="30" spans="1:19">
      <c r="A30" s="140" t="s">
        <v>90</v>
      </c>
      <c r="B30" s="175">
        <f>[1]InfJuv!Q406</f>
        <v>671452.42930459755</v>
      </c>
      <c r="C30" s="176">
        <f>[1]InfJuv!R406</f>
        <v>20.448098867774043</v>
      </c>
      <c r="D30" s="175">
        <f>[1]InfJuv!S406</f>
        <v>410364.74653486907</v>
      </c>
      <c r="E30" s="176">
        <f>[1]InfJuv!T406</f>
        <v>20.011861863669981</v>
      </c>
      <c r="F30" s="175">
        <f>[1]InfJuv!U406</f>
        <v>221250.56212864682</v>
      </c>
      <c r="G30" s="176">
        <f>[1]InfJuv!V406</f>
        <v>18.577702596889022</v>
      </c>
      <c r="H30" s="175">
        <f>[1]InfJuv!W406</f>
        <v>123344.23549815678</v>
      </c>
      <c r="I30" s="176">
        <f>[1]InfJuv!X406</f>
        <v>19.110479471678644</v>
      </c>
      <c r="J30" s="175">
        <f>[1]InfJuv!Y406</f>
        <v>9305.4712092997215</v>
      </c>
      <c r="K30" s="176">
        <f>[1]InfJuv!Z406</f>
        <v>28.25726419121899</v>
      </c>
      <c r="L30" s="175">
        <f>[1]InfJuv!AA406</f>
        <v>3450.0402282809923</v>
      </c>
      <c r="M30" s="176">
        <f>[1]InfJuv!AB406</f>
        <v>18.952698270584659</v>
      </c>
      <c r="N30" s="175">
        <f>[1]InfJuv!AC406</f>
        <v>53014.437470470999</v>
      </c>
      <c r="O30" s="176">
        <f>[1]InfJuv!AD406</f>
        <v>32.504493226776376</v>
      </c>
      <c r="P30" s="178"/>
      <c r="Q30" s="176"/>
      <c r="R30" s="176"/>
      <c r="S30" s="45"/>
    </row>
    <row r="31" spans="1:19">
      <c r="A31" s="140"/>
      <c r="B31" s="175"/>
      <c r="C31" s="176"/>
      <c r="D31" s="175"/>
      <c r="E31" s="176"/>
      <c r="F31" s="178"/>
      <c r="G31" s="176"/>
      <c r="H31" s="178"/>
      <c r="I31" s="176"/>
      <c r="J31" s="178"/>
      <c r="K31" s="176"/>
      <c r="L31" s="178"/>
      <c r="M31" s="176"/>
      <c r="N31" s="178"/>
      <c r="O31" s="176"/>
      <c r="P31" s="178"/>
      <c r="Q31" s="176"/>
      <c r="R31" s="176"/>
      <c r="S31" s="45"/>
    </row>
    <row r="32" spans="1:19">
      <c r="A32" s="138" t="s">
        <v>97</v>
      </c>
      <c r="B32" s="4"/>
      <c r="C32" s="48"/>
      <c r="D32" s="4"/>
      <c r="E32" s="48"/>
      <c r="F32" s="4"/>
      <c r="G32" s="48"/>
      <c r="H32" s="4"/>
      <c r="I32" s="48"/>
      <c r="J32" s="4"/>
      <c r="K32" s="48"/>
      <c r="L32" s="4"/>
      <c r="M32" s="48"/>
      <c r="N32" s="4"/>
      <c r="O32" s="48"/>
      <c r="P32" s="178"/>
      <c r="Q32" s="176"/>
      <c r="R32" s="176"/>
      <c r="S32" s="45"/>
    </row>
    <row r="33" spans="1:19">
      <c r="A33" s="140" t="s">
        <v>79</v>
      </c>
      <c r="B33" s="175">
        <f>[1]InfJuv!Q408</f>
        <v>1602398.616969269</v>
      </c>
      <c r="C33" s="176">
        <f>+B33/B$7*100</f>
        <v>48.798699528582738</v>
      </c>
      <c r="D33" s="175">
        <f>[1]InfJuv!S408</f>
        <v>1071911.7355882358</v>
      </c>
      <c r="E33" s="176">
        <f>+D33/D$7*100</f>
        <v>52.272885923488573</v>
      </c>
      <c r="F33" s="175">
        <f>[1]InfJuv!U408</f>
        <v>548894.03249072342</v>
      </c>
      <c r="G33" s="176">
        <f>+F33/F$7*100</f>
        <v>46.088877672051346</v>
      </c>
      <c r="H33" s="175">
        <f>[1]InfJuv!W408</f>
        <v>403877.53399028524</v>
      </c>
      <c r="I33" s="176">
        <f>+H33/H$7*100</f>
        <v>62.575225272760157</v>
      </c>
      <c r="J33" s="175">
        <f>[1]InfJuv!Y408</f>
        <v>25255.596351669163</v>
      </c>
      <c r="K33" s="176">
        <f>+J33/J$7*100</f>
        <v>76.691877537882107</v>
      </c>
      <c r="L33" s="175">
        <f>[1]InfJuv!AA408</f>
        <v>12692.082718089889</v>
      </c>
      <c r="M33" s="176">
        <f>+L33/L$7*100</f>
        <v>69.723596904583061</v>
      </c>
      <c r="N33" s="175">
        <f>[1]InfJuv!AC408</f>
        <v>81192.490037527779</v>
      </c>
      <c r="O33" s="176">
        <f>+N33/N$7*100</f>
        <v>49.781170345529333</v>
      </c>
      <c r="P33" s="178"/>
      <c r="Q33" s="176"/>
      <c r="R33" s="176"/>
      <c r="S33" s="45"/>
    </row>
    <row r="34" spans="1:19">
      <c r="A34" s="140" t="s">
        <v>80</v>
      </c>
      <c r="B34" s="175">
        <f>[1]InfJuv!Q409</f>
        <v>681076.77950305562</v>
      </c>
      <c r="C34" s="176">
        <f t="shared" ref="C34:E36" si="0">+B34/B$7*100</f>
        <v>20.741194336353953</v>
      </c>
      <c r="D34" s="175">
        <f>[1]InfJuv!S409</f>
        <v>403181.25272073224</v>
      </c>
      <c r="E34" s="176">
        <f t="shared" si="0"/>
        <v>19.661551348156877</v>
      </c>
      <c r="F34" s="175">
        <f>[1]InfJuv!U409</f>
        <v>241902.91105216395</v>
      </c>
      <c r="G34" s="176">
        <f t="shared" ref="G34" si="1">+F34/F$7*100</f>
        <v>20.311814332185744</v>
      </c>
      <c r="H34" s="175">
        <f>[1]InfJuv!W409</f>
        <v>112403.3056517654</v>
      </c>
      <c r="I34" s="176">
        <f t="shared" ref="I34" si="2">+H34/H$7*100</f>
        <v>17.415334057009769</v>
      </c>
      <c r="J34" s="175">
        <f>[1]InfJuv!Y409</f>
        <v>3899.9189571761294</v>
      </c>
      <c r="K34" s="176">
        <f t="shared" ref="K34" si="3">+J34/J$7*100</f>
        <v>11.842607195123682</v>
      </c>
      <c r="L34" s="175">
        <f>[1]InfJuv!AA409</f>
        <v>1973.8791522231604</v>
      </c>
      <c r="M34" s="176">
        <f t="shared" ref="M34" si="4">+L34/L$7*100</f>
        <v>10.843449211988746</v>
      </c>
      <c r="N34" s="175">
        <f>[1]InfJuv!AC409</f>
        <v>43001.237907387615</v>
      </c>
      <c r="O34" s="176">
        <f t="shared" ref="O34" si="5">+N34/N$7*100</f>
        <v>26.365147174903381</v>
      </c>
      <c r="P34" s="178"/>
      <c r="Q34" s="176"/>
      <c r="R34" s="176"/>
      <c r="S34" s="45"/>
    </row>
    <row r="35" spans="1:19">
      <c r="A35" s="140" t="s">
        <v>81</v>
      </c>
      <c r="B35" s="175">
        <f>[1]InfJuv!Q410</f>
        <v>990746.5000954828</v>
      </c>
      <c r="C35" s="176">
        <f t="shared" si="0"/>
        <v>30.171731462547584</v>
      </c>
      <c r="D35" s="175">
        <f>[1]InfJuv!S410</f>
        <v>570342.165255378</v>
      </c>
      <c r="E35" s="176">
        <f t="shared" si="0"/>
        <v>27.813326370001022</v>
      </c>
      <c r="F35" s="175">
        <f>[1]InfJuv!U410</f>
        <v>398606.301145048</v>
      </c>
      <c r="G35" s="176">
        <f t="shared" ref="G35" si="6">+F35/F$7*100</f>
        <v>33.469697182567678</v>
      </c>
      <c r="H35" s="175">
        <f>[1]InfJuv!W410</f>
        <v>126973.76676734582</v>
      </c>
      <c r="I35" s="176">
        <f t="shared" ref="I35" si="7">+H35/H$7*100</f>
        <v>19.672825028660021</v>
      </c>
      <c r="J35" s="175">
        <f>[1]InfJuv!Y410</f>
        <v>3775.7378596458493</v>
      </c>
      <c r="K35" s="176">
        <f t="shared" ref="K35" si="8">+J35/J$7*100</f>
        <v>11.465515266994151</v>
      </c>
      <c r="L35" s="175">
        <f>[1]InfJuv!AA410</f>
        <v>3299.1885381654847</v>
      </c>
      <c r="M35" s="176">
        <f t="shared" ref="M35" si="9">+L35/L$7*100</f>
        <v>18.123998783856791</v>
      </c>
      <c r="N35" s="175">
        <f>[1]InfJuv!AC410</f>
        <v>37687.170945165781</v>
      </c>
      <c r="O35" s="176">
        <f t="shared" ref="O35" si="10">+N35/N$7*100</f>
        <v>23.106958239551819</v>
      </c>
      <c r="P35" s="178"/>
      <c r="Q35" s="176"/>
      <c r="R35" s="176"/>
      <c r="S35" s="45"/>
    </row>
    <row r="36" spans="1:19">
      <c r="A36" s="140" t="s">
        <v>92</v>
      </c>
      <c r="B36" s="175">
        <f>B7-SUM(B33:B35)</f>
        <v>9469.3338320930488</v>
      </c>
      <c r="C36" s="176">
        <f t="shared" si="0"/>
        <v>0.28837467251571752</v>
      </c>
      <c r="D36" s="175">
        <f>D7-SUM(D33:D35)</f>
        <v>5172.3777611383703</v>
      </c>
      <c r="E36" s="176">
        <f t="shared" si="0"/>
        <v>0.25223635835351765</v>
      </c>
      <c r="F36" s="175">
        <f>F7-SUM(F33:F35)</f>
        <v>1543.5958847892471</v>
      </c>
      <c r="G36" s="176">
        <f t="shared" ref="G36" si="11">+F36/F$7*100</f>
        <v>0.12961081319523329</v>
      </c>
      <c r="H36" s="175">
        <f>H7-SUM(H33:H35)</f>
        <v>2172.6089618897531</v>
      </c>
      <c r="I36" s="176">
        <f t="shared" ref="I36" si="12">+H36/H$7*100</f>
        <v>0.33661564157004836</v>
      </c>
      <c r="J36" s="175">
        <f>J7-SUM(J33:J35)</f>
        <v>0</v>
      </c>
      <c r="K36" s="176">
        <f t="shared" ref="K36" si="13">+J36/J$7*100</f>
        <v>0</v>
      </c>
      <c r="L36" s="175">
        <f>L7-SUM(L33:L35)</f>
        <v>238.27466074019685</v>
      </c>
      <c r="M36" s="176">
        <f t="shared" ref="M36" si="14">+L36/L$7*100</f>
        <v>1.3089550995713981</v>
      </c>
      <c r="N36" s="175">
        <f>N7-SUM(N33:N35)</f>
        <v>1217.8982534443785</v>
      </c>
      <c r="O36" s="176">
        <f t="shared" ref="O36" si="15">+N36/N$7*100</f>
        <v>0.74672424001547888</v>
      </c>
      <c r="P36" s="178"/>
      <c r="Q36" s="176"/>
      <c r="R36" s="176"/>
      <c r="S36" s="45"/>
    </row>
    <row r="37" spans="1:19">
      <c r="A37" s="140"/>
      <c r="B37" s="177"/>
      <c r="C37" s="153"/>
      <c r="D37" s="153"/>
      <c r="E37" s="153"/>
      <c r="F37" s="177"/>
      <c r="G37" s="153"/>
      <c r="H37" s="177"/>
      <c r="I37" s="153"/>
      <c r="J37" s="177"/>
      <c r="K37" s="153"/>
      <c r="L37" s="177"/>
      <c r="M37" s="153"/>
      <c r="N37" s="177"/>
      <c r="O37" s="153"/>
      <c r="P37" s="178"/>
      <c r="Q37" s="176"/>
      <c r="R37" s="176"/>
      <c r="S37" s="45"/>
    </row>
    <row r="38" spans="1:19">
      <c r="A38" s="138" t="s">
        <v>91</v>
      </c>
      <c r="B38" s="4"/>
      <c r="C38" s="48"/>
      <c r="D38" s="4"/>
      <c r="E38" s="48"/>
      <c r="F38" s="4"/>
      <c r="G38" s="48"/>
      <c r="H38" s="4"/>
      <c r="I38" s="48"/>
      <c r="J38" s="4"/>
      <c r="K38" s="48"/>
      <c r="L38" s="4"/>
      <c r="M38" s="48"/>
      <c r="N38" s="4"/>
      <c r="O38" s="48"/>
      <c r="P38" s="178"/>
      <c r="Q38" s="176"/>
      <c r="R38" s="176"/>
      <c r="S38" s="45"/>
    </row>
    <row r="39" spans="1:19">
      <c r="A39" s="184" t="s">
        <v>133</v>
      </c>
      <c r="B39" s="175">
        <f>[1]InfJuv!Q412</f>
        <v>701877.4383801996</v>
      </c>
      <c r="C39" s="176">
        <f>[1]InfJuv!R412</f>
        <v>21.374647892662011</v>
      </c>
      <c r="D39" s="175">
        <f>[1]InfJuv!S412</f>
        <v>496149.92075476382</v>
      </c>
      <c r="E39" s="176">
        <f>[1]InfJuv!T412</f>
        <v>24.19526472889034</v>
      </c>
      <c r="F39" s="175">
        <f>[1]InfJuv!U412</f>
        <v>236130.75033470942</v>
      </c>
      <c r="G39" s="176">
        <f>[1]InfJuv!V412</f>
        <v>19.827144444260373</v>
      </c>
      <c r="H39" s="175">
        <f>[1]InfJuv!W412</f>
        <v>207278.94439472942</v>
      </c>
      <c r="I39" s="176">
        <f>[1]InfJuv!X412</f>
        <v>32.114999097999117</v>
      </c>
      <c r="J39" s="175">
        <f>[1]InfJuv!Y412</f>
        <v>13625.425354590101</v>
      </c>
      <c r="K39" s="176">
        <f>[1]InfJuv!Z412</f>
        <v>41.375362440282103</v>
      </c>
      <c r="L39" s="175">
        <f>[1]InfJuv!AA412</f>
        <v>7527.5679807288425</v>
      </c>
      <c r="M39" s="176">
        <f>[1]InfJuv!AB412</f>
        <v>41.35248148139803</v>
      </c>
      <c r="N39" s="175">
        <f>[1]InfJuv!AC412</f>
        <v>31587.232689985318</v>
      </c>
      <c r="O39" s="176">
        <f>[1]InfJuv!AD412</f>
        <v>19.366931726779583</v>
      </c>
      <c r="P39" s="178"/>
      <c r="Q39" s="176"/>
      <c r="R39" s="176"/>
      <c r="S39" s="45"/>
    </row>
    <row r="40" spans="1:19">
      <c r="A40" s="184" t="s">
        <v>134</v>
      </c>
      <c r="B40" s="175">
        <f>[1]InfJuv!Q413</f>
        <v>686246.03344540042</v>
      </c>
      <c r="C40" s="176">
        <f>[1]InfJuv!R413</f>
        <v>20.898616383058243</v>
      </c>
      <c r="D40" s="175">
        <f>[1]InfJuv!S413</f>
        <v>450415.1153896387</v>
      </c>
      <c r="E40" s="176">
        <f>[1]InfJuv!T413</f>
        <v>21.964959579490891</v>
      </c>
      <c r="F40" s="175">
        <f>[1]InfJuv!U413</f>
        <v>245605.07002609511</v>
      </c>
      <c r="G40" s="176">
        <f>[1]InfJuv!V413</f>
        <v>20.622672789323158</v>
      </c>
      <c r="H40" s="175">
        <f>[1]InfJuv!W413</f>
        <v>156497.54223497526</v>
      </c>
      <c r="I40" s="176">
        <f>[1]InfJuv!X413</f>
        <v>24.247124773774686</v>
      </c>
      <c r="J40" s="175">
        <f>[1]InfJuv!Y413</f>
        <v>9021.9464428602041</v>
      </c>
      <c r="K40" s="176">
        <f>[1]InfJuv!Z413</f>
        <v>27.396304649263886</v>
      </c>
      <c r="L40" s="175">
        <f>[1]InfJuv!AA413</f>
        <v>4752.8068835959421</v>
      </c>
      <c r="M40" s="176">
        <f>[1]InfJuv!AB413</f>
        <v>26.109409990281168</v>
      </c>
      <c r="N40" s="175">
        <f>[1]InfJuv!AC413</f>
        <v>34537.749802095088</v>
      </c>
      <c r="O40" s="176">
        <f>[1]InfJuv!AD413</f>
        <v>21.175968435685132</v>
      </c>
      <c r="P40" s="178"/>
      <c r="Q40" s="176"/>
      <c r="R40" s="176"/>
      <c r="S40" s="45"/>
    </row>
    <row r="41" spans="1:19">
      <c r="A41" s="184" t="s">
        <v>135</v>
      </c>
      <c r="B41" s="175">
        <f>[1]InfJuv!Q414</f>
        <v>700204.37344734324</v>
      </c>
      <c r="C41" s="176">
        <f>[1]InfJuv!R414</f>
        <v>21.323697154134361</v>
      </c>
      <c r="D41" s="175">
        <f>[1]InfJuv!S414</f>
        <v>446251.6778776173</v>
      </c>
      <c r="E41" s="176">
        <f>[1]InfJuv!T414</f>
        <v>21.76192523730596</v>
      </c>
      <c r="F41" s="175">
        <f>[1]InfJuv!U414</f>
        <v>265084.7099830053</v>
      </c>
      <c r="G41" s="176">
        <f>[1]InfJuv!V414</f>
        <v>22.258315900609507</v>
      </c>
      <c r="H41" s="175">
        <f>[1]InfJuv!W414</f>
        <v>132790.35685934999</v>
      </c>
      <c r="I41" s="176">
        <f>[1]InfJuv!X414</f>
        <v>20.574025032855403</v>
      </c>
      <c r="J41" s="175">
        <f>[1]InfJuv!Y414</f>
        <v>5583.1043390994191</v>
      </c>
      <c r="K41" s="176">
        <f>[1]InfJuv!Z414</f>
        <v>16.953816821162974</v>
      </c>
      <c r="L41" s="175">
        <f>[1]InfJuv!AA414</f>
        <v>2473.0099766129279</v>
      </c>
      <c r="M41" s="176">
        <f>[1]InfJuv!AB414</f>
        <v>13.585410257735999</v>
      </c>
      <c r="N41" s="175">
        <f>[1]InfJuv!AC414</f>
        <v>40320.496719532464</v>
      </c>
      <c r="O41" s="176">
        <f>[1]InfJuv!AD414</f>
        <v>24.721516912261944</v>
      </c>
      <c r="P41" s="178"/>
      <c r="Q41" s="176"/>
      <c r="R41" s="176"/>
      <c r="S41" s="45"/>
    </row>
    <row r="42" spans="1:19">
      <c r="A42" s="184" t="s">
        <v>136</v>
      </c>
      <c r="B42" s="175">
        <f>[1]InfJuv!Q415</f>
        <v>632281.99819550151</v>
      </c>
      <c r="C42" s="176">
        <f>[1]InfJuv!R415</f>
        <v>19.25522084238413</v>
      </c>
      <c r="D42" s="175">
        <f>[1]InfJuv!S415</f>
        <v>366771.44869542378</v>
      </c>
      <c r="E42" s="176">
        <f>[1]InfJuv!T415</f>
        <v>17.885989546636836</v>
      </c>
      <c r="F42" s="175">
        <f>[1]InfJuv!U415</f>
        <v>231740.49067856488</v>
      </c>
      <c r="G42" s="176">
        <f>[1]InfJuv!V415</f>
        <v>19.458508371970762</v>
      </c>
      <c r="H42" s="175">
        <f>[1]InfJuv!W415</f>
        <v>95366.648458691343</v>
      </c>
      <c r="I42" s="176">
        <f>[1]InfJuv!X415</f>
        <v>14.77574018998115</v>
      </c>
      <c r="J42" s="175">
        <f>[1]InfJuv!Y415</f>
        <v>3744.9006328207415</v>
      </c>
      <c r="K42" s="176">
        <f>[1]InfJuv!Z415</f>
        <v>11.371874048218388</v>
      </c>
      <c r="L42" s="175">
        <f>[1]InfJuv!AA415</f>
        <v>2732.4384899005249</v>
      </c>
      <c r="M42" s="176">
        <f>[1]InfJuv!AB415</f>
        <v>15.010573447086999</v>
      </c>
      <c r="N42" s="175">
        <f>[1]InfJuv!AC415</f>
        <v>33186.970435434312</v>
      </c>
      <c r="O42" s="176">
        <f>[1]InfJuv!AD415</f>
        <v>20.34777142239134</v>
      </c>
      <c r="P42" s="178"/>
      <c r="Q42" s="176"/>
      <c r="R42" s="176"/>
      <c r="S42" s="45"/>
    </row>
    <row r="43" spans="1:19">
      <c r="A43" s="184" t="s">
        <v>137</v>
      </c>
      <c r="B43" s="175">
        <f>[1]InfJuv!Q416</f>
        <v>553612.05309929547</v>
      </c>
      <c r="C43" s="176">
        <f>[1]InfJuv!R416</f>
        <v>16.859443055243489</v>
      </c>
      <c r="D43" s="175">
        <f>[1]InfJuv!S416</f>
        <v>285846.99084696046</v>
      </c>
      <c r="E43" s="176">
        <f>[1]InfJuv!T416</f>
        <v>13.939624549325288</v>
      </c>
      <c r="F43" s="175">
        <f>[1]InfJuv!U416</f>
        <v>210842.22366552326</v>
      </c>
      <c r="G43" s="176">
        <f>[1]InfJuv!V416</f>
        <v>17.703747680637832</v>
      </c>
      <c r="H43" s="175">
        <f>[1]InfJuv!W416</f>
        <v>51321.11446163887</v>
      </c>
      <c r="I43" s="176">
        <f>[1]InfJuv!X416</f>
        <v>7.9514952638177894</v>
      </c>
      <c r="J43" s="175">
        <f>[1]InfJuv!Y416</f>
        <v>955.87639912064992</v>
      </c>
      <c r="K43" s="176">
        <f>[1]InfJuv!Z416</f>
        <v>2.9026420410725176</v>
      </c>
      <c r="L43" s="175">
        <f>[1]InfJuv!AA416</f>
        <v>479.32707764028498</v>
      </c>
      <c r="M43" s="176">
        <f>[1]InfJuv!AB416</f>
        <v>2.6331697239263399</v>
      </c>
      <c r="N43" s="175">
        <f>[1]InfJuv!AC416</f>
        <v>22248.449243034673</v>
      </c>
      <c r="O43" s="176">
        <f>[1]InfJuv!AD416</f>
        <v>13.641087262866954</v>
      </c>
      <c r="P43" s="178"/>
      <c r="Q43" s="176"/>
      <c r="R43" s="176"/>
      <c r="S43" s="45"/>
    </row>
    <row r="44" spans="1:19">
      <c r="A44" s="184" t="s">
        <v>138</v>
      </c>
      <c r="B44" s="175">
        <f>[1]InfJuv!Q417</f>
        <v>9469.3338327356505</v>
      </c>
      <c r="C44" s="176">
        <f>[1]InfJuv!R417</f>
        <v>0.28837467253528704</v>
      </c>
      <c r="D44" s="175">
        <f>[1]InfJuv!S417</f>
        <v>5172.3777608879527</v>
      </c>
      <c r="E44" s="176">
        <f>[1]InfJuv!T417</f>
        <v>0.25223635834130576</v>
      </c>
      <c r="F44" s="175">
        <f>[1]InfJuv!U417</f>
        <v>1543.5958848108717</v>
      </c>
      <c r="G44" s="176">
        <f>[1]InfJuv!V417</f>
        <v>0.12961081319704906</v>
      </c>
      <c r="H44" s="175">
        <f>[1]InfJuv!W417</f>
        <v>2172.6089618908854</v>
      </c>
      <c r="I44" s="176">
        <f>[1]InfJuv!X417</f>
        <v>0.33661564157022383</v>
      </c>
      <c r="J44" s="175">
        <f>[1]InfJuv!Y417</f>
        <v>0</v>
      </c>
      <c r="K44" s="176">
        <f>[1]InfJuv!Z417</f>
        <v>0</v>
      </c>
      <c r="L44" s="175">
        <f>[1]InfJuv!AA417</f>
        <v>238.2746607401825</v>
      </c>
      <c r="M44" s="176">
        <f>[1]InfJuv!AB417</f>
        <v>1.3089550995713191</v>
      </c>
      <c r="N44" s="175">
        <f>[1]InfJuv!AC417</f>
        <v>1217.898253446014</v>
      </c>
      <c r="O44" s="176">
        <f>[1]InfJuv!AD417</f>
        <v>0.74672424001648163</v>
      </c>
      <c r="P44" s="178"/>
      <c r="Q44" s="176"/>
      <c r="R44" s="176"/>
      <c r="S44" s="45"/>
    </row>
    <row r="45" spans="1:19">
      <c r="A45" s="139"/>
      <c r="B45" s="177"/>
      <c r="C45" s="153"/>
      <c r="D45" s="153"/>
      <c r="E45" s="153"/>
      <c r="F45" s="177"/>
      <c r="G45" s="153"/>
      <c r="H45" s="177"/>
      <c r="I45" s="153"/>
      <c r="J45" s="177"/>
      <c r="K45" s="153"/>
      <c r="L45" s="177"/>
      <c r="M45" s="153"/>
      <c r="N45" s="177"/>
      <c r="O45" s="153"/>
      <c r="P45" s="178"/>
      <c r="Q45" s="176"/>
      <c r="R45" s="176"/>
      <c r="S45" s="45"/>
    </row>
    <row r="46" spans="1:19">
      <c r="A46" s="138" t="s">
        <v>18</v>
      </c>
      <c r="B46" s="4"/>
      <c r="C46" s="48"/>
      <c r="D46" s="4"/>
      <c r="E46" s="48"/>
      <c r="F46" s="4"/>
      <c r="G46" s="48"/>
      <c r="H46" s="4"/>
      <c r="I46" s="48"/>
      <c r="J46" s="4"/>
      <c r="K46" s="48"/>
      <c r="L46" s="4"/>
      <c r="M46" s="48"/>
      <c r="N46" s="4"/>
      <c r="O46" s="48"/>
      <c r="P46" s="178"/>
      <c r="Q46" s="176"/>
      <c r="R46" s="176"/>
      <c r="S46" s="45"/>
    </row>
    <row r="47" spans="1:19">
      <c r="A47" s="140" t="s">
        <v>40</v>
      </c>
      <c r="B47" s="175">
        <f>[1]InfJuv!Q419</f>
        <v>1322813.9088108088</v>
      </c>
      <c r="C47" s="176">
        <f>[1]InfJuv!R419</f>
        <v>40.284357328253165</v>
      </c>
      <c r="D47" s="175">
        <f>[1]InfJuv!S419</f>
        <v>714256.71161709051</v>
      </c>
      <c r="E47" s="176">
        <f>[1]InfJuv!T419</f>
        <v>34.831468270059695</v>
      </c>
      <c r="F47" s="175">
        <f>[1]InfJuv!U419</f>
        <v>438078.67883546447</v>
      </c>
      <c r="G47" s="176">
        <f>[1]InfJuv!V419</f>
        <v>36.784066585607889</v>
      </c>
      <c r="H47" s="175">
        <f>[1]InfJuv!W419</f>
        <v>191862.5624601868</v>
      </c>
      <c r="I47" s="176">
        <f>[1]InfJuv!X419</f>
        <v>29.726444421748873</v>
      </c>
      <c r="J47" s="175">
        <f>[1]InfJuv!Y419</f>
        <v>15641.64201618319</v>
      </c>
      <c r="K47" s="176">
        <f>[1]InfJuv!Z419</f>
        <v>47.497864524479184</v>
      </c>
      <c r="L47" s="175">
        <f>[1]InfJuv!AA419</f>
        <v>8136.6167660817</v>
      </c>
      <c r="M47" s="176">
        <f>[1]InfJuv!AB419</f>
        <v>44.69827373223513</v>
      </c>
      <c r="N47" s="175">
        <f>[1]InfJuv!AC419</f>
        <v>60537.211539186814</v>
      </c>
      <c r="O47" s="176">
        <f>[1]InfJuv!AD419</f>
        <v>37.1168963839228</v>
      </c>
      <c r="P47" s="178"/>
      <c r="Q47" s="176"/>
      <c r="R47" s="176"/>
      <c r="S47" s="45"/>
    </row>
    <row r="48" spans="1:19">
      <c r="A48" s="140" t="s">
        <v>41</v>
      </c>
      <c r="B48" s="175">
        <f>[1]InfJuv!Q420</f>
        <v>61682.035405555798</v>
      </c>
      <c r="C48" s="176">
        <f>[1]InfJuv!R420</f>
        <v>1.8784359148787544</v>
      </c>
      <c r="D48" s="175">
        <f>[1]InfJuv!S420</f>
        <v>37805.089037689882</v>
      </c>
      <c r="E48" s="176">
        <f>[1]InfJuv!T420</f>
        <v>1.843604320191548</v>
      </c>
      <c r="F48" s="175">
        <f>[1]InfJuv!U420</f>
        <v>19687.871673467365</v>
      </c>
      <c r="G48" s="176">
        <f>[1]InfJuv!V420</f>
        <v>1.6531276630281413</v>
      </c>
      <c r="H48" s="175">
        <f>[1]InfJuv!W420</f>
        <v>13546.311782300705</v>
      </c>
      <c r="I48" s="176">
        <f>[1]InfJuv!X420</f>
        <v>2.0988132293907222</v>
      </c>
      <c r="J48" s="175">
        <f>[1]InfJuv!Y420</f>
        <v>1424.0053522407268</v>
      </c>
      <c r="K48" s="176">
        <f>[1]InfJuv!Z420</f>
        <v>4.3241760189169618</v>
      </c>
      <c r="L48" s="175">
        <f>[1]InfJuv!AA420</f>
        <v>0</v>
      </c>
      <c r="M48" s="176">
        <f>[1]InfJuv!AB420</f>
        <v>0</v>
      </c>
      <c r="N48" s="175">
        <f>[1]InfJuv!AC420</f>
        <v>3146.9002296810572</v>
      </c>
      <c r="O48" s="176">
        <f>[1]InfJuv!AD420</f>
        <v>1.9294441680718297</v>
      </c>
      <c r="P48" s="178"/>
      <c r="Q48" s="176"/>
      <c r="R48" s="176"/>
      <c r="S48" s="45"/>
    </row>
    <row r="49" spans="1:18">
      <c r="A49" s="140" t="s">
        <v>42</v>
      </c>
      <c r="B49" s="39">
        <f>[1]InfJuv!Q421</f>
        <v>536190.60734026041</v>
      </c>
      <c r="C49" s="31">
        <f>[1]InfJuv!R421</f>
        <v>16.328898477916908</v>
      </c>
      <c r="D49" s="39">
        <f>[1]InfJuv!S421</f>
        <v>310825.69065477559</v>
      </c>
      <c r="E49" s="31">
        <f>[1]InfJuv!T421</f>
        <v>15.157736714926729</v>
      </c>
      <c r="F49" s="39">
        <f>[1]InfJuv!U421</f>
        <v>196223.75275243525</v>
      </c>
      <c r="G49" s="31">
        <f>[1]InfJuv!V421</f>
        <v>16.476281397922978</v>
      </c>
      <c r="H49" s="39">
        <f>[1]InfJuv!W421</f>
        <v>62963.292668378795</v>
      </c>
      <c r="I49" s="31">
        <f>[1]InfJuv!X421</f>
        <v>9.7552893910986924</v>
      </c>
      <c r="J49" s="39">
        <f>[1]InfJuv!Y421</f>
        <v>7662.7825583347485</v>
      </c>
      <c r="K49" s="31">
        <f>[1]InfJuv!Z421</f>
        <v>23.269028114807821</v>
      </c>
      <c r="L49" s="39">
        <f>[1]InfJuv!AA421</f>
        <v>5033.4041515685021</v>
      </c>
      <c r="M49" s="31">
        <f>[1]InfJuv!AB421</f>
        <v>27.650863133882364</v>
      </c>
      <c r="N49" s="39">
        <f>[1]InfJuv!AC421</f>
        <v>38942.458524055262</v>
      </c>
      <c r="O49" s="31">
        <f>[1]InfJuv!AD421</f>
        <v>23.876606821193313</v>
      </c>
      <c r="P49" s="37"/>
      <c r="Q49" s="31"/>
      <c r="R49" s="31"/>
    </row>
    <row r="50" spans="1:18">
      <c r="A50" s="140" t="s">
        <v>43</v>
      </c>
      <c r="B50" s="39">
        <f>[1]InfJuv!Q422</f>
        <v>1363004.6788439329</v>
      </c>
      <c r="C50" s="31">
        <f>[1]InfJuv!R422</f>
        <v>41.508308278971192</v>
      </c>
      <c r="D50" s="39">
        <f>[1]InfJuv!S422</f>
        <v>987720.04001565103</v>
      </c>
      <c r="E50" s="31">
        <f>[1]InfJuv!T422</f>
        <v>48.167190694808504</v>
      </c>
      <c r="F50" s="39">
        <f>[1]InfJuv!U422</f>
        <v>536956.53731138515</v>
      </c>
      <c r="G50" s="31">
        <f>[1]InfJuv!V422</f>
        <v>45.086524353443309</v>
      </c>
      <c r="H50" s="39">
        <f>[1]InfJuv!W422</f>
        <v>377055.04846041952</v>
      </c>
      <c r="I50" s="31">
        <f>[1]InfJuv!X422</f>
        <v>58.419452957761649</v>
      </c>
      <c r="J50" s="39">
        <f>[1]InfJuv!Y422</f>
        <v>8202.8232417324543</v>
      </c>
      <c r="K50" s="31">
        <f>[1]InfJuv!Z422</f>
        <v>24.908931341795913</v>
      </c>
      <c r="L50" s="39">
        <f>[1]InfJuv!AA422</f>
        <v>5033.4041515685021</v>
      </c>
      <c r="M50" s="31">
        <f>[1]InfJuv!AB422</f>
        <v>27.650863133882364</v>
      </c>
      <c r="N50" s="39">
        <f>[1]InfJuv!AC422</f>
        <v>60472.226850604544</v>
      </c>
      <c r="O50" s="31">
        <f>[1]InfJuv!AD422</f>
        <v>37.077052626813369</v>
      </c>
      <c r="P50" s="37"/>
      <c r="Q50" s="31"/>
      <c r="R50" s="31"/>
    </row>
    <row r="51" spans="1:18">
      <c r="A51" s="126"/>
      <c r="B51" s="114"/>
      <c r="C51" s="127"/>
      <c r="D51" s="123"/>
      <c r="E51" s="127"/>
      <c r="F51" s="114"/>
      <c r="G51" s="127"/>
      <c r="H51" s="123"/>
      <c r="I51" s="127"/>
      <c r="J51" s="123"/>
      <c r="K51" s="127"/>
      <c r="L51" s="114"/>
      <c r="M51" s="127"/>
      <c r="N51" s="114"/>
      <c r="O51" s="127"/>
    </row>
    <row r="52" spans="1:18">
      <c r="A52" s="46" t="str">
        <f>'C01'!A40</f>
        <v>Fuente: Instituto Nacional de Estadística (INE). XLIII Encuesta Permanente de Hogares de Propósitos Múltiples, mayo 2012.</v>
      </c>
      <c r="B52" s="39"/>
      <c r="C52" s="31"/>
      <c r="D52" s="37"/>
      <c r="E52" s="31"/>
      <c r="F52" s="39"/>
      <c r="G52" s="31"/>
      <c r="H52" s="37"/>
      <c r="I52" s="31"/>
      <c r="J52" s="37"/>
      <c r="K52" s="31"/>
      <c r="L52" s="39"/>
      <c r="M52" s="31"/>
      <c r="N52" s="39"/>
      <c r="O52" s="31"/>
    </row>
    <row r="53" spans="1:18">
      <c r="A53" s="46" t="s">
        <v>30</v>
      </c>
      <c r="B53" s="39"/>
      <c r="C53" s="31"/>
      <c r="D53" s="31"/>
      <c r="E53" s="31"/>
      <c r="F53" s="40"/>
      <c r="G53" s="31"/>
      <c r="H53" s="39"/>
      <c r="I53" s="31"/>
      <c r="J53" s="39"/>
      <c r="K53" s="31"/>
      <c r="L53" s="39"/>
      <c r="M53" s="31"/>
      <c r="N53" s="39"/>
      <c r="O53" s="31"/>
    </row>
    <row r="54" spans="1:18">
      <c r="A54" s="46" t="s">
        <v>31</v>
      </c>
      <c r="B54" s="39"/>
      <c r="C54" s="31"/>
      <c r="D54" s="31"/>
      <c r="E54" s="31"/>
      <c r="F54" s="39"/>
      <c r="G54" s="31"/>
      <c r="H54" s="39"/>
      <c r="I54" s="31"/>
      <c r="J54" s="39"/>
      <c r="K54" s="31"/>
      <c r="L54" s="39"/>
      <c r="M54" s="31"/>
      <c r="N54" s="39"/>
      <c r="O54" s="31"/>
    </row>
    <row r="55" spans="1:18">
      <c r="A55" s="20" t="s">
        <v>44</v>
      </c>
      <c r="B55" s="39"/>
      <c r="C55" s="31"/>
      <c r="D55" s="31"/>
      <c r="E55" s="31"/>
      <c r="F55" s="39"/>
      <c r="G55" s="31"/>
      <c r="H55" s="37"/>
      <c r="I55" s="31"/>
      <c r="J55" s="37"/>
      <c r="K55" s="31"/>
      <c r="L55" s="39"/>
      <c r="M55" s="31"/>
      <c r="N55" s="39"/>
      <c r="O55" s="31"/>
    </row>
    <row r="56" spans="1:18">
      <c r="A56" s="12"/>
      <c r="B56" s="39"/>
      <c r="C56" s="31"/>
      <c r="D56" s="31"/>
      <c r="E56" s="31"/>
      <c r="F56" s="39"/>
      <c r="G56" s="31"/>
      <c r="H56" s="42"/>
      <c r="I56" s="31"/>
      <c r="J56" s="37"/>
      <c r="K56" s="31"/>
      <c r="L56" s="39"/>
      <c r="M56" s="31"/>
      <c r="N56" s="39"/>
      <c r="O56" s="31"/>
    </row>
  </sheetData>
  <mergeCells count="11">
    <mergeCell ref="A3:A5"/>
    <mergeCell ref="A1:R1"/>
    <mergeCell ref="P3:R4"/>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D33:O36 C3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Portada</vt:lpstr>
      <vt:lpstr>C01</vt:lpstr>
      <vt:lpstr>C02</vt:lpstr>
      <vt:lpstr>C03</vt:lpstr>
      <vt:lpstr>C04</vt:lpstr>
      <vt:lpstr>C05</vt:lpstr>
      <vt:lpstr>C06</vt:lpstr>
      <vt:lpstr>C07</vt:lpstr>
      <vt:lpstr>'C05'!Área_de_impresión</vt:lpstr>
      <vt:lpstr>'C06'!Área_de_impresión</vt:lpstr>
      <vt:lpstr>'C07'!Área_de_impresión</vt:lpstr>
      <vt:lpstr>Portada!Área_de_impresión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wbanegas</cp:lastModifiedBy>
  <cp:lastPrinted>2011-01-20T20:20:23Z</cp:lastPrinted>
  <dcterms:created xsi:type="dcterms:W3CDTF">2001-09-12T14:45:05Z</dcterms:created>
  <dcterms:modified xsi:type="dcterms:W3CDTF">2012-08-21T21:09:36Z</dcterms:modified>
</cp:coreProperties>
</file>