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BBDD-CENTROAMERICA\PANAMÁ\Indígenas\"/>
    </mc:Choice>
  </mc:AlternateContent>
  <xr:revisionPtr revIDLastSave="0" documentId="13_ncr:1_{B480E9A7-12AD-45F9-84B8-C495BD94E3E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(Original) Población Ocupada" sheetId="2" r:id="rId1"/>
    <sheet name="Población Ocupada por prov-sexo" sheetId="3" r:id="rId2"/>
  </sheets>
  <definedNames>
    <definedName name="_xlnm._FilterDatabase" localSheetId="1" hidden="1">'Población Ocupada por prov-sexo'!$A$1:$H$1327</definedName>
    <definedName name="_Regression_Int" localSheetId="0" hidden="1">1</definedName>
    <definedName name="Imprimir_área_IM" localSheetId="0">'(Original) Población Ocupada'!$A$182:$D$443</definedName>
    <definedName name="Imprimir_títulos_IM" localSheetId="0">'(Original) Población Ocupada'!$5:$13</definedName>
    <definedName name="_xlnm.Print_Titles" localSheetId="0">'(Original) Población Ocupada'!$5:$13</definedName>
    <definedName name="Z_B8859DA1_7D7C_11D2_A8AF_4854E829F697_.wvu.Cols" localSheetId="0" hidden="1">'(Original) Población Ocupada'!#REF!</definedName>
    <definedName name="Z_B8859DA1_7D7C_11D2_A8AF_4854E829F697_.wvu.PrintTitles" localSheetId="0" hidden="1">'(Original) Población Ocupada'!$5:$13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7" i="2" l="1"/>
  <c r="C79" i="2" s="1"/>
  <c r="D247" i="2"/>
  <c r="D79" i="2" s="1"/>
  <c r="F247" i="2"/>
  <c r="F79" i="2" s="1"/>
  <c r="G247" i="2"/>
  <c r="G79" i="2" s="1"/>
  <c r="C249" i="2"/>
  <c r="C81" i="2" s="1"/>
  <c r="D249" i="2"/>
  <c r="D81" i="2" s="1"/>
  <c r="D25" i="2" s="1"/>
  <c r="F249" i="2"/>
  <c r="F81" i="2" s="1"/>
  <c r="G249" i="2"/>
  <c r="G81" i="2" s="1"/>
  <c r="G25" i="2" s="1"/>
  <c r="C251" i="2"/>
  <c r="C83" i="2" s="1"/>
  <c r="D251" i="2"/>
  <c r="D83" i="2" s="1"/>
  <c r="F251" i="2"/>
  <c r="F83" i="2" s="1"/>
  <c r="G251" i="2"/>
  <c r="G83" i="2" s="1"/>
  <c r="C254" i="2"/>
  <c r="C86" i="2" s="1"/>
  <c r="D254" i="2"/>
  <c r="D86" i="2" s="1"/>
  <c r="F254" i="2"/>
  <c r="F86" i="2" s="1"/>
  <c r="G254" i="2"/>
  <c r="G86" i="2" s="1"/>
  <c r="C268" i="2"/>
  <c r="C100" i="2" s="1"/>
  <c r="D268" i="2"/>
  <c r="D100" i="2" s="1"/>
  <c r="F268" i="2"/>
  <c r="F100" i="2" s="1"/>
  <c r="G268" i="2"/>
  <c r="G100" i="2" s="1"/>
  <c r="C270" i="2"/>
  <c r="C102" i="2" s="1"/>
  <c r="D270" i="2"/>
  <c r="D102" i="2" s="1"/>
  <c r="D46" i="2" s="1"/>
  <c r="F270" i="2"/>
  <c r="F102" i="2" s="1"/>
  <c r="G270" i="2"/>
  <c r="G102" i="2" s="1"/>
  <c r="G46" i="2" s="1"/>
  <c r="C271" i="2"/>
  <c r="C103" i="2" s="1"/>
  <c r="D271" i="2"/>
  <c r="D103" i="2" s="1"/>
  <c r="D47" i="2" s="1"/>
  <c r="F271" i="2"/>
  <c r="F103" i="2" s="1"/>
  <c r="G271" i="2"/>
  <c r="G103" i="2" s="1"/>
  <c r="G47" i="2" s="1"/>
  <c r="C272" i="2"/>
  <c r="C104" i="2" s="1"/>
  <c r="D272" i="2"/>
  <c r="D104" i="2" s="1"/>
  <c r="D48" i="2" s="1"/>
  <c r="C276" i="2"/>
  <c r="C108" i="2" s="1"/>
  <c r="D276" i="2"/>
  <c r="D108" i="2" s="1"/>
  <c r="F276" i="2"/>
  <c r="F108" i="2" s="1"/>
  <c r="G276" i="2"/>
  <c r="G108" i="2" s="1"/>
  <c r="C277" i="2"/>
  <c r="C109" i="2" s="1"/>
  <c r="D277" i="2"/>
  <c r="D109" i="2" s="1"/>
  <c r="D53" i="2" s="1"/>
  <c r="F278" i="2"/>
  <c r="F110" i="2" s="1"/>
  <c r="G278" i="2"/>
  <c r="G110" i="2" s="1"/>
  <c r="G54" i="2" s="1"/>
  <c r="C280" i="2"/>
  <c r="C112" i="2" s="1"/>
  <c r="D280" i="2"/>
  <c r="D112" i="2" s="1"/>
  <c r="D56" i="2" s="1"/>
  <c r="F280" i="2"/>
  <c r="F112" i="2" s="1"/>
  <c r="G280" i="2"/>
  <c r="G112" i="2" s="1"/>
  <c r="G56" i="2" s="1"/>
  <c r="C283" i="2"/>
  <c r="C115" i="2" s="1"/>
  <c r="D283" i="2"/>
  <c r="D115" i="2" s="1"/>
  <c r="D59" i="2" s="1"/>
  <c r="F283" i="2"/>
  <c r="F115" i="2" s="1"/>
  <c r="G283" i="2"/>
  <c r="G115" i="2" s="1"/>
  <c r="G59" i="2" s="1"/>
  <c r="C287" i="2"/>
  <c r="C119" i="2" s="1"/>
  <c r="D287" i="2"/>
  <c r="D119" i="2" s="1"/>
  <c r="F287" i="2"/>
  <c r="F119" i="2" s="1"/>
  <c r="G287" i="2"/>
  <c r="G119" i="2" s="1"/>
  <c r="C291" i="2"/>
  <c r="C123" i="2" s="1"/>
  <c r="D291" i="2"/>
  <c r="D123" i="2" s="1"/>
  <c r="F291" i="2"/>
  <c r="F123" i="2" s="1"/>
  <c r="G291" i="2"/>
  <c r="G123" i="2" s="1"/>
  <c r="C292" i="2"/>
  <c r="C124" i="2" s="1"/>
  <c r="D292" i="2"/>
  <c r="D124" i="2" s="1"/>
  <c r="D68" i="2" s="1"/>
  <c r="F292" i="2"/>
  <c r="F124" i="2" s="1"/>
  <c r="G292" i="2"/>
  <c r="G124" i="2" s="1"/>
  <c r="G68" i="2" s="1"/>
  <c r="C303" i="2"/>
  <c r="C135" i="2" s="1"/>
  <c r="D303" i="2"/>
  <c r="D135" i="2" s="1"/>
  <c r="D133" i="2" s="1"/>
  <c r="D128" i="2" s="1"/>
  <c r="F303" i="2"/>
  <c r="E303" i="2" s="1"/>
  <c r="G303" i="2"/>
  <c r="C305" i="2"/>
  <c r="C137" i="2" s="1"/>
  <c r="B137" i="2" s="1"/>
  <c r="D305" i="2"/>
  <c r="D137" i="2" s="1"/>
  <c r="F305" i="2"/>
  <c r="E305" i="2" s="1"/>
  <c r="G305" i="2"/>
  <c r="C307" i="2"/>
  <c r="C139" i="2" s="1"/>
  <c r="D307" i="2"/>
  <c r="D139" i="2" s="1"/>
  <c r="F307" i="2"/>
  <c r="E307" i="2" s="1"/>
  <c r="G307" i="2"/>
  <c r="C310" i="2"/>
  <c r="C142" i="2" s="1"/>
  <c r="D310" i="2"/>
  <c r="D142" i="2" s="1"/>
  <c r="F310" i="2"/>
  <c r="E310" i="2" s="1"/>
  <c r="G310" i="2"/>
  <c r="C324" i="2"/>
  <c r="C156" i="2" s="1"/>
  <c r="D324" i="2"/>
  <c r="D156" i="2" s="1"/>
  <c r="D150" i="2" s="1"/>
  <c r="F324" i="2"/>
  <c r="E324" i="2" s="1"/>
  <c r="G324" i="2"/>
  <c r="C326" i="2"/>
  <c r="C158" i="2" s="1"/>
  <c r="B158" i="2" s="1"/>
  <c r="D326" i="2"/>
  <c r="D158" i="2" s="1"/>
  <c r="F326" i="2"/>
  <c r="E326" i="2" s="1"/>
  <c r="G326" i="2"/>
  <c r="C327" i="2"/>
  <c r="C159" i="2" s="1"/>
  <c r="B159" i="2" s="1"/>
  <c r="D327" i="2"/>
  <c r="D159" i="2" s="1"/>
  <c r="F327" i="2"/>
  <c r="E327" i="2" s="1"/>
  <c r="G327" i="2"/>
  <c r="C328" i="2"/>
  <c r="C160" i="2" s="1"/>
  <c r="B160" i="2" s="1"/>
  <c r="D328" i="2"/>
  <c r="D160" i="2" s="1"/>
  <c r="C332" i="2"/>
  <c r="C164" i="2" s="1"/>
  <c r="D332" i="2"/>
  <c r="D164" i="2" s="1"/>
  <c r="D162" i="2" s="1"/>
  <c r="F332" i="2"/>
  <c r="G332" i="2"/>
  <c r="C333" i="2"/>
  <c r="C165" i="2" s="1"/>
  <c r="B165" i="2" s="1"/>
  <c r="D333" i="2"/>
  <c r="D165" i="2" s="1"/>
  <c r="F334" i="2"/>
  <c r="E334" i="2" s="1"/>
  <c r="G334" i="2"/>
  <c r="C336" i="2"/>
  <c r="C168" i="2" s="1"/>
  <c r="B168" i="2" s="1"/>
  <c r="D336" i="2"/>
  <c r="D168" i="2" s="1"/>
  <c r="F336" i="2"/>
  <c r="F168" i="2" s="1"/>
  <c r="E168" i="2" s="1"/>
  <c r="G336" i="2"/>
  <c r="G168" i="2" s="1"/>
  <c r="C339" i="2"/>
  <c r="C171" i="2" s="1"/>
  <c r="B171" i="2" s="1"/>
  <c r="D339" i="2"/>
  <c r="D171" i="2" s="1"/>
  <c r="F339" i="2"/>
  <c r="E339" i="2" s="1"/>
  <c r="G339" i="2"/>
  <c r="C343" i="2"/>
  <c r="C175" i="2" s="1"/>
  <c r="D343" i="2"/>
  <c r="D175" i="2" s="1"/>
  <c r="D173" i="2" s="1"/>
  <c r="F343" i="2"/>
  <c r="G343" i="2"/>
  <c r="C347" i="2"/>
  <c r="C179" i="2" s="1"/>
  <c r="D347" i="2"/>
  <c r="D179" i="2" s="1"/>
  <c r="D177" i="2" s="1"/>
  <c r="F347" i="2"/>
  <c r="F179" i="2" s="1"/>
  <c r="G347" i="2"/>
  <c r="G179" i="2" s="1"/>
  <c r="G177" i="2" s="1"/>
  <c r="C348" i="2"/>
  <c r="C180" i="2" s="1"/>
  <c r="B180" i="2" s="1"/>
  <c r="D348" i="2"/>
  <c r="D180" i="2" s="1"/>
  <c r="F348" i="2"/>
  <c r="G348" i="2"/>
  <c r="D140" i="2" l="1"/>
  <c r="E291" i="2"/>
  <c r="E336" i="2"/>
  <c r="B270" i="2"/>
  <c r="B326" i="2"/>
  <c r="E278" i="2"/>
  <c r="B249" i="2"/>
  <c r="B328" i="2"/>
  <c r="D143" i="2"/>
  <c r="B310" i="2"/>
  <c r="E283" i="2"/>
  <c r="B272" i="2"/>
  <c r="B254" i="2"/>
  <c r="B327" i="2"/>
  <c r="B324" i="2"/>
  <c r="B305" i="2"/>
  <c r="B348" i="2"/>
  <c r="E292" i="2"/>
  <c r="E287" i="2"/>
  <c r="E280" i="2"/>
  <c r="E276" i="2"/>
  <c r="B271" i="2"/>
  <c r="B268" i="2"/>
  <c r="B251" i="2"/>
  <c r="F177" i="2"/>
  <c r="E177" i="2" s="1"/>
  <c r="E179" i="2"/>
  <c r="C150" i="2"/>
  <c r="B156" i="2"/>
  <c r="B142" i="2"/>
  <c r="B139" i="2"/>
  <c r="C133" i="2"/>
  <c r="B135" i="2"/>
  <c r="C68" i="2"/>
  <c r="B68" i="2" s="1"/>
  <c r="B124" i="2"/>
  <c r="G121" i="2"/>
  <c r="G65" i="2" s="1"/>
  <c r="G67" i="2"/>
  <c r="C121" i="2"/>
  <c r="C67" i="2"/>
  <c r="B67" i="2" s="1"/>
  <c r="B123" i="2"/>
  <c r="G117" i="2"/>
  <c r="G63" i="2"/>
  <c r="G61" i="2" s="1"/>
  <c r="C117" i="2"/>
  <c r="B117" i="2" s="1"/>
  <c r="C63" i="2"/>
  <c r="B119" i="2"/>
  <c r="C59" i="2"/>
  <c r="B59" i="2" s="1"/>
  <c r="B115" i="2"/>
  <c r="C56" i="2"/>
  <c r="B56" i="2" s="1"/>
  <c r="B112" i="2"/>
  <c r="C53" i="2"/>
  <c r="B53" i="2" s="1"/>
  <c r="B109" i="2"/>
  <c r="G106" i="2"/>
  <c r="G52" i="2"/>
  <c r="G50" i="2" s="1"/>
  <c r="C106" i="2"/>
  <c r="B106" i="2" s="1"/>
  <c r="C52" i="2"/>
  <c r="B108" i="2"/>
  <c r="F47" i="2"/>
  <c r="E47" i="2" s="1"/>
  <c r="E103" i="2"/>
  <c r="F46" i="2"/>
  <c r="E46" i="2" s="1"/>
  <c r="E102" i="2"/>
  <c r="F94" i="2"/>
  <c r="F44" i="2"/>
  <c r="E100" i="2"/>
  <c r="D94" i="2"/>
  <c r="D44" i="2"/>
  <c r="D38" i="2" s="1"/>
  <c r="F30" i="2"/>
  <c r="E86" i="2"/>
  <c r="D30" i="2"/>
  <c r="F27" i="2"/>
  <c r="E83" i="2"/>
  <c r="D27" i="2"/>
  <c r="F25" i="2"/>
  <c r="E25" i="2" s="1"/>
  <c r="E81" i="2"/>
  <c r="F77" i="2"/>
  <c r="F23" i="2"/>
  <c r="E79" i="2"/>
  <c r="D77" i="2"/>
  <c r="D72" i="2" s="1"/>
  <c r="D23" i="2"/>
  <c r="D21" i="2" s="1"/>
  <c r="D16" i="2" s="1"/>
  <c r="B347" i="2"/>
  <c r="F345" i="2"/>
  <c r="E345" i="2" s="1"/>
  <c r="D345" i="2"/>
  <c r="B343" i="2"/>
  <c r="F341" i="2"/>
  <c r="E341" i="2" s="1"/>
  <c r="D341" i="2"/>
  <c r="B339" i="2"/>
  <c r="B336" i="2"/>
  <c r="F166" i="2"/>
  <c r="E166" i="2" s="1"/>
  <c r="B333" i="2"/>
  <c r="F164" i="2"/>
  <c r="B332" i="2"/>
  <c r="F330" i="2"/>
  <c r="E330" i="2" s="1"/>
  <c r="D330" i="2"/>
  <c r="G159" i="2"/>
  <c r="G158" i="2"/>
  <c r="G156" i="2"/>
  <c r="G150" i="2" s="1"/>
  <c r="G318" i="2"/>
  <c r="C318" i="2"/>
  <c r="G142" i="2"/>
  <c r="G139" i="2"/>
  <c r="G137" i="2"/>
  <c r="G135" i="2"/>
  <c r="G133" i="2" s="1"/>
  <c r="G128" i="2" s="1"/>
  <c r="G301" i="2"/>
  <c r="C301" i="2"/>
  <c r="G289" i="2"/>
  <c r="C289" i="2"/>
  <c r="B289" i="2" s="1"/>
  <c r="G285" i="2"/>
  <c r="C285" i="2"/>
  <c r="B285" i="2" s="1"/>
  <c r="G274" i="2"/>
  <c r="C274" i="2"/>
  <c r="B274" i="2" s="1"/>
  <c r="F262" i="2"/>
  <c r="D262" i="2"/>
  <c r="B247" i="2"/>
  <c r="F245" i="2"/>
  <c r="D245" i="2"/>
  <c r="F236" i="2"/>
  <c r="E236" i="2" s="1"/>
  <c r="D236" i="2"/>
  <c r="F235" i="2"/>
  <c r="D235" i="2"/>
  <c r="D233" i="2" s="1"/>
  <c r="F231" i="2"/>
  <c r="D231" i="2"/>
  <c r="D229" i="2" s="1"/>
  <c r="F227" i="2"/>
  <c r="E227" i="2" s="1"/>
  <c r="D227" i="2"/>
  <c r="F224" i="2"/>
  <c r="E224" i="2" s="1"/>
  <c r="D224" i="2"/>
  <c r="F222" i="2"/>
  <c r="E222" i="2" s="1"/>
  <c r="D221" i="2"/>
  <c r="F220" i="2"/>
  <c r="D220" i="2"/>
  <c r="D218" i="2" s="1"/>
  <c r="C216" i="2"/>
  <c r="B216" i="2" s="1"/>
  <c r="G215" i="2"/>
  <c r="C215" i="2"/>
  <c r="B215" i="2" s="1"/>
  <c r="G214" i="2"/>
  <c r="C214" i="2"/>
  <c r="B214" i="2" s="1"/>
  <c r="G212" i="2"/>
  <c r="G206" i="2" s="1"/>
  <c r="C212" i="2"/>
  <c r="G198" i="2"/>
  <c r="C198" i="2"/>
  <c r="G195" i="2"/>
  <c r="C195" i="2"/>
  <c r="G193" i="2"/>
  <c r="C193" i="2"/>
  <c r="B193" i="2" s="1"/>
  <c r="G191" i="2"/>
  <c r="G189" i="2" s="1"/>
  <c r="G184" i="2" s="1"/>
  <c r="C191" i="2"/>
  <c r="B179" i="2"/>
  <c r="C177" i="2"/>
  <c r="B177" i="2" s="1"/>
  <c r="B175" i="2"/>
  <c r="C173" i="2"/>
  <c r="B173" i="2" s="1"/>
  <c r="B164" i="2"/>
  <c r="C162" i="2"/>
  <c r="B162" i="2" s="1"/>
  <c r="D145" i="2"/>
  <c r="D148" i="2" s="1"/>
  <c r="D153" i="2"/>
  <c r="D126" i="2"/>
  <c r="D131" i="2" s="1"/>
  <c r="F68" i="2"/>
  <c r="E68" i="2" s="1"/>
  <c r="E124" i="2"/>
  <c r="F67" i="2"/>
  <c r="E67" i="2" s="1"/>
  <c r="E123" i="2"/>
  <c r="F121" i="2"/>
  <c r="D67" i="2"/>
  <c r="D121" i="2"/>
  <c r="D65" i="2" s="1"/>
  <c r="F63" i="2"/>
  <c r="E119" i="2"/>
  <c r="F117" i="2"/>
  <c r="E117" i="2" s="1"/>
  <c r="D63" i="2"/>
  <c r="D61" i="2" s="1"/>
  <c r="D117" i="2"/>
  <c r="F59" i="2"/>
  <c r="E59" i="2" s="1"/>
  <c r="E115" i="2"/>
  <c r="F56" i="2"/>
  <c r="E56" i="2" s="1"/>
  <c r="E112" i="2"/>
  <c r="F54" i="2"/>
  <c r="E54" i="2" s="1"/>
  <c r="E110" i="2"/>
  <c r="F52" i="2"/>
  <c r="E108" i="2"/>
  <c r="F106" i="2"/>
  <c r="E106" i="2" s="1"/>
  <c r="D52" i="2"/>
  <c r="D50" i="2" s="1"/>
  <c r="D106" i="2"/>
  <c r="C48" i="2"/>
  <c r="B48" i="2" s="1"/>
  <c r="B104" i="2"/>
  <c r="C47" i="2"/>
  <c r="B47" i="2" s="1"/>
  <c r="B103" i="2"/>
  <c r="C46" i="2"/>
  <c r="B46" i="2" s="1"/>
  <c r="B102" i="2"/>
  <c r="G44" i="2"/>
  <c r="G38" i="2" s="1"/>
  <c r="G94" i="2"/>
  <c r="C44" i="2"/>
  <c r="B100" i="2"/>
  <c r="C94" i="2"/>
  <c r="G30" i="2"/>
  <c r="C30" i="2"/>
  <c r="B86" i="2"/>
  <c r="G27" i="2"/>
  <c r="C27" i="2"/>
  <c r="B83" i="2"/>
  <c r="C25" i="2"/>
  <c r="B25" i="2" s="1"/>
  <c r="B81" i="2"/>
  <c r="G23" i="2"/>
  <c r="G21" i="2" s="1"/>
  <c r="G16" i="2" s="1"/>
  <c r="G77" i="2"/>
  <c r="G72" i="2" s="1"/>
  <c r="C23" i="2"/>
  <c r="B79" i="2"/>
  <c r="C77" i="2"/>
  <c r="C84" i="2" s="1"/>
  <c r="E348" i="2"/>
  <c r="E347" i="2"/>
  <c r="G345" i="2"/>
  <c r="C345" i="2"/>
  <c r="B345" i="2" s="1"/>
  <c r="G175" i="2"/>
  <c r="G173" i="2" s="1"/>
  <c r="E343" i="2"/>
  <c r="G341" i="2"/>
  <c r="C341" i="2"/>
  <c r="B341" i="2" s="1"/>
  <c r="G171" i="2"/>
  <c r="G166" i="2"/>
  <c r="G164" i="2"/>
  <c r="G162" i="2" s="1"/>
  <c r="E332" i="2"/>
  <c r="G330" i="2"/>
  <c r="C330" i="2"/>
  <c r="B330" i="2" s="1"/>
  <c r="F159" i="2"/>
  <c r="E159" i="2" s="1"/>
  <c r="F158" i="2"/>
  <c r="E158" i="2" s="1"/>
  <c r="F156" i="2"/>
  <c r="F318" i="2"/>
  <c r="D318" i="2"/>
  <c r="F142" i="2"/>
  <c r="F139" i="2"/>
  <c r="B307" i="2"/>
  <c r="F137" i="2"/>
  <c r="E137" i="2" s="1"/>
  <c r="F135" i="2"/>
  <c r="B303" i="2"/>
  <c r="F301" i="2"/>
  <c r="D301" i="2"/>
  <c r="B292" i="2"/>
  <c r="B291" i="2"/>
  <c r="F289" i="2"/>
  <c r="E289" i="2" s="1"/>
  <c r="D289" i="2"/>
  <c r="B287" i="2"/>
  <c r="F285" i="2"/>
  <c r="E285" i="2" s="1"/>
  <c r="D285" i="2"/>
  <c r="B283" i="2"/>
  <c r="B280" i="2"/>
  <c r="B277" i="2"/>
  <c r="B276" i="2"/>
  <c r="F274" i="2"/>
  <c r="E274" i="2" s="1"/>
  <c r="D274" i="2"/>
  <c r="E271" i="2"/>
  <c r="E270" i="2"/>
  <c r="E268" i="2"/>
  <c r="G262" i="2"/>
  <c r="C262" i="2"/>
  <c r="E254" i="2"/>
  <c r="E251" i="2"/>
  <c r="E249" i="2"/>
  <c r="E247" i="2"/>
  <c r="G245" i="2"/>
  <c r="C245" i="2"/>
  <c r="G236" i="2"/>
  <c r="C236" i="2"/>
  <c r="B236" i="2" s="1"/>
  <c r="G235" i="2"/>
  <c r="G233" i="2" s="1"/>
  <c r="C235" i="2"/>
  <c r="G231" i="2"/>
  <c r="G229" i="2" s="1"/>
  <c r="C231" i="2"/>
  <c r="G227" i="2"/>
  <c r="C227" i="2"/>
  <c r="B227" i="2" s="1"/>
  <c r="G224" i="2"/>
  <c r="C224" i="2"/>
  <c r="B224" i="2" s="1"/>
  <c r="G222" i="2"/>
  <c r="C221" i="2"/>
  <c r="B221" i="2" s="1"/>
  <c r="G220" i="2"/>
  <c r="G218" i="2" s="1"/>
  <c r="C220" i="2"/>
  <c r="D216" i="2"/>
  <c r="F215" i="2"/>
  <c r="E215" i="2" s="1"/>
  <c r="D215" i="2"/>
  <c r="F214" i="2"/>
  <c r="E214" i="2" s="1"/>
  <c r="D214" i="2"/>
  <c r="F212" i="2"/>
  <c r="D212" i="2"/>
  <c r="D206" i="2" s="1"/>
  <c r="F198" i="2"/>
  <c r="D198" i="2"/>
  <c r="F195" i="2"/>
  <c r="D195" i="2"/>
  <c r="F193" i="2"/>
  <c r="E193" i="2" s="1"/>
  <c r="D193" i="2"/>
  <c r="F191" i="2"/>
  <c r="D191" i="2"/>
  <c r="D189" i="2" s="1"/>
  <c r="D184" i="2" s="1"/>
  <c r="F175" i="2" l="1"/>
  <c r="F173" i="2" s="1"/>
  <c r="E173" i="2" s="1"/>
  <c r="G28" i="2"/>
  <c r="D84" i="2"/>
  <c r="D182" i="2"/>
  <c r="D187" i="2" s="1"/>
  <c r="D201" i="2"/>
  <c r="D204" i="2" s="1"/>
  <c r="D209" i="2"/>
  <c r="G240" i="2"/>
  <c r="G265" i="2" s="1"/>
  <c r="G252" i="2"/>
  <c r="G255" i="2"/>
  <c r="G257" i="2"/>
  <c r="F296" i="2"/>
  <c r="F321" i="2" s="1"/>
  <c r="F308" i="2"/>
  <c r="F311" i="2"/>
  <c r="E301" i="2"/>
  <c r="E135" i="2"/>
  <c r="F133" i="2"/>
  <c r="F140" i="2" s="1"/>
  <c r="E142" i="2"/>
  <c r="F313" i="2"/>
  <c r="E318" i="2"/>
  <c r="G70" i="2"/>
  <c r="G75" i="2" s="1"/>
  <c r="B27" i="2"/>
  <c r="B94" i="2"/>
  <c r="C89" i="2"/>
  <c r="C38" i="2"/>
  <c r="B44" i="2"/>
  <c r="G33" i="2"/>
  <c r="G36" i="2" s="1"/>
  <c r="G41" i="2"/>
  <c r="F61" i="2"/>
  <c r="E61" i="2" s="1"/>
  <c r="E63" i="2"/>
  <c r="B191" i="2"/>
  <c r="C189" i="2"/>
  <c r="C199" i="2" s="1"/>
  <c r="B195" i="2"/>
  <c r="B198" i="2"/>
  <c r="B212" i="2"/>
  <c r="C206" i="2"/>
  <c r="E220" i="2"/>
  <c r="F218" i="2"/>
  <c r="E218" i="2" s="1"/>
  <c r="E231" i="2"/>
  <c r="F229" i="2"/>
  <c r="E229" i="2" s="1"/>
  <c r="E235" i="2"/>
  <c r="F233" i="2"/>
  <c r="E233" i="2" s="1"/>
  <c r="E245" i="2"/>
  <c r="E255" i="2" s="1"/>
  <c r="F240" i="2"/>
  <c r="F265" i="2" s="1"/>
  <c r="F252" i="2"/>
  <c r="F255" i="2"/>
  <c r="D257" i="2"/>
  <c r="B301" i="2"/>
  <c r="B311" i="2" s="1"/>
  <c r="C296" i="2"/>
  <c r="C321" i="2" s="1"/>
  <c r="C308" i="2"/>
  <c r="C311" i="2"/>
  <c r="G126" i="2"/>
  <c r="G131" i="2" s="1"/>
  <c r="B318" i="2"/>
  <c r="C313" i="2"/>
  <c r="G145" i="2"/>
  <c r="G148" i="2" s="1"/>
  <c r="G153" i="2"/>
  <c r="F162" i="2"/>
  <c r="E162" i="2" s="1"/>
  <c r="E164" i="2"/>
  <c r="D14" i="2"/>
  <c r="D19" i="2" s="1"/>
  <c r="F72" i="2"/>
  <c r="F97" i="2" s="1"/>
  <c r="E77" i="2"/>
  <c r="E87" i="2" s="1"/>
  <c r="E27" i="2"/>
  <c r="D89" i="2"/>
  <c r="D92" i="2" s="1"/>
  <c r="D97" i="2"/>
  <c r="E44" i="2"/>
  <c r="F38" i="2"/>
  <c r="B63" i="2"/>
  <c r="C61" i="2"/>
  <c r="B61" i="2" s="1"/>
  <c r="C65" i="2"/>
  <c r="B65" i="2" s="1"/>
  <c r="B121" i="2"/>
  <c r="C128" i="2"/>
  <c r="C153" i="2" s="1"/>
  <c r="B133" i="2"/>
  <c r="B143" i="2" s="1"/>
  <c r="C145" i="2"/>
  <c r="B150" i="2"/>
  <c r="D196" i="2"/>
  <c r="D199" i="2"/>
  <c r="G87" i="2"/>
  <c r="G140" i="2"/>
  <c r="D31" i="2"/>
  <c r="F87" i="2"/>
  <c r="C140" i="2"/>
  <c r="C143" i="2"/>
  <c r="F189" i="2"/>
  <c r="F199" i="2" s="1"/>
  <c r="E191" i="2"/>
  <c r="E195" i="2"/>
  <c r="E198" i="2"/>
  <c r="F206" i="2"/>
  <c r="E212" i="2"/>
  <c r="C218" i="2"/>
  <c r="B218" i="2" s="1"/>
  <c r="B220" i="2"/>
  <c r="C229" i="2"/>
  <c r="B229" i="2" s="1"/>
  <c r="B231" i="2"/>
  <c r="C233" i="2"/>
  <c r="B233" i="2" s="1"/>
  <c r="B235" i="2"/>
  <c r="C240" i="2"/>
  <c r="C265" i="2" s="1"/>
  <c r="C252" i="2"/>
  <c r="C255" i="2"/>
  <c r="B245" i="2"/>
  <c r="C257" i="2"/>
  <c r="B262" i="2"/>
  <c r="D296" i="2"/>
  <c r="D321" i="2" s="1"/>
  <c r="D308" i="2"/>
  <c r="D311" i="2"/>
  <c r="E139" i="2"/>
  <c r="D313" i="2"/>
  <c r="E156" i="2"/>
  <c r="F150" i="2"/>
  <c r="B77" i="2"/>
  <c r="B87" i="2" s="1"/>
  <c r="C72" i="2"/>
  <c r="C21" i="2"/>
  <c r="C28" i="2" s="1"/>
  <c r="B23" i="2"/>
  <c r="G14" i="2"/>
  <c r="G19" i="2" s="1"/>
  <c r="B30" i="2"/>
  <c r="G89" i="2"/>
  <c r="G92" i="2" s="1"/>
  <c r="G97" i="2"/>
  <c r="F50" i="2"/>
  <c r="E50" i="2" s="1"/>
  <c r="E52" i="2"/>
  <c r="F65" i="2"/>
  <c r="E65" i="2" s="1"/>
  <c r="E121" i="2"/>
  <c r="G182" i="2"/>
  <c r="G187" i="2" s="1"/>
  <c r="G201" i="2"/>
  <c r="G204" i="2" s="1"/>
  <c r="G209" i="2"/>
  <c r="D240" i="2"/>
  <c r="D265" i="2" s="1"/>
  <c r="D252" i="2"/>
  <c r="D255" i="2"/>
  <c r="E262" i="2"/>
  <c r="F257" i="2"/>
  <c r="G296" i="2"/>
  <c r="G321" i="2" s="1"/>
  <c r="G308" i="2"/>
  <c r="G311" i="2"/>
  <c r="G313" i="2"/>
  <c r="D70" i="2"/>
  <c r="D75" i="2" s="1"/>
  <c r="E23" i="2"/>
  <c r="F21" i="2"/>
  <c r="F31" i="2" s="1"/>
  <c r="E30" i="2"/>
  <c r="D33" i="2"/>
  <c r="D36" i="2" s="1"/>
  <c r="D41" i="2"/>
  <c r="F89" i="2"/>
  <c r="E94" i="2"/>
  <c r="B52" i="2"/>
  <c r="C50" i="2"/>
  <c r="B50" i="2" s="1"/>
  <c r="G84" i="2"/>
  <c r="C87" i="2"/>
  <c r="G31" i="2"/>
  <c r="G196" i="2"/>
  <c r="G199" i="2"/>
  <c r="G143" i="2"/>
  <c r="D28" i="2"/>
  <c r="E84" i="2"/>
  <c r="F84" i="2"/>
  <c r="D87" i="2"/>
  <c r="C196" i="2" l="1"/>
  <c r="F196" i="2"/>
  <c r="F143" i="2"/>
  <c r="E175" i="2"/>
  <c r="E252" i="2"/>
  <c r="B140" i="2"/>
  <c r="B308" i="2"/>
  <c r="B84" i="2"/>
  <c r="G180" i="2"/>
  <c r="D316" i="2"/>
  <c r="G260" i="2"/>
  <c r="F171" i="2"/>
  <c r="E171" i="2" s="1"/>
  <c r="C31" i="2"/>
  <c r="F92" i="2"/>
  <c r="E89" i="2"/>
  <c r="B72" i="2"/>
  <c r="B97" i="2" s="1"/>
  <c r="C70" i="2"/>
  <c r="B70" i="2" s="1"/>
  <c r="E150" i="2"/>
  <c r="F145" i="2"/>
  <c r="D294" i="2"/>
  <c r="D299" i="2" s="1"/>
  <c r="B252" i="2"/>
  <c r="B255" i="2"/>
  <c r="C148" i="2"/>
  <c r="B145" i="2"/>
  <c r="C126" i="2"/>
  <c r="B126" i="2" s="1"/>
  <c r="B128" i="2"/>
  <c r="B153" i="2" s="1"/>
  <c r="F70" i="2"/>
  <c r="E70" i="2" s="1"/>
  <c r="E72" i="2"/>
  <c r="E97" i="2" s="1"/>
  <c r="B313" i="2"/>
  <c r="C316" i="2"/>
  <c r="B296" i="2"/>
  <c r="C294" i="2"/>
  <c r="B294" i="2" s="1"/>
  <c r="E240" i="2"/>
  <c r="F238" i="2"/>
  <c r="E238" i="2" s="1"/>
  <c r="B206" i="2"/>
  <c r="C201" i="2"/>
  <c r="C184" i="2"/>
  <c r="C209" i="2" s="1"/>
  <c r="B189" i="2"/>
  <c r="B199" i="2" s="1"/>
  <c r="E133" i="2"/>
  <c r="E140" i="2" s="1"/>
  <c r="F128" i="2"/>
  <c r="F153" i="2" s="1"/>
  <c r="E308" i="2"/>
  <c r="E311" i="2"/>
  <c r="G238" i="2"/>
  <c r="G243" i="2" s="1"/>
  <c r="G316" i="2"/>
  <c r="E265" i="2"/>
  <c r="C97" i="2"/>
  <c r="E21" i="2"/>
  <c r="E28" i="2" s="1"/>
  <c r="F16" i="2"/>
  <c r="F41" i="2" s="1"/>
  <c r="G294" i="2"/>
  <c r="G299" i="2" s="1"/>
  <c r="E257" i="2"/>
  <c r="F260" i="2"/>
  <c r="D238" i="2"/>
  <c r="D243" i="2" s="1"/>
  <c r="C16" i="2"/>
  <c r="C41" i="2" s="1"/>
  <c r="B21" i="2"/>
  <c r="B31" i="2" s="1"/>
  <c r="C260" i="2"/>
  <c r="B257" i="2"/>
  <c r="C238" i="2"/>
  <c r="B238" i="2" s="1"/>
  <c r="B240" i="2"/>
  <c r="B265" i="2" s="1"/>
  <c r="F201" i="2"/>
  <c r="E206" i="2"/>
  <c r="F184" i="2"/>
  <c r="E189" i="2"/>
  <c r="E199" i="2" s="1"/>
  <c r="E38" i="2"/>
  <c r="F33" i="2"/>
  <c r="C33" i="2"/>
  <c r="B38" i="2"/>
  <c r="B89" i="2"/>
  <c r="C92" i="2"/>
  <c r="F316" i="2"/>
  <c r="E313" i="2"/>
  <c r="F294" i="2"/>
  <c r="E294" i="2" s="1"/>
  <c r="E296" i="2"/>
  <c r="F28" i="2"/>
  <c r="D260" i="2"/>
  <c r="B196" i="2" l="1"/>
  <c r="B28" i="2"/>
  <c r="E143" i="2"/>
  <c r="E299" i="2"/>
  <c r="E321" i="2"/>
  <c r="E260" i="2"/>
  <c r="C299" i="2"/>
  <c r="B299" i="2"/>
  <c r="C75" i="2"/>
  <c r="B92" i="2"/>
  <c r="B321" i="2"/>
  <c r="F299" i="2"/>
  <c r="E316" i="2"/>
  <c r="B243" i="2"/>
  <c r="E75" i="2"/>
  <c r="C243" i="2"/>
  <c r="B260" i="2"/>
  <c r="F75" i="2"/>
  <c r="B131" i="2"/>
  <c r="B75" i="2"/>
  <c r="F182" i="2"/>
  <c r="E182" i="2" s="1"/>
  <c r="E184" i="2"/>
  <c r="E209" i="2" s="1"/>
  <c r="C14" i="2"/>
  <c r="B14" i="2" s="1"/>
  <c r="B16" i="2"/>
  <c r="B41" i="2" s="1"/>
  <c r="E16" i="2"/>
  <c r="E41" i="2" s="1"/>
  <c r="F14" i="2"/>
  <c r="E14" i="2" s="1"/>
  <c r="B184" i="2"/>
  <c r="B209" i="2" s="1"/>
  <c r="C182" i="2"/>
  <c r="B182" i="2" s="1"/>
  <c r="B201" i="2"/>
  <c r="C204" i="2"/>
  <c r="F209" i="2"/>
  <c r="E196" i="2"/>
  <c r="E31" i="2"/>
  <c r="F243" i="2"/>
  <c r="E243" i="2"/>
  <c r="C131" i="2"/>
  <c r="B148" i="2"/>
  <c r="C36" i="2"/>
  <c r="B33" i="2"/>
  <c r="E33" i="2"/>
  <c r="F36" i="2"/>
  <c r="F204" i="2"/>
  <c r="E201" i="2"/>
  <c r="E128" i="2"/>
  <c r="F126" i="2"/>
  <c r="E126" i="2" s="1"/>
  <c r="E145" i="2"/>
  <c r="F148" i="2"/>
  <c r="B316" i="2"/>
  <c r="E92" i="2"/>
  <c r="E204" i="2" l="1"/>
  <c r="B36" i="2"/>
  <c r="E36" i="2"/>
  <c r="E187" i="2"/>
  <c r="B19" i="2"/>
  <c r="F131" i="2"/>
  <c r="E148" i="2"/>
  <c r="C187" i="2"/>
  <c r="B187" i="2"/>
  <c r="F187" i="2"/>
  <c r="B204" i="2"/>
  <c r="F19" i="2"/>
  <c r="E19" i="2"/>
  <c r="C19" i="2"/>
  <c r="F180" i="2"/>
  <c r="E180" i="2" s="1"/>
  <c r="E131" i="2"/>
  <c r="E1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exión3" type="1" refreshedVersion="3" saveData="1">
    <dbPr connection="Driver={Microsoft FoxPro VFP Driver (*.dbf)};DSN=;UID=;SourceDB=c:\Encuesta de Hogares\Bdd\2017\Agosto\Definitiva;SourceType=DBF;Exclusive=No;BackgroundFetch=No;Collate=Machine;" command="SELECT *_x000d__x000a_FROM person_x000d__x000a_WHERE (person.P3&gt;14)"/>
  </connection>
  <connection id="2" xr16:uid="{00000000-0015-0000-FFFF-FFFF01000000}" name="Consulta desde Temporal" type="1" refreshedVersion="3" saveData="1">
    <dbPr connection="Driver={Microsoft Visual FoxPro-Treiber};DSN=;UID=;SourceDB=c:\Encuesta de Hogares\Bdd\2018\Agosto\Definitiva\Expandida;SourceType=DBF;Exclusive=No;BackgroundFetch=No;Collate=Machine;" command="SELECT *_x000d__x000a_FROM persona persona_x000d__x000a_where persona.p3&gt;14"/>
  </connection>
</connections>
</file>

<file path=xl/sharedStrings.xml><?xml version="1.0" encoding="utf-8"?>
<sst xmlns="http://schemas.openxmlformats.org/spreadsheetml/2006/main" count="7778" uniqueCount="116">
  <si>
    <t>Mujeres</t>
  </si>
  <si>
    <t>Hombres</t>
  </si>
  <si>
    <t>(1) Las cifras se refieren a un promedio semanal del mes.  Excluye a los residentes  en viviendas colectivas.</t>
  </si>
  <si>
    <t>Nunca han trabajado...............................................................................</t>
  </si>
  <si>
    <t>Han trabajado antes..................................................................................</t>
  </si>
  <si>
    <t xml:space="preserve">   Potencialmente activos.................................................................</t>
  </si>
  <si>
    <t xml:space="preserve">   Inactivos puros.............................................................................</t>
  </si>
  <si>
    <t>No económicamente activa...................................................................................</t>
  </si>
  <si>
    <t>están disponibles...................................................................</t>
  </si>
  <si>
    <t>cuatro, hicieron gestión para conseguirlo, pero no</t>
  </si>
  <si>
    <t>Buscaron trabajo la semana pasada o las últimas</t>
  </si>
  <si>
    <t>cuatro y no hicieron gestión para conseguirlo...........................</t>
  </si>
  <si>
    <t>Buscó antes y espera noticias..............................................</t>
  </si>
  <si>
    <t>Se cansó de buscar trabajo...................................................</t>
  </si>
  <si>
    <t>Desempleo oculto........................................................................</t>
  </si>
  <si>
    <t>Ya consiguió trabajo.......................................................................</t>
  </si>
  <si>
    <t>hicieron gestión para conseguirlo y están disponibles……………</t>
  </si>
  <si>
    <t>Buscó trabajo durante las últimas cuatro semanas,</t>
  </si>
  <si>
    <t>para conseguirlo y están disponibles................................</t>
  </si>
  <si>
    <t>Buscó trabajo la semana pasada, hicieron gestión</t>
  </si>
  <si>
    <t xml:space="preserve">                  económicamente activa)...................................................</t>
  </si>
  <si>
    <t xml:space="preserve">         Porcentaje (respecto a la población  </t>
  </si>
  <si>
    <t>Desempleo abierto...................................................................</t>
  </si>
  <si>
    <t xml:space="preserve">   Desocupada.................................................................................</t>
  </si>
  <si>
    <t>Porcentaje de subempleo invisible............................................................................</t>
  </si>
  <si>
    <t>Subempleo invisible............................................................................</t>
  </si>
  <si>
    <t>Porcentaje de subempleo visible............................................................................</t>
  </si>
  <si>
    <t>Subempleo visible............................................................................</t>
  </si>
  <si>
    <t>Ocupados a tiempo parcial......................................................................</t>
  </si>
  <si>
    <t>Ocupados plenos..............................................................................</t>
  </si>
  <si>
    <t xml:space="preserve">   Ocupada.........................................................................................</t>
  </si>
  <si>
    <t>15 y más años de edad)..........................................................</t>
  </si>
  <si>
    <t xml:space="preserve">      Porcentaje (respecto a la población de</t>
  </si>
  <si>
    <t>Económicamente activa.....................................................................</t>
  </si>
  <si>
    <t xml:space="preserve">   Potencialmente activos...........................................................</t>
  </si>
  <si>
    <t xml:space="preserve">   Inactivos puros.........................................................................</t>
  </si>
  <si>
    <t>...</t>
  </si>
  <si>
    <t>Buscó trabajo durante los últimos tres meses………….</t>
  </si>
  <si>
    <t xml:space="preserve">                  económicamente activa)............................................</t>
  </si>
  <si>
    <t xml:space="preserve">   Desocupada..............................................................................</t>
  </si>
  <si>
    <t>Económicamente activa.............................................................</t>
  </si>
  <si>
    <t>Rural.............................................</t>
  </si>
  <si>
    <t>Urbana............................................</t>
  </si>
  <si>
    <t>TOTAL NO INDÍGENA.................................</t>
  </si>
  <si>
    <t xml:space="preserve">                  </t>
  </si>
  <si>
    <t>TOTAL.............................................</t>
  </si>
  <si>
    <t>Total</t>
  </si>
  <si>
    <t>Población de 15 y más años de edad (1)</t>
  </si>
  <si>
    <t>COMARCA INDÍGENA, CONDICIÓN DE ACTIVIDAD ECONÓMICA Y CARACTERÍSTICAS DE SUS</t>
  </si>
  <si>
    <t>Provincia, comarca indígena, condición de actividad económica y características de sus componentes</t>
  </si>
  <si>
    <t>- Cantidad nula o cero.</t>
  </si>
  <si>
    <t>Agosto 2017</t>
  </si>
  <si>
    <t>Agosto 2018</t>
  </si>
  <si>
    <t>COMPONENTES: ENCUESTA DE MERCADO LABORAL, AGOSTO 2017-18</t>
  </si>
  <si>
    <t>Cuadro 2.  POBLACIÓN DE 15 Y MÁS AÑOS DE EDAD EN LA REPÚBLICA, POR SEXO, SEGÚN PROVINCIA,</t>
  </si>
  <si>
    <t>República de Panamá</t>
  </si>
  <si>
    <t>CONTRALORÍA GENERAL DE LA REPÚBLICA</t>
  </si>
  <si>
    <t>Instituto Nacional de Estadística y Censo</t>
  </si>
  <si>
    <t>Bocas del Toro........................................................................................................</t>
  </si>
  <si>
    <t>Coclé....................................................................................................................................</t>
  </si>
  <si>
    <t>Colón..................................................................................................................</t>
  </si>
  <si>
    <t>Chiriquí.......................................................................................................................</t>
  </si>
  <si>
    <t>Darién................................................................................................................</t>
  </si>
  <si>
    <t>Herrera.............................................................................................................</t>
  </si>
  <si>
    <t>Los Santos........................................................................................................</t>
  </si>
  <si>
    <t>Panamá............................................................................................................</t>
  </si>
  <si>
    <t>Panamá Oeste................................................................................</t>
  </si>
  <si>
    <t>Veraguas........................................................................................................</t>
  </si>
  <si>
    <t>Comarca Kuna Yala..........................................................................</t>
  </si>
  <si>
    <t>Comarca Emberá..............................................................................</t>
  </si>
  <si>
    <t>Comarca Ngäbe Buglé......................................................................</t>
  </si>
  <si>
    <t>Condición de actividad económica</t>
  </si>
  <si>
    <t>Condición</t>
  </si>
  <si>
    <t>Categoría</t>
  </si>
  <si>
    <t>SubCategoría</t>
  </si>
  <si>
    <t>Provincia</t>
  </si>
  <si>
    <t>Fecha</t>
  </si>
  <si>
    <t>Genero</t>
  </si>
  <si>
    <t>Cantidad</t>
  </si>
  <si>
    <t>Económicamente activa</t>
  </si>
  <si>
    <t>Ocupada</t>
  </si>
  <si>
    <t>Ocupados plenos</t>
  </si>
  <si>
    <t>Bocas del Toro</t>
  </si>
  <si>
    <t>Ocupados a tiempo parcial</t>
  </si>
  <si>
    <t>Subempleo visible</t>
  </si>
  <si>
    <t>Porcentaje de subempleo visible</t>
  </si>
  <si>
    <t>Subempleo invisible</t>
  </si>
  <si>
    <t>Porcentaje de subempleo invisible</t>
  </si>
  <si>
    <t>Desocupada</t>
  </si>
  <si>
    <t>Desempleo abierto</t>
  </si>
  <si>
    <t>Porcentaje (respecto a la población económicamente activa)</t>
  </si>
  <si>
    <t>Buscó trabajo la semana pasada, hicieron gestión para conseguirlo y están disponibles</t>
  </si>
  <si>
    <t>Buscó trabajo durante las últimas cuatro semanas, hicieron gestión para conseguirlo y están disponibles</t>
  </si>
  <si>
    <t>Ya consiguió trabajo</t>
  </si>
  <si>
    <t>Desempleo oculto</t>
  </si>
  <si>
    <t>Se cansó de buscar trabajo</t>
  </si>
  <si>
    <t>Buscó antes y espera noticias</t>
  </si>
  <si>
    <t>Buscaron trabajo la semana pasada o las últimas cuatro y no hicieron gestión para conseguirlo</t>
  </si>
  <si>
    <t>Buscaron trabajo la semana pasada o las últimas cuatro, hicieron gestión para conseguirlo, pero no están disponibles</t>
  </si>
  <si>
    <t>No económicamente activa</t>
  </si>
  <si>
    <t>Inactivos puros</t>
  </si>
  <si>
    <t>Potencialmente activos</t>
  </si>
  <si>
    <t>Han trabajado antes</t>
  </si>
  <si>
    <t>Nunca han trabajado</t>
  </si>
  <si>
    <t>Coclé</t>
  </si>
  <si>
    <t>Colón</t>
  </si>
  <si>
    <t>Chiriquí</t>
  </si>
  <si>
    <t>Darién</t>
  </si>
  <si>
    <t>Herrera</t>
  </si>
  <si>
    <t>Los Santos</t>
  </si>
  <si>
    <t>Panamá</t>
  </si>
  <si>
    <t>Panamá Oeste</t>
  </si>
  <si>
    <t>Veraguas</t>
  </si>
  <si>
    <t>Comarca Kuna Yala</t>
  </si>
  <si>
    <t>Comarca Emberá</t>
  </si>
  <si>
    <t>Comarca Ngäbe Buglé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</si>
</sst>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164" formatCode="_(* #,##0_);_(* \(#,##0\);_(* &quot;-&quot;_);_(@_)"/>
    <numFmt numFmtId="165" formatCode="&quot;$&quot;#.00"/>
    <numFmt numFmtId="166" formatCode="m\o\n\th\ d\,\ yyyy"/>
    <numFmt numFmtId="167" formatCode="#.00"/>
    <numFmt numFmtId="168" formatCode="#."/>
    <numFmt numFmtId="169" formatCode="%#.00"/>
    <numFmt numFmtId="170" formatCode="#,##0.0"/>
    <numFmt numFmtId="171" formatCode="0.0"/>
    <numFmt numFmtId="172" formatCode="_(* #,##0.0_);_(* \(#,##0.0\);_(* &quot;-&quot;_);_(@_)"/>
  </numFmts>
  <fonts count="10" x14ac:knownFonts="1"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Courier"/>
      <family val="3"/>
    </font>
    <font>
      <sz val="10"/>
      <name val="Arial"/>
      <family val="2"/>
    </font>
    <font>
      <sz val="11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B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" fontId="3" fillId="0" borderId="0">
      <protection locked="0"/>
    </xf>
    <xf numFmtId="165" fontId="3" fillId="0" borderId="0">
      <protection locked="0"/>
    </xf>
    <xf numFmtId="166" fontId="3" fillId="0" borderId="0">
      <protection locked="0"/>
    </xf>
    <xf numFmtId="167" fontId="3" fillId="0" borderId="0">
      <protection locked="0"/>
    </xf>
    <xf numFmtId="168" fontId="4" fillId="0" borderId="0">
      <protection locked="0"/>
    </xf>
    <xf numFmtId="168" fontId="4" fillId="0" borderId="0">
      <protection locked="0"/>
    </xf>
    <xf numFmtId="0" fontId="5" fillId="0" borderId="0"/>
    <xf numFmtId="169" fontId="3" fillId="0" borderId="0">
      <protection locked="0"/>
    </xf>
    <xf numFmtId="0" fontId="6" fillId="0" borderId="0"/>
    <xf numFmtId="0" fontId="7" fillId="0" borderId="0"/>
  </cellStyleXfs>
  <cellXfs count="79">
    <xf numFmtId="0" fontId="0" fillId="0" borderId="0" xfId="0"/>
    <xf numFmtId="0" fontId="6" fillId="0" borderId="0" xfId="7" applyFont="1" applyFill="1" applyProtection="1">
      <protection hidden="1"/>
    </xf>
    <xf numFmtId="0" fontId="6" fillId="0" borderId="0" xfId="7" applyFont="1" applyFill="1" applyBorder="1" applyProtection="1">
      <protection hidden="1"/>
    </xf>
    <xf numFmtId="0" fontId="6" fillId="0" borderId="0" xfId="10" applyFont="1" applyAlignment="1"/>
    <xf numFmtId="0" fontId="2" fillId="0" borderId="0" xfId="10" applyFont="1" applyAlignment="1"/>
    <xf numFmtId="0" fontId="2" fillId="0" borderId="0" xfId="7" applyFont="1" applyFill="1" applyProtection="1">
      <protection hidden="1"/>
    </xf>
    <xf numFmtId="0" fontId="2" fillId="0" borderId="0" xfId="7" applyFont="1" applyFill="1" applyBorder="1" applyProtection="1">
      <protection hidden="1"/>
    </xf>
    <xf numFmtId="0" fontId="6" fillId="0" borderId="0" xfId="7" quotePrefix="1" applyFont="1" applyFill="1" applyProtection="1">
      <protection hidden="1"/>
    </xf>
    <xf numFmtId="0" fontId="9" fillId="0" borderId="9" xfId="7" applyFont="1" applyFill="1" applyBorder="1" applyProtection="1">
      <protection hidden="1"/>
    </xf>
    <xf numFmtId="0" fontId="9" fillId="0" borderId="8" xfId="7" applyFont="1" applyFill="1" applyBorder="1" applyProtection="1">
      <protection hidden="1"/>
    </xf>
    <xf numFmtId="0" fontId="6" fillId="0" borderId="7" xfId="7" applyFont="1" applyFill="1" applyBorder="1" applyProtection="1">
      <protection hidden="1"/>
    </xf>
    <xf numFmtId="0" fontId="6" fillId="0" borderId="4" xfId="7" applyFont="1" applyFill="1" applyBorder="1" applyProtection="1">
      <protection hidden="1"/>
    </xf>
    <xf numFmtId="0" fontId="2" fillId="0" borderId="0" xfId="7" applyFont="1" applyFill="1" applyAlignment="1" applyProtection="1">
      <alignment horizontal="right"/>
      <protection hidden="1"/>
    </xf>
    <xf numFmtId="3" fontId="8" fillId="0" borderId="4" xfId="7" applyNumberFormat="1" applyFont="1" applyFill="1" applyBorder="1" applyProtection="1">
      <protection hidden="1"/>
    </xf>
    <xf numFmtId="3" fontId="9" fillId="0" borderId="4" xfId="7" applyNumberFormat="1" applyFont="1" applyFill="1" applyBorder="1" applyProtection="1">
      <protection hidden="1"/>
    </xf>
    <xf numFmtId="0" fontId="6" fillId="0" borderId="0" xfId="7" applyFont="1" applyFill="1" applyAlignment="1" applyProtection="1">
      <alignment horizontal="left"/>
      <protection hidden="1"/>
    </xf>
    <xf numFmtId="0" fontId="6" fillId="0" borderId="0" xfId="7" applyFont="1" applyFill="1" applyAlignment="1" applyProtection="1">
      <alignment horizontal="left" indent="3"/>
      <protection hidden="1"/>
    </xf>
    <xf numFmtId="170" fontId="9" fillId="0" borderId="5" xfId="7" applyNumberFormat="1" applyFont="1" applyFill="1" applyBorder="1" applyProtection="1">
      <protection hidden="1"/>
    </xf>
    <xf numFmtId="170" fontId="9" fillId="0" borderId="4" xfId="7" applyNumberFormat="1" applyFont="1" applyFill="1" applyBorder="1" applyProtection="1">
      <protection hidden="1"/>
    </xf>
    <xf numFmtId="0" fontId="6" fillId="0" borderId="0" xfId="7" applyFont="1" applyFill="1" applyAlignment="1" applyProtection="1">
      <alignment horizontal="left" indent="2"/>
      <protection hidden="1"/>
    </xf>
    <xf numFmtId="41" fontId="9" fillId="0" borderId="4" xfId="7" applyNumberFormat="1" applyFont="1" applyFill="1" applyBorder="1" applyProtection="1">
      <protection hidden="1"/>
    </xf>
    <xf numFmtId="171" fontId="9" fillId="0" borderId="4" xfId="7" applyNumberFormat="1" applyFont="1" applyFill="1" applyBorder="1" applyProtection="1">
      <protection hidden="1"/>
    </xf>
    <xf numFmtId="3" fontId="8" fillId="0" borderId="4" xfId="7" applyNumberFormat="1" applyFont="1" applyFill="1" applyBorder="1" applyAlignment="1" applyProtection="1">
      <alignment horizontal="right"/>
      <protection hidden="1"/>
    </xf>
    <xf numFmtId="0" fontId="6" fillId="0" borderId="0" xfId="7" applyFont="1" applyFill="1" applyBorder="1" applyAlignment="1" applyProtection="1">
      <alignment horizontal="left" indent="2"/>
      <protection hidden="1"/>
    </xf>
    <xf numFmtId="3" fontId="9" fillId="0" borderId="5" xfId="7" applyNumberFormat="1" applyFont="1" applyFill="1" applyBorder="1" applyProtection="1">
      <protection hidden="1"/>
    </xf>
    <xf numFmtId="0" fontId="2" fillId="0" borderId="0" xfId="0" applyFont="1" applyFill="1" applyBorder="1" applyAlignment="1">
      <alignment horizontal="left" vertical="center" indent="2"/>
    </xf>
    <xf numFmtId="0" fontId="6" fillId="0" borderId="0" xfId="7" applyFont="1" applyFill="1" applyAlignment="1" applyProtection="1">
      <protection hidden="1"/>
    </xf>
    <xf numFmtId="0" fontId="6" fillId="0" borderId="0" xfId="7" applyFont="1" applyFill="1" applyBorder="1" applyAlignment="1" applyProtection="1">
      <protection hidden="1"/>
    </xf>
    <xf numFmtId="0" fontId="6" fillId="0" borderId="6" xfId="7" applyFont="1" applyFill="1" applyBorder="1" applyAlignment="1" applyProtection="1">
      <alignment horizontal="left" indent="1"/>
      <protection hidden="1"/>
    </xf>
    <xf numFmtId="0" fontId="6" fillId="0" borderId="0" xfId="7" applyFont="1" applyFill="1" applyBorder="1" applyAlignment="1" applyProtection="1">
      <alignment horizontal="left" indent="1"/>
      <protection hidden="1"/>
    </xf>
    <xf numFmtId="3" fontId="9" fillId="0" borderId="0" xfId="7" applyNumberFormat="1" applyFont="1" applyFill="1" applyBorder="1" applyProtection="1">
      <protection hidden="1"/>
    </xf>
    <xf numFmtId="0" fontId="6" fillId="0" borderId="0" xfId="7" applyFont="1" applyFill="1" applyAlignment="1" applyProtection="1">
      <alignment horizontal="right"/>
      <protection hidden="1"/>
    </xf>
    <xf numFmtId="0" fontId="6" fillId="0" borderId="0" xfId="7" applyFont="1" applyFill="1" applyBorder="1" applyAlignment="1" applyProtection="1">
      <alignment horizontal="right"/>
      <protection hidden="1"/>
    </xf>
    <xf numFmtId="3" fontId="8" fillId="0" borderId="0" xfId="7" applyNumberFormat="1" applyFont="1" applyFill="1" applyBorder="1" applyProtection="1">
      <protection hidden="1"/>
    </xf>
    <xf numFmtId="170" fontId="6" fillId="0" borderId="0" xfId="7" applyNumberFormat="1" applyFont="1" applyFill="1" applyAlignment="1" applyProtection="1">
      <alignment horizontal="left" indent="3"/>
      <protection hidden="1"/>
    </xf>
    <xf numFmtId="170" fontId="6" fillId="0" borderId="0" xfId="7" applyNumberFormat="1" applyFont="1" applyFill="1" applyBorder="1" applyProtection="1">
      <protection hidden="1"/>
    </xf>
    <xf numFmtId="170" fontId="6" fillId="0" borderId="0" xfId="7" applyNumberFormat="1" applyFont="1" applyFill="1" applyProtection="1">
      <protection hidden="1"/>
    </xf>
    <xf numFmtId="170" fontId="6" fillId="0" borderId="0" xfId="7" applyNumberFormat="1" applyFont="1" applyFill="1" applyAlignment="1" applyProtection="1">
      <alignment horizontal="left"/>
      <protection hidden="1"/>
    </xf>
    <xf numFmtId="0" fontId="2" fillId="0" borderId="0" xfId="7" applyFont="1" applyFill="1" applyAlignment="1" applyProtection="1">
      <alignment horizontal="left"/>
      <protection hidden="1"/>
    </xf>
    <xf numFmtId="0" fontId="2" fillId="0" borderId="0" xfId="7" applyFont="1" applyFill="1" applyAlignment="1" applyProtection="1">
      <alignment horizontal="left" indent="2"/>
      <protection hidden="1"/>
    </xf>
    <xf numFmtId="0" fontId="6" fillId="0" borderId="0" xfId="7" applyFont="1" applyFill="1" applyAlignment="1" applyProtection="1">
      <alignment horizontal="left" indent="4"/>
      <protection hidden="1"/>
    </xf>
    <xf numFmtId="164" fontId="9" fillId="0" borderId="4" xfId="7" applyNumberFormat="1" applyFont="1" applyFill="1" applyBorder="1" applyProtection="1">
      <protection hidden="1"/>
    </xf>
    <xf numFmtId="0" fontId="9" fillId="0" borderId="4" xfId="7" applyNumberFormat="1" applyFont="1" applyFill="1" applyBorder="1" applyProtection="1">
      <protection hidden="1"/>
    </xf>
    <xf numFmtId="0" fontId="2" fillId="0" borderId="0" xfId="7" applyFont="1" applyFill="1" applyBorder="1" applyAlignment="1" applyProtection="1">
      <protection hidden="1"/>
    </xf>
    <xf numFmtId="0" fontId="8" fillId="0" borderId="4" xfId="7" applyNumberFormat="1" applyFont="1" applyFill="1" applyBorder="1" applyProtection="1">
      <protection hidden="1"/>
    </xf>
    <xf numFmtId="164" fontId="8" fillId="0" borderId="4" xfId="7" applyNumberFormat="1" applyFont="1" applyFill="1" applyBorder="1" applyProtection="1">
      <protection hidden="1"/>
    </xf>
    <xf numFmtId="0" fontId="6" fillId="0" borderId="0" xfId="0" applyNumberFormat="1" applyFont="1" applyBorder="1"/>
    <xf numFmtId="172" fontId="9" fillId="0" borderId="5" xfId="7" applyNumberFormat="1" applyFont="1" applyFill="1" applyBorder="1" applyProtection="1">
      <protection hidden="1"/>
    </xf>
    <xf numFmtId="164" fontId="9" fillId="0" borderId="5" xfId="7" applyNumberFormat="1" applyFont="1" applyFill="1" applyBorder="1" applyProtection="1">
      <protection hidden="1"/>
    </xf>
    <xf numFmtId="0" fontId="1" fillId="0" borderId="0" xfId="7" applyFont="1" applyFill="1" applyBorder="1" applyAlignment="1" applyProtection="1">
      <alignment horizontal="center"/>
      <protection hidden="1"/>
    </xf>
    <xf numFmtId="0" fontId="6" fillId="0" borderId="3" xfId="7" applyFont="1" applyFill="1" applyBorder="1" applyAlignment="1" applyProtection="1">
      <alignment horizontal="left" indent="2"/>
      <protection hidden="1"/>
    </xf>
    <xf numFmtId="3" fontId="9" fillId="0" borderId="2" xfId="7" applyNumberFormat="1" applyFont="1" applyFill="1" applyBorder="1" applyProtection="1">
      <protection hidden="1"/>
    </xf>
    <xf numFmtId="3" fontId="9" fillId="0" borderId="1" xfId="7" applyNumberFormat="1" applyFont="1" applyFill="1" applyBorder="1" applyProtection="1">
      <protection hidden="1"/>
    </xf>
    <xf numFmtId="0" fontId="6" fillId="0" borderId="0" xfId="7" applyFont="1" applyFill="1" applyBorder="1" applyAlignment="1" applyProtection="1"/>
    <xf numFmtId="49" fontId="6" fillId="0" borderId="0" xfId="9" applyNumberFormat="1" applyFont="1" applyFill="1" applyAlignment="1"/>
    <xf numFmtId="0" fontId="6" fillId="0" borderId="0" xfId="10" applyFont="1" applyAlignment="1">
      <alignment horizontal="center"/>
    </xf>
    <xf numFmtId="0" fontId="2" fillId="0" borderId="0" xfId="10" applyFont="1" applyAlignment="1">
      <alignment horizontal="center"/>
    </xf>
    <xf numFmtId="0" fontId="2" fillId="0" borderId="0" xfId="7" applyFont="1" applyFill="1" applyAlignment="1" applyProtection="1">
      <alignment horizontal="center"/>
      <protection hidden="1"/>
    </xf>
    <xf numFmtId="0" fontId="2" fillId="2" borderId="11" xfId="7" quotePrefix="1" applyFont="1" applyFill="1" applyBorder="1" applyAlignment="1" applyProtection="1">
      <alignment horizontal="center" vertical="center"/>
      <protection hidden="1"/>
    </xf>
    <xf numFmtId="0" fontId="2" fillId="2" borderId="11" xfId="7" applyFont="1" applyFill="1" applyBorder="1" applyAlignment="1" applyProtection="1">
      <alignment horizontal="center" vertical="center"/>
      <protection hidden="1"/>
    </xf>
    <xf numFmtId="0" fontId="2" fillId="2" borderId="10" xfId="7" applyFont="1" applyFill="1" applyBorder="1" applyAlignment="1" applyProtection="1">
      <alignment horizontal="center" vertical="center"/>
      <protection hidden="1"/>
    </xf>
    <xf numFmtId="0" fontId="2" fillId="2" borderId="13" xfId="7" applyFont="1" applyFill="1" applyBorder="1" applyAlignment="1" applyProtection="1">
      <alignment horizontal="center" vertical="center" wrapText="1"/>
      <protection hidden="1"/>
    </xf>
    <xf numFmtId="0" fontId="2" fillId="2" borderId="0" xfId="7" applyFont="1" applyFill="1" applyBorder="1" applyAlignment="1" applyProtection="1">
      <alignment horizontal="center" vertical="center" wrapText="1"/>
      <protection hidden="1"/>
    </xf>
    <xf numFmtId="0" fontId="2" fillId="2" borderId="3" xfId="7" applyFont="1" applyFill="1" applyBorder="1" applyAlignment="1" applyProtection="1">
      <alignment horizontal="center" vertical="center" wrapText="1"/>
      <protection hidden="1"/>
    </xf>
    <xf numFmtId="0" fontId="2" fillId="2" borderId="10" xfId="7" applyFont="1" applyFill="1" applyBorder="1" applyAlignment="1" applyProtection="1">
      <alignment horizontal="center" vertical="center" wrapText="1"/>
      <protection hidden="1"/>
    </xf>
    <xf numFmtId="0" fontId="2" fillId="2" borderId="12" xfId="7" applyFont="1" applyFill="1" applyBorder="1" applyAlignment="1" applyProtection="1">
      <alignment horizontal="center" vertical="center" wrapText="1"/>
      <protection hidden="1"/>
    </xf>
    <xf numFmtId="0" fontId="8" fillId="2" borderId="7" xfId="7" applyFont="1" applyFill="1" applyBorder="1" applyAlignment="1" applyProtection="1">
      <alignment horizontal="center" vertical="center"/>
      <protection hidden="1"/>
    </xf>
    <xf numFmtId="0" fontId="8" fillId="2" borderId="2" xfId="7" applyFont="1" applyFill="1" applyBorder="1" applyAlignment="1" applyProtection="1">
      <alignment horizontal="center" vertical="center"/>
      <protection hidden="1"/>
    </xf>
    <xf numFmtId="0" fontId="8" fillId="2" borderId="11" xfId="7" applyFont="1" applyFill="1" applyBorder="1" applyAlignment="1" applyProtection="1">
      <alignment horizontal="center" vertical="center"/>
      <protection hidden="1"/>
    </xf>
    <xf numFmtId="0" fontId="8" fillId="2" borderId="10" xfId="7" applyFont="1" applyFill="1" applyBorder="1" applyAlignment="1" applyProtection="1">
      <alignment horizontal="center" vertical="center"/>
      <protection hidden="1"/>
    </xf>
    <xf numFmtId="0" fontId="2" fillId="0" borderId="16" xfId="7" applyFont="1" applyFill="1" applyBorder="1"/>
    <xf numFmtId="0" fontId="2" fillId="0" borderId="2" xfId="7" applyFont="1" applyFill="1" applyBorder="1"/>
    <xf numFmtId="0" fontId="6" fillId="0" borderId="15" xfId="7" applyFont="1" applyFill="1" applyBorder="1"/>
    <xf numFmtId="0" fontId="6" fillId="0" borderId="11" xfId="7" applyFont="1" applyFill="1" applyBorder="1"/>
    <xf numFmtId="17" fontId="6" fillId="0" borderId="11" xfId="7" applyNumberFormat="1" applyFont="1" applyFill="1" applyBorder="1"/>
    <xf numFmtId="0" fontId="0" fillId="0" borderId="0" xfId="0" applyFill="1"/>
    <xf numFmtId="170" fontId="6" fillId="0" borderId="15" xfId="7" applyNumberFormat="1" applyFont="1" applyFill="1" applyBorder="1"/>
    <xf numFmtId="170" fontId="6" fillId="0" borderId="11" xfId="7" applyNumberFormat="1" applyFont="1" applyFill="1" applyBorder="1"/>
    <xf numFmtId="0" fontId="6" fillId="0" borderId="14" xfId="7" applyFont="1" applyFill="1" applyBorder="1"/>
  </cellXfs>
  <cellStyles count="11">
    <cellStyle name="Comma" xfId="1" xr:uid="{00000000-0005-0000-0000-000000000000}"/>
    <cellStyle name="Currency" xfId="2" xr:uid="{00000000-0005-0000-0000-000001000000}"/>
    <cellStyle name="Date" xfId="3" xr:uid="{00000000-0005-0000-0000-000002000000}"/>
    <cellStyle name="Fixed" xfId="4" xr:uid="{00000000-0005-0000-0000-000003000000}"/>
    <cellStyle name="Heading1" xfId="5" xr:uid="{00000000-0005-0000-0000-000004000000}"/>
    <cellStyle name="Heading2" xfId="6" xr:uid="{00000000-0005-0000-0000-000005000000}"/>
    <cellStyle name="Normal" xfId="0" builtinId="0"/>
    <cellStyle name="Normal 2" xfId="9" xr:uid="{00000000-0005-0000-0000-000007000000}"/>
    <cellStyle name="Normal_Avance de Cifras (AGOSTO 2004)" xfId="7" xr:uid="{00000000-0005-0000-0000-000008000000}"/>
    <cellStyle name="Normal_CUADRO COMPARATIVO (AÑOS 1963-1999)" xfId="10" xr:uid="{00000000-0005-0000-0000-000009000000}"/>
    <cellStyle name="Percent" xfId="8" xr:uid="{00000000-0005-0000-0000-00000A000000}"/>
  </cellStyles>
  <dxfs count="12"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2" formatCode="mmm/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9" defaultPivotStyle="PivotStyleLight16"/>
  <colors>
    <mruColors>
      <color rgb="FFFF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19050</xdr:rowOff>
    </xdr:from>
    <xdr:to>
      <xdr:col>14</xdr:col>
      <xdr:colOff>9525</xdr:colOff>
      <xdr:row>12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B565673-FAFB-4096-B6E5-E9E9E21EEE09}"/>
            </a:ext>
          </a:extLst>
        </xdr:cNvPr>
        <xdr:cNvSpPr txBox="1"/>
      </xdr:nvSpPr>
      <xdr:spPr>
        <a:xfrm>
          <a:off x="8524875" y="180975"/>
          <a:ext cx="4086225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República de Panamá</a:t>
          </a:r>
        </a:p>
        <a:p>
          <a:r>
            <a:rPr lang="es-CL" sz="1100"/>
            <a:t>CONTRALORÍA GENERAL DE LA REPÚBLICA</a:t>
          </a:r>
        </a:p>
        <a:p>
          <a:r>
            <a:rPr lang="es-CL" sz="1100"/>
            <a:t>Instituto Nacional de Estadística y Censo</a:t>
          </a:r>
        </a:p>
        <a:p>
          <a:endParaRPr lang="es-CL" sz="1100"/>
        </a:p>
        <a:p>
          <a:r>
            <a:rPr lang="es-CL" sz="1100"/>
            <a:t>Cuadro 2.  POBLACIÓN DE 15 Y MÁS AÑOS DE EDAD EN LA REPÚBLICA, POR SEXO, SEGÚN PROVINCIA, COMARCA INDÍGENA, CONDICIÓN DE ACTIVIDAD ECONÓMICA Y CARACTERÍSTICAS DE SUS COMPONENTES: ENCUESTA DE MERCADO LABORAL, AGOSTO 2017-18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9E3FD-DE32-4739-AFE8-D7240280FA15}" name="Tabla1" displayName="Tabla1" ref="A1:H1327" totalsRowShown="0" headerRowDxfId="1" dataDxfId="0" headerRowBorderDxfId="10" tableBorderDxfId="11" headerRowCellStyle="Normal_Avance de Cifras (AGOSTO 2004)">
  <autoFilter ref="A1:H1327" xr:uid="{F48CA92F-9C42-4BEA-A673-DEF8C432F36E}"/>
  <tableColumns count="8">
    <tableColumn id="1" xr3:uid="{7B909492-15BE-41F9-B91B-D612A54F4C56}" name="Condición de actividad económica" dataDxfId="9" dataCellStyle="Normal_Avance de Cifras (AGOSTO 2004)"/>
    <tableColumn id="2" xr3:uid="{E3B587A9-56E3-4D3B-B208-01DAC6D7C77C}" name="Condición" dataDxfId="8" dataCellStyle="Normal_Avance de Cifras (AGOSTO 2004)"/>
    <tableColumn id="3" xr3:uid="{0ECDCF97-BC7D-4BB9-AB48-9AF03E01D1B9}" name="Categoría" dataDxfId="7" dataCellStyle="Normal_Avance de Cifras (AGOSTO 2004)"/>
    <tableColumn id="4" xr3:uid="{8ED60DFD-DAB3-49F0-B635-32C6D11CCDFD}" name="SubCategoría" dataDxfId="6" dataCellStyle="Normal_Avance de Cifras (AGOSTO 2004)"/>
    <tableColumn id="5" xr3:uid="{B9587E95-D657-45C6-9DC8-89E1172B6867}" name="Provincia" dataDxfId="5" dataCellStyle="Normal_Avance de Cifras (AGOSTO 2004)"/>
    <tableColumn id="6" xr3:uid="{57EF9365-A675-4E03-9BF8-BDFA9EAD15C1}" name="Fecha" dataDxfId="4" dataCellStyle="Normal_Avance de Cifras (AGOSTO 2004)"/>
    <tableColumn id="7" xr3:uid="{F41CDEDE-CE6F-46D6-B205-D8FC4D38810E}" name="Genero" dataDxfId="3" dataCellStyle="Normal_Avance de Cifras (AGOSTO 2004)"/>
    <tableColumn id="8" xr3:uid="{98FD77B4-44A9-48FE-A020-E20BDA863DB7}" name="Cantidad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K1054"/>
  <sheetViews>
    <sheetView showGridLines="0" zoomScaleSheetLayoutView="100" workbookViewId="0">
      <selection activeCell="I352" sqref="I352"/>
    </sheetView>
  </sheetViews>
  <sheetFormatPr baseColWidth="10" defaultColWidth="18.5703125" defaultRowHeight="12.75" x14ac:dyDescent="0.2"/>
  <cols>
    <col min="1" max="1" width="50.85546875" style="1" customWidth="1"/>
    <col min="2" max="2" width="11.5703125" style="1" customWidth="1"/>
    <col min="3" max="3" width="10.140625" style="1" customWidth="1"/>
    <col min="4" max="4" width="9.7109375" style="1" customWidth="1"/>
    <col min="5" max="5" width="11.85546875" style="2" customWidth="1"/>
    <col min="6" max="6" width="11" style="1" customWidth="1"/>
    <col min="7" max="7" width="10.42578125" style="1" customWidth="1"/>
    <col min="8" max="8" width="18.5703125" style="2"/>
    <col min="9" max="9" width="18.5703125" style="1"/>
    <col min="10" max="10" width="18.5703125" style="1" customWidth="1"/>
    <col min="11" max="16384" width="18.5703125" style="1"/>
  </cols>
  <sheetData>
    <row r="1" spans="1:11" x14ac:dyDescent="0.2">
      <c r="A1" s="55" t="s">
        <v>55</v>
      </c>
      <c r="B1" s="55"/>
      <c r="C1" s="55"/>
      <c r="D1" s="55"/>
      <c r="E1" s="55"/>
      <c r="F1" s="55"/>
      <c r="G1" s="55"/>
      <c r="H1" s="3"/>
      <c r="I1" s="3"/>
      <c r="J1" s="3"/>
    </row>
    <row r="2" spans="1:11" x14ac:dyDescent="0.2">
      <c r="A2" s="56" t="s">
        <v>56</v>
      </c>
      <c r="B2" s="56"/>
      <c r="C2" s="56"/>
      <c r="D2" s="56"/>
      <c r="E2" s="56"/>
      <c r="F2" s="56"/>
      <c r="G2" s="56"/>
      <c r="H2" s="4"/>
      <c r="I2" s="4"/>
      <c r="J2" s="4"/>
    </row>
    <row r="3" spans="1:11" x14ac:dyDescent="0.2">
      <c r="A3" s="55" t="s">
        <v>57</v>
      </c>
      <c r="B3" s="55"/>
      <c r="C3" s="55"/>
      <c r="D3" s="55"/>
      <c r="E3" s="55"/>
      <c r="F3" s="55"/>
      <c r="G3" s="55"/>
      <c r="H3" s="3"/>
      <c r="I3" s="3"/>
      <c r="J3" s="3"/>
    </row>
    <row r="4" spans="1:11" x14ac:dyDescent="0.2">
      <c r="J4" s="2"/>
      <c r="K4" s="2"/>
    </row>
    <row r="5" spans="1:11" ht="14.25" customHeight="1" x14ac:dyDescent="0.2">
      <c r="A5" s="57" t="s">
        <v>54</v>
      </c>
      <c r="B5" s="57"/>
      <c r="C5" s="57"/>
      <c r="D5" s="57"/>
      <c r="E5" s="57"/>
      <c r="F5" s="57"/>
      <c r="G5" s="57"/>
    </row>
    <row r="6" spans="1:11" x14ac:dyDescent="0.2">
      <c r="A6" s="57" t="s">
        <v>48</v>
      </c>
      <c r="B6" s="57"/>
      <c r="C6" s="57"/>
      <c r="D6" s="57"/>
      <c r="E6" s="57"/>
      <c r="F6" s="57"/>
      <c r="G6" s="57"/>
    </row>
    <row r="7" spans="1:11" x14ac:dyDescent="0.2">
      <c r="A7" s="57" t="s">
        <v>53</v>
      </c>
      <c r="B7" s="57"/>
      <c r="C7" s="57"/>
      <c r="D7" s="57"/>
      <c r="E7" s="57"/>
      <c r="F7" s="57"/>
      <c r="G7" s="57"/>
    </row>
    <row r="8" spans="1:11" x14ac:dyDescent="0.2">
      <c r="A8" s="5"/>
      <c r="B8" s="6"/>
      <c r="C8" s="6"/>
      <c r="D8" s="6"/>
      <c r="E8" s="6"/>
      <c r="F8" s="5"/>
      <c r="G8" s="5"/>
      <c r="I8" s="7"/>
    </row>
    <row r="9" spans="1:11" ht="14.25" customHeight="1" x14ac:dyDescent="0.2">
      <c r="A9" s="61" t="s">
        <v>49</v>
      </c>
      <c r="B9" s="64" t="s">
        <v>47</v>
      </c>
      <c r="C9" s="65"/>
      <c r="D9" s="65"/>
      <c r="E9" s="65"/>
      <c r="F9" s="65"/>
      <c r="G9" s="65"/>
    </row>
    <row r="10" spans="1:11" x14ac:dyDescent="0.2">
      <c r="A10" s="62"/>
      <c r="B10" s="58" t="s">
        <v>51</v>
      </c>
      <c r="C10" s="59"/>
      <c r="D10" s="60"/>
      <c r="E10" s="58" t="s">
        <v>52</v>
      </c>
      <c r="F10" s="59"/>
      <c r="G10" s="60"/>
    </row>
    <row r="11" spans="1:11" x14ac:dyDescent="0.2">
      <c r="A11" s="62"/>
      <c r="B11" s="66" t="s">
        <v>46</v>
      </c>
      <c r="C11" s="66" t="s">
        <v>1</v>
      </c>
      <c r="D11" s="66" t="s">
        <v>0</v>
      </c>
      <c r="E11" s="68" t="s">
        <v>46</v>
      </c>
      <c r="F11" s="68" t="s">
        <v>1</v>
      </c>
      <c r="G11" s="69" t="s">
        <v>0</v>
      </c>
    </row>
    <row r="12" spans="1:11" x14ac:dyDescent="0.2">
      <c r="A12" s="63"/>
      <c r="B12" s="67"/>
      <c r="C12" s="67"/>
      <c r="D12" s="67"/>
      <c r="E12" s="68"/>
      <c r="F12" s="68"/>
      <c r="G12" s="69"/>
    </row>
    <row r="13" spans="1:11" x14ac:dyDescent="0.2">
      <c r="A13" s="8"/>
      <c r="B13" s="9"/>
      <c r="C13" s="9"/>
      <c r="D13" s="9"/>
      <c r="E13" s="10"/>
      <c r="F13" s="10"/>
      <c r="G13" s="11"/>
    </row>
    <row r="14" spans="1:11" hidden="1" x14ac:dyDescent="0.2">
      <c r="A14" s="12" t="s">
        <v>45</v>
      </c>
      <c r="B14" s="13" t="e">
        <f>SUM(C14:D14)</f>
        <v>#REF!</v>
      </c>
      <c r="C14" s="13" t="e">
        <f>SUM(C16,C61)</f>
        <v>#REF!</v>
      </c>
      <c r="D14" s="13" t="e">
        <f>SUM(D16,D61)</f>
        <v>#REF!</v>
      </c>
      <c r="E14" s="13" t="e">
        <f>SUM(F14:G14)</f>
        <v>#REF!</v>
      </c>
      <c r="F14" s="13" t="e">
        <f>SUM(F16,F61)</f>
        <v>#REF!</v>
      </c>
      <c r="G14" s="13" t="e">
        <f>SUM(G16,G61)</f>
        <v>#REF!</v>
      </c>
    </row>
    <row r="15" spans="1:11" hidden="1" x14ac:dyDescent="0.2">
      <c r="B15" s="14"/>
      <c r="C15" s="14"/>
      <c r="D15" s="14"/>
      <c r="E15" s="14"/>
      <c r="F15" s="14"/>
      <c r="G15" s="14"/>
    </row>
    <row r="16" spans="1:11" hidden="1" x14ac:dyDescent="0.2">
      <c r="A16" s="15" t="s">
        <v>40</v>
      </c>
      <c r="B16" s="13" t="e">
        <f>SUM(C16:D16)</f>
        <v>#REF!</v>
      </c>
      <c r="C16" s="13" t="e">
        <f>SUM(C21,C33)</f>
        <v>#REF!</v>
      </c>
      <c r="D16" s="13" t="e">
        <f>SUM(D21,D33)</f>
        <v>#REF!</v>
      </c>
      <c r="E16" s="13" t="e">
        <f>SUM(F16:G16)</f>
        <v>#REF!</v>
      </c>
      <c r="F16" s="13" t="e">
        <f>SUM(F21,F33)</f>
        <v>#REF!</v>
      </c>
      <c r="G16" s="13" t="e">
        <f>SUM(G21,G33)</f>
        <v>#REF!</v>
      </c>
    </row>
    <row r="17" spans="1:8" hidden="1" x14ac:dyDescent="0.2">
      <c r="B17" s="14"/>
      <c r="C17" s="14"/>
      <c r="D17" s="14"/>
      <c r="E17" s="14"/>
      <c r="F17" s="14"/>
      <c r="G17" s="14"/>
    </row>
    <row r="18" spans="1:8" hidden="1" x14ac:dyDescent="0.2">
      <c r="A18" s="15" t="s">
        <v>32</v>
      </c>
      <c r="B18" s="14"/>
      <c r="C18" s="14"/>
      <c r="D18" s="14"/>
      <c r="E18" s="14"/>
      <c r="F18" s="14"/>
      <c r="G18" s="14"/>
    </row>
    <row r="19" spans="1:8" hidden="1" x14ac:dyDescent="0.2">
      <c r="A19" s="16" t="s">
        <v>31</v>
      </c>
      <c r="B19" s="17" t="e">
        <f t="shared" ref="B19:G19" si="0">ROUND(B16/B14,3)*100</f>
        <v>#REF!</v>
      </c>
      <c r="C19" s="17" t="e">
        <f t="shared" si="0"/>
        <v>#REF!</v>
      </c>
      <c r="D19" s="17" t="e">
        <f t="shared" si="0"/>
        <v>#REF!</v>
      </c>
      <c r="E19" s="17" t="e">
        <f t="shared" si="0"/>
        <v>#REF!</v>
      </c>
      <c r="F19" s="17" t="e">
        <f t="shared" si="0"/>
        <v>#REF!</v>
      </c>
      <c r="G19" s="18" t="e">
        <f t="shared" si="0"/>
        <v>#REF!</v>
      </c>
    </row>
    <row r="20" spans="1:8" hidden="1" x14ac:dyDescent="0.2">
      <c r="B20" s="14"/>
      <c r="C20" s="14"/>
      <c r="D20" s="14"/>
      <c r="E20" s="14"/>
      <c r="F20" s="14"/>
      <c r="G20" s="14"/>
    </row>
    <row r="21" spans="1:8" hidden="1" x14ac:dyDescent="0.2">
      <c r="A21" s="15" t="s">
        <v>30</v>
      </c>
      <c r="B21" s="13" t="e">
        <f>SUM(C21:D21)</f>
        <v>#REF!</v>
      </c>
      <c r="C21" s="13" t="e">
        <f>SUM(C23,C25,C27,C30)</f>
        <v>#REF!</v>
      </c>
      <c r="D21" s="13" t="e">
        <f>SUM(D23,D25,D27,D30)</f>
        <v>#REF!</v>
      </c>
      <c r="E21" s="13" t="e">
        <f>SUM(F21:G21)</f>
        <v>#REF!</v>
      </c>
      <c r="F21" s="13" t="e">
        <f>SUM(F23,F25,F27,F30)</f>
        <v>#REF!</v>
      </c>
      <c r="G21" s="13" t="e">
        <f>SUM(G23,G25,G27,G30)</f>
        <v>#REF!</v>
      </c>
      <c r="H21" s="1"/>
    </row>
    <row r="22" spans="1:8" hidden="1" x14ac:dyDescent="0.2">
      <c r="B22" s="14"/>
      <c r="C22" s="14"/>
      <c r="D22" s="14"/>
      <c r="E22" s="14"/>
      <c r="F22" s="14"/>
      <c r="G22" s="14"/>
      <c r="H22" s="1"/>
    </row>
    <row r="23" spans="1:8" hidden="1" x14ac:dyDescent="0.2">
      <c r="A23" s="19" t="s">
        <v>29</v>
      </c>
      <c r="B23" s="14" t="e">
        <f>SUM(C23:D23)</f>
        <v>#REF!</v>
      </c>
      <c r="C23" s="14" t="e">
        <f>SUM(C79,C135)</f>
        <v>#REF!</v>
      </c>
      <c r="D23" s="14" t="e">
        <f>SUM(D79,D135)</f>
        <v>#REF!</v>
      </c>
      <c r="E23" s="14" t="e">
        <f>SUM(F23:G23)</f>
        <v>#REF!</v>
      </c>
      <c r="F23" s="14" t="e">
        <f>SUM(F79,F135)</f>
        <v>#REF!</v>
      </c>
      <c r="G23" s="14" t="e">
        <f>SUM(G79,G135)</f>
        <v>#REF!</v>
      </c>
      <c r="H23" s="1"/>
    </row>
    <row r="24" spans="1:8" hidden="1" x14ac:dyDescent="0.2">
      <c r="A24" s="19"/>
      <c r="B24" s="14"/>
      <c r="C24" s="14"/>
      <c r="D24" s="14"/>
      <c r="E24" s="14"/>
      <c r="F24" s="14"/>
      <c r="G24" s="14"/>
      <c r="H24" s="1"/>
    </row>
    <row r="25" spans="1:8" hidden="1" x14ac:dyDescent="0.2">
      <c r="A25" s="19" t="s">
        <v>28</v>
      </c>
      <c r="B25" s="14" t="e">
        <f>SUM(C25:D25)</f>
        <v>#REF!</v>
      </c>
      <c r="C25" s="14" t="e">
        <f>SUM(C81,C137)</f>
        <v>#REF!</v>
      </c>
      <c r="D25" s="14" t="e">
        <f>SUM(D81,D137)</f>
        <v>#REF!</v>
      </c>
      <c r="E25" s="14" t="e">
        <f>SUM(F25:G25)</f>
        <v>#REF!</v>
      </c>
      <c r="F25" s="14" t="e">
        <f>SUM(F81,F137)</f>
        <v>#REF!</v>
      </c>
      <c r="G25" s="14" t="e">
        <f>SUM(G81,G137)</f>
        <v>#REF!</v>
      </c>
      <c r="H25" s="1"/>
    </row>
    <row r="26" spans="1:8" hidden="1" x14ac:dyDescent="0.2">
      <c r="A26" s="19"/>
      <c r="B26" s="14"/>
      <c r="C26" s="20"/>
      <c r="D26" s="20"/>
      <c r="E26" s="14"/>
      <c r="F26" s="14"/>
      <c r="G26" s="20"/>
      <c r="H26" s="1"/>
    </row>
    <row r="27" spans="1:8" hidden="1" x14ac:dyDescent="0.2">
      <c r="A27" s="19" t="s">
        <v>27</v>
      </c>
      <c r="B27" s="14" t="e">
        <f>SUM(C27:D27)</f>
        <v>#REF!</v>
      </c>
      <c r="C27" s="14" t="e">
        <f>SUM(C83,C139)</f>
        <v>#REF!</v>
      </c>
      <c r="D27" s="14" t="e">
        <f>SUM(D83,D139)</f>
        <v>#REF!</v>
      </c>
      <c r="E27" s="14" t="e">
        <f>SUM(F27:G27)</f>
        <v>#REF!</v>
      </c>
      <c r="F27" s="14" t="e">
        <f>SUM(F83,F139)</f>
        <v>#REF!</v>
      </c>
      <c r="G27" s="14" t="e">
        <f>SUM(G83,G139)</f>
        <v>#REF!</v>
      </c>
      <c r="H27" s="1"/>
    </row>
    <row r="28" spans="1:8" hidden="1" x14ac:dyDescent="0.2">
      <c r="A28" s="16" t="s">
        <v>26</v>
      </c>
      <c r="B28" s="21" t="e">
        <f t="shared" ref="B28:G28" si="1">B27/B21*100</f>
        <v>#REF!</v>
      </c>
      <c r="C28" s="21" t="e">
        <f t="shared" si="1"/>
        <v>#REF!</v>
      </c>
      <c r="D28" s="21" t="e">
        <f t="shared" si="1"/>
        <v>#REF!</v>
      </c>
      <c r="E28" s="21" t="e">
        <f t="shared" si="1"/>
        <v>#REF!</v>
      </c>
      <c r="F28" s="21" t="e">
        <f t="shared" si="1"/>
        <v>#REF!</v>
      </c>
      <c r="G28" s="21" t="e">
        <f t="shared" si="1"/>
        <v>#REF!</v>
      </c>
      <c r="H28" s="1"/>
    </row>
    <row r="29" spans="1:8" hidden="1" x14ac:dyDescent="0.2">
      <c r="A29" s="16"/>
      <c r="B29" s="14"/>
      <c r="C29" s="20"/>
      <c r="D29" s="20"/>
      <c r="E29" s="14"/>
      <c r="F29" s="14"/>
      <c r="G29" s="20"/>
      <c r="H29" s="1"/>
    </row>
    <row r="30" spans="1:8" hidden="1" x14ac:dyDescent="0.2">
      <c r="A30" s="19" t="s">
        <v>25</v>
      </c>
      <c r="B30" s="14" t="e">
        <f>SUM(C30:D30)</f>
        <v>#REF!</v>
      </c>
      <c r="C30" s="14" t="e">
        <f>SUM(C86,C142)</f>
        <v>#REF!</v>
      </c>
      <c r="D30" s="14" t="e">
        <f>SUM(D86,D142)</f>
        <v>#REF!</v>
      </c>
      <c r="E30" s="14" t="e">
        <f>SUM(F30:G30)</f>
        <v>#REF!</v>
      </c>
      <c r="F30" s="14" t="e">
        <f>SUM(F86,F142)</f>
        <v>#REF!</v>
      </c>
      <c r="G30" s="14" t="e">
        <f>SUM(G86,G142)</f>
        <v>#REF!</v>
      </c>
      <c r="H30" s="1"/>
    </row>
    <row r="31" spans="1:8" hidden="1" x14ac:dyDescent="0.2">
      <c r="A31" s="16" t="s">
        <v>24</v>
      </c>
      <c r="B31" s="21" t="e">
        <f t="shared" ref="B31:G31" si="2">B30/B21*100</f>
        <v>#REF!</v>
      </c>
      <c r="C31" s="21" t="e">
        <f t="shared" si="2"/>
        <v>#REF!</v>
      </c>
      <c r="D31" s="21" t="e">
        <f t="shared" si="2"/>
        <v>#REF!</v>
      </c>
      <c r="E31" s="21" t="e">
        <f t="shared" si="2"/>
        <v>#REF!</v>
      </c>
      <c r="F31" s="21" t="e">
        <f t="shared" si="2"/>
        <v>#REF!</v>
      </c>
      <c r="G31" s="21" t="e">
        <f t="shared" si="2"/>
        <v>#REF!</v>
      </c>
      <c r="H31" s="1"/>
    </row>
    <row r="32" spans="1:8" hidden="1" x14ac:dyDescent="0.2">
      <c r="A32" s="15"/>
      <c r="B32" s="14"/>
      <c r="C32" s="14"/>
      <c r="D32" s="20"/>
      <c r="E32" s="14"/>
      <c r="F32" s="14"/>
      <c r="G32" s="20"/>
      <c r="H32" s="1"/>
    </row>
    <row r="33" spans="1:8" hidden="1" x14ac:dyDescent="0.2">
      <c r="A33" s="15" t="s">
        <v>39</v>
      </c>
      <c r="B33" s="13" t="e">
        <f>SUM(C33:D33)</f>
        <v>#REF!</v>
      </c>
      <c r="C33" s="13" t="e">
        <f>SUM(C38,C50)</f>
        <v>#REF!</v>
      </c>
      <c r="D33" s="13" t="e">
        <f>SUM(D38,D50)</f>
        <v>#REF!</v>
      </c>
      <c r="E33" s="13" t="e">
        <f>SUM(F33:G33)</f>
        <v>#REF!</v>
      </c>
      <c r="F33" s="13" t="e">
        <f>SUM(F38,F50)</f>
        <v>#REF!</v>
      </c>
      <c r="G33" s="13" t="e">
        <f>SUM(G38,G50)</f>
        <v>#REF!</v>
      </c>
      <c r="H33" s="1"/>
    </row>
    <row r="34" spans="1:8" hidden="1" x14ac:dyDescent="0.2">
      <c r="B34" s="14"/>
      <c r="C34" s="14"/>
      <c r="D34" s="14"/>
      <c r="E34" s="14"/>
      <c r="F34" s="14"/>
      <c r="G34" s="14"/>
      <c r="H34" s="1"/>
    </row>
    <row r="35" spans="1:8" hidden="1" x14ac:dyDescent="0.2">
      <c r="A35" s="15" t="s">
        <v>21</v>
      </c>
      <c r="B35" s="14"/>
      <c r="C35" s="14"/>
      <c r="D35" s="14"/>
      <c r="E35" s="14"/>
      <c r="F35" s="14"/>
      <c r="G35" s="14"/>
      <c r="H35" s="1"/>
    </row>
    <row r="36" spans="1:8" hidden="1" x14ac:dyDescent="0.2">
      <c r="A36" s="15" t="s">
        <v>38</v>
      </c>
      <c r="B36" s="17" t="e">
        <f>ROUNDUP(B33/B16,3)*100</f>
        <v>#REF!</v>
      </c>
      <c r="C36" s="17" t="e">
        <f>ROUND(C33/C16,3)*100</f>
        <v>#REF!</v>
      </c>
      <c r="D36" s="17" t="e">
        <f>ROUND(D33/D16,3)*100</f>
        <v>#REF!</v>
      </c>
      <c r="E36" s="17" t="e">
        <f>ROUND(E33/E16,3)*100</f>
        <v>#REF!</v>
      </c>
      <c r="F36" s="17" t="e">
        <f>ROUND(F33/F16,3)*100</f>
        <v>#REF!</v>
      </c>
      <c r="G36" s="18" t="e">
        <f>ROUND(G33/G16,3)*100</f>
        <v>#REF!</v>
      </c>
      <c r="H36" s="1"/>
    </row>
    <row r="37" spans="1:8" hidden="1" x14ac:dyDescent="0.2">
      <c r="B37" s="14"/>
      <c r="C37" s="14"/>
      <c r="D37" s="14"/>
      <c r="E37" s="14"/>
      <c r="F37" s="14"/>
      <c r="G37" s="14"/>
      <c r="H37" s="1"/>
    </row>
    <row r="38" spans="1:8" hidden="1" x14ac:dyDescent="0.2">
      <c r="A38" s="19" t="s">
        <v>22</v>
      </c>
      <c r="B38" s="13" t="e">
        <f>SUM(C38:D38)</f>
        <v>#REF!</v>
      </c>
      <c r="C38" s="13" t="e">
        <f>SUM(C44,C46:C48)</f>
        <v>#REF!</v>
      </c>
      <c r="D38" s="13" t="e">
        <f>SUM(D44,D46:D48)</f>
        <v>#REF!</v>
      </c>
      <c r="E38" s="13" t="e">
        <f>SUM(F38:G38)</f>
        <v>#REF!</v>
      </c>
      <c r="F38" s="13" t="e">
        <f>SUM(F44,F46,F47)</f>
        <v>#REF!</v>
      </c>
      <c r="G38" s="13" t="e">
        <f>SUM(G44,G46,G47)</f>
        <v>#REF!</v>
      </c>
      <c r="H38" s="1"/>
    </row>
    <row r="39" spans="1:8" hidden="1" x14ac:dyDescent="0.2">
      <c r="A39" s="19"/>
      <c r="B39" s="13"/>
      <c r="C39" s="13"/>
      <c r="D39" s="13"/>
      <c r="E39" s="13"/>
      <c r="F39" s="13"/>
      <c r="G39" s="13"/>
      <c r="H39" s="1"/>
    </row>
    <row r="40" spans="1:8" hidden="1" x14ac:dyDescent="0.2">
      <c r="A40" s="15" t="s">
        <v>21</v>
      </c>
      <c r="B40" s="14"/>
      <c r="C40" s="14"/>
      <c r="D40" s="14"/>
      <c r="E40" s="14"/>
      <c r="F40" s="14"/>
      <c r="G40" s="14"/>
      <c r="H40" s="1"/>
    </row>
    <row r="41" spans="1:8" hidden="1" x14ac:dyDescent="0.2">
      <c r="A41" s="15" t="s">
        <v>38</v>
      </c>
      <c r="B41" s="17" t="e">
        <f t="shared" ref="B41:G41" si="3">ROUND(B38/B16,3)*100</f>
        <v>#REF!</v>
      </c>
      <c r="C41" s="17" t="e">
        <f t="shared" si="3"/>
        <v>#REF!</v>
      </c>
      <c r="D41" s="17" t="e">
        <f t="shared" si="3"/>
        <v>#REF!</v>
      </c>
      <c r="E41" s="17" t="e">
        <f t="shared" si="3"/>
        <v>#REF!</v>
      </c>
      <c r="F41" s="17" t="e">
        <f t="shared" si="3"/>
        <v>#REF!</v>
      </c>
      <c r="G41" s="18" t="e">
        <f t="shared" si="3"/>
        <v>#REF!</v>
      </c>
      <c r="H41" s="1"/>
    </row>
    <row r="42" spans="1:8" hidden="1" x14ac:dyDescent="0.2">
      <c r="A42" s="15" t="s">
        <v>44</v>
      </c>
      <c r="B42" s="14"/>
      <c r="C42" s="14"/>
      <c r="D42" s="14"/>
      <c r="E42" s="14"/>
      <c r="F42" s="14"/>
      <c r="G42" s="14"/>
      <c r="H42" s="1"/>
    </row>
    <row r="43" spans="1:8" hidden="1" x14ac:dyDescent="0.2">
      <c r="A43" s="16" t="s">
        <v>19</v>
      </c>
      <c r="B43" s="14"/>
      <c r="C43" s="14"/>
      <c r="D43" s="14"/>
      <c r="E43" s="14"/>
      <c r="F43" s="14"/>
      <c r="G43" s="14"/>
      <c r="H43" s="1"/>
    </row>
    <row r="44" spans="1:8" hidden="1" x14ac:dyDescent="0.2">
      <c r="A44" s="16" t="s">
        <v>18</v>
      </c>
      <c r="B44" s="14" t="e">
        <f>SUM(C44:D44)</f>
        <v>#REF!</v>
      </c>
      <c r="C44" s="14" t="e">
        <f>SUM(C100,C156)</f>
        <v>#REF!</v>
      </c>
      <c r="D44" s="14" t="e">
        <f>SUM(D100,D156)</f>
        <v>#REF!</v>
      </c>
      <c r="E44" s="14" t="e">
        <f>SUM(F44:G44)</f>
        <v>#REF!</v>
      </c>
      <c r="F44" s="14" t="e">
        <f>SUM(F100,F156)</f>
        <v>#REF!</v>
      </c>
      <c r="G44" s="14" t="e">
        <f>SUM(G100,G156)</f>
        <v>#REF!</v>
      </c>
      <c r="H44" s="1"/>
    </row>
    <row r="45" spans="1:8" hidden="1" x14ac:dyDescent="0.2">
      <c r="A45" s="16" t="s">
        <v>17</v>
      </c>
      <c r="B45" s="14"/>
      <c r="C45" s="14"/>
      <c r="D45" s="14"/>
      <c r="E45" s="14"/>
      <c r="F45" s="14"/>
      <c r="G45" s="14"/>
      <c r="H45" s="1"/>
    </row>
    <row r="46" spans="1:8" hidden="1" x14ac:dyDescent="0.2">
      <c r="A46" s="16" t="s">
        <v>16</v>
      </c>
      <c r="B46" s="14" t="e">
        <f>SUM(C46:D46)</f>
        <v>#REF!</v>
      </c>
      <c r="C46" s="14" t="e">
        <f t="shared" ref="C46:D48" si="4">SUM(C102,C158)</f>
        <v>#REF!</v>
      </c>
      <c r="D46" s="14" t="e">
        <f t="shared" si="4"/>
        <v>#REF!</v>
      </c>
      <c r="E46" s="14" t="e">
        <f>SUM(F46:G46)</f>
        <v>#REF!</v>
      </c>
      <c r="F46" s="14" t="e">
        <f>SUM(F102,F158)</f>
        <v>#REF!</v>
      </c>
      <c r="G46" s="14" t="e">
        <f>SUM(G102,G158)</f>
        <v>#REF!</v>
      </c>
      <c r="H46" s="1"/>
    </row>
    <row r="47" spans="1:8" hidden="1" x14ac:dyDescent="0.2">
      <c r="A47" s="16" t="s">
        <v>15</v>
      </c>
      <c r="B47" s="14" t="e">
        <f>SUM(C47:D47)</f>
        <v>#REF!</v>
      </c>
      <c r="C47" s="14" t="e">
        <f t="shared" si="4"/>
        <v>#REF!</v>
      </c>
      <c r="D47" s="14" t="e">
        <f t="shared" si="4"/>
        <v>#REF!</v>
      </c>
      <c r="E47" s="14" t="e">
        <f>SUM(F47:G47)</f>
        <v>#REF!</v>
      </c>
      <c r="F47" s="14" t="e">
        <f>SUM(F103,F159)</f>
        <v>#REF!</v>
      </c>
      <c r="G47" s="14" t="e">
        <f>SUM(G103,G159)</f>
        <v>#REF!</v>
      </c>
      <c r="H47" s="1"/>
    </row>
    <row r="48" spans="1:8" hidden="1" x14ac:dyDescent="0.2">
      <c r="A48" s="16" t="s">
        <v>12</v>
      </c>
      <c r="B48" s="14" t="e">
        <f>SUM(C48:D48)</f>
        <v>#REF!</v>
      </c>
      <c r="C48" s="14" t="e">
        <f t="shared" si="4"/>
        <v>#REF!</v>
      </c>
      <c r="D48" s="14" t="e">
        <f t="shared" si="4"/>
        <v>#REF!</v>
      </c>
      <c r="E48" s="22" t="s">
        <v>36</v>
      </c>
      <c r="F48" s="22" t="s">
        <v>36</v>
      </c>
      <c r="G48" s="22" t="s">
        <v>36</v>
      </c>
      <c r="H48" s="1"/>
    </row>
    <row r="49" spans="1:8" hidden="1" x14ac:dyDescent="0.2">
      <c r="A49" s="23"/>
      <c r="B49" s="14"/>
      <c r="C49" s="14"/>
      <c r="D49" s="24"/>
      <c r="E49" s="14"/>
      <c r="F49" s="14"/>
      <c r="G49" s="14"/>
      <c r="H49" s="1"/>
    </row>
    <row r="50" spans="1:8" hidden="1" x14ac:dyDescent="0.2">
      <c r="A50" s="19" t="s">
        <v>14</v>
      </c>
      <c r="B50" s="13" t="e">
        <f>SUM(C50:D50)</f>
        <v>#REF!</v>
      </c>
      <c r="C50" s="13" t="e">
        <f>SUM(C52:C53,C56,C59)</f>
        <v>#REF!</v>
      </c>
      <c r="D50" s="13" t="e">
        <f>SUM(D52:D53,D56,D59)</f>
        <v>#REF!</v>
      </c>
      <c r="E50" s="13" t="e">
        <f>SUM(F50:G50)</f>
        <v>#REF!</v>
      </c>
      <c r="F50" s="13" t="e">
        <f>SUM(F52,F54,F56,F59)</f>
        <v>#REF!</v>
      </c>
      <c r="G50" s="13" t="e">
        <f>SUM(G52,G54,G56,G59)</f>
        <v>#REF!</v>
      </c>
      <c r="H50" s="1"/>
    </row>
    <row r="51" spans="1:8" hidden="1" x14ac:dyDescent="0.2">
      <c r="A51" s="25"/>
      <c r="B51" s="14"/>
      <c r="C51" s="14"/>
      <c r="D51" s="24"/>
      <c r="E51" s="14"/>
      <c r="F51" s="14"/>
      <c r="G51" s="14"/>
      <c r="H51" s="1"/>
    </row>
    <row r="52" spans="1:8" hidden="1" x14ac:dyDescent="0.2">
      <c r="A52" s="16" t="s">
        <v>13</v>
      </c>
      <c r="B52" s="14" t="e">
        <f>SUM(C52:D52)</f>
        <v>#REF!</v>
      </c>
      <c r="C52" s="14" t="e">
        <f>SUM(C108,C164)</f>
        <v>#REF!</v>
      </c>
      <c r="D52" s="14" t="e">
        <f>SUM(D108,D164)</f>
        <v>#REF!</v>
      </c>
      <c r="E52" s="14" t="e">
        <f>SUM(F52:G52)</f>
        <v>#REF!</v>
      </c>
      <c r="F52" s="14" t="e">
        <f>SUM(F108,F164)</f>
        <v>#REF!</v>
      </c>
      <c r="G52" s="14" t="e">
        <f>SUM(G108,G164)</f>
        <v>#REF!</v>
      </c>
      <c r="H52" s="1"/>
    </row>
    <row r="53" spans="1:8" hidden="1" x14ac:dyDescent="0.2">
      <c r="A53" s="16" t="s">
        <v>37</v>
      </c>
      <c r="B53" s="14" t="e">
        <f>SUM(C53:D53)</f>
        <v>#REF!</v>
      </c>
      <c r="C53" s="14" t="e">
        <f>SUM(C109,C165)</f>
        <v>#REF!</v>
      </c>
      <c r="D53" s="14" t="e">
        <f>SUM(D109,D165)</f>
        <v>#REF!</v>
      </c>
      <c r="E53" s="22" t="s">
        <v>36</v>
      </c>
      <c r="F53" s="22" t="s">
        <v>36</v>
      </c>
      <c r="G53" s="22" t="s">
        <v>36</v>
      </c>
      <c r="H53" s="1"/>
    </row>
    <row r="54" spans="1:8" hidden="1" x14ac:dyDescent="0.2">
      <c r="A54" s="16" t="s">
        <v>12</v>
      </c>
      <c r="B54" s="22" t="s">
        <v>36</v>
      </c>
      <c r="C54" s="22" t="s">
        <v>36</v>
      </c>
      <c r="D54" s="22" t="s">
        <v>36</v>
      </c>
      <c r="E54" s="14" t="e">
        <f>SUM(F54:G54)</f>
        <v>#REF!</v>
      </c>
      <c r="F54" s="14" t="e">
        <f>SUM(F110,F166)</f>
        <v>#REF!</v>
      </c>
      <c r="G54" s="14" t="e">
        <f>SUM(G110,G166)</f>
        <v>#REF!</v>
      </c>
      <c r="H54" s="1"/>
    </row>
    <row r="55" spans="1:8" hidden="1" x14ac:dyDescent="0.2">
      <c r="A55" s="16" t="s">
        <v>10</v>
      </c>
      <c r="B55" s="14"/>
      <c r="C55" s="14"/>
      <c r="D55" s="24"/>
      <c r="E55" s="14"/>
      <c r="F55" s="14"/>
      <c r="G55" s="14"/>
      <c r="H55" s="1"/>
    </row>
    <row r="56" spans="1:8" hidden="1" x14ac:dyDescent="0.2">
      <c r="A56" s="16" t="s">
        <v>11</v>
      </c>
      <c r="B56" s="14" t="e">
        <f>SUM(C56:D56)</f>
        <v>#REF!</v>
      </c>
      <c r="C56" s="14" t="e">
        <f>SUM(C112,C168)</f>
        <v>#REF!</v>
      </c>
      <c r="D56" s="14" t="e">
        <f>SUM(D112,D168)</f>
        <v>#REF!</v>
      </c>
      <c r="E56" s="14" t="e">
        <f>SUM(F56:G56)</f>
        <v>#REF!</v>
      </c>
      <c r="F56" s="14" t="e">
        <f>SUM(F112,F168)</f>
        <v>#REF!</v>
      </c>
      <c r="G56" s="14" t="e">
        <f>SUM(G112,G168)</f>
        <v>#REF!</v>
      </c>
      <c r="H56" s="1"/>
    </row>
    <row r="57" spans="1:8" hidden="1" x14ac:dyDescent="0.2">
      <c r="A57" s="16" t="s">
        <v>10</v>
      </c>
      <c r="B57" s="14"/>
      <c r="C57" s="14"/>
      <c r="D57" s="24"/>
      <c r="E57" s="14"/>
      <c r="F57" s="14"/>
      <c r="G57" s="14"/>
      <c r="H57" s="1"/>
    </row>
    <row r="58" spans="1:8" hidden="1" x14ac:dyDescent="0.2">
      <c r="A58" s="16" t="s">
        <v>9</v>
      </c>
      <c r="B58" s="14"/>
      <c r="C58" s="14"/>
      <c r="D58" s="24"/>
      <c r="E58" s="14"/>
      <c r="F58" s="14"/>
      <c r="G58" s="14"/>
      <c r="H58" s="1"/>
    </row>
    <row r="59" spans="1:8" hidden="1" x14ac:dyDescent="0.2">
      <c r="A59" s="16" t="s">
        <v>8</v>
      </c>
      <c r="B59" s="14" t="e">
        <f>SUM(C59:D59)</f>
        <v>#REF!</v>
      </c>
      <c r="C59" s="14" t="e">
        <f>SUM(C115,C171)</f>
        <v>#REF!</v>
      </c>
      <c r="D59" s="14" t="e">
        <f>SUM(D115,D171)</f>
        <v>#REF!</v>
      </c>
      <c r="E59" s="14" t="e">
        <f>SUM(F59:G59)</f>
        <v>#REF!</v>
      </c>
      <c r="F59" s="14" t="e">
        <f>SUM(F115,F171)</f>
        <v>#REF!</v>
      </c>
      <c r="G59" s="14" t="e">
        <f>SUM(G115,G171)</f>
        <v>#REF!</v>
      </c>
      <c r="H59" s="1"/>
    </row>
    <row r="60" spans="1:8" hidden="1" x14ac:dyDescent="0.2">
      <c r="A60" s="2"/>
      <c r="B60" s="14"/>
      <c r="C60" s="14"/>
      <c r="D60" s="24"/>
      <c r="E60" s="14"/>
      <c r="F60" s="14"/>
      <c r="G60" s="14"/>
      <c r="H60" s="1"/>
    </row>
    <row r="61" spans="1:8" hidden="1" x14ac:dyDescent="0.2">
      <c r="A61" s="15" t="s">
        <v>7</v>
      </c>
      <c r="B61" s="14" t="e">
        <f>SUM(C61:D61)</f>
        <v>#REF!</v>
      </c>
      <c r="C61" s="14" t="e">
        <f>SUM(C63,C65)</f>
        <v>#REF!</v>
      </c>
      <c r="D61" s="24" t="e">
        <f>SUM(D63,D65)</f>
        <v>#REF!</v>
      </c>
      <c r="E61" s="14" t="e">
        <f>SUM(F61:G61)</f>
        <v>#REF!</v>
      </c>
      <c r="F61" s="14" t="e">
        <f>SUM(F63,F65)</f>
        <v>#REF!</v>
      </c>
      <c r="G61" s="14" t="e">
        <f>SUM(G63,G65)</f>
        <v>#REF!</v>
      </c>
      <c r="H61" s="1"/>
    </row>
    <row r="62" spans="1:8" hidden="1" x14ac:dyDescent="0.2">
      <c r="A62" s="15"/>
      <c r="B62" s="14"/>
      <c r="C62" s="14"/>
      <c r="D62" s="24"/>
      <c r="E62" s="14"/>
      <c r="F62" s="14"/>
      <c r="G62" s="14"/>
      <c r="H62" s="1"/>
    </row>
    <row r="63" spans="1:8" hidden="1" x14ac:dyDescent="0.2">
      <c r="A63" s="26" t="s">
        <v>35</v>
      </c>
      <c r="B63" s="14" t="e">
        <f>SUM(C63:D63)</f>
        <v>#REF!</v>
      </c>
      <c r="C63" s="14" t="e">
        <f>SUM(C119,C175)</f>
        <v>#REF!</v>
      </c>
      <c r="D63" s="14" t="e">
        <f>SUM(D119,D175)</f>
        <v>#REF!</v>
      </c>
      <c r="E63" s="14" t="e">
        <f>SUM(F63:G63)</f>
        <v>#REF!</v>
      </c>
      <c r="F63" s="14" t="e">
        <f>SUM(F119,F175)</f>
        <v>#REF!</v>
      </c>
      <c r="G63" s="14" t="e">
        <f>SUM(G119,G175)</f>
        <v>#REF!</v>
      </c>
      <c r="H63" s="1"/>
    </row>
    <row r="64" spans="1:8" hidden="1" x14ac:dyDescent="0.2">
      <c r="A64" s="15"/>
      <c r="B64" s="14"/>
      <c r="C64" s="14"/>
      <c r="D64" s="24"/>
      <c r="E64" s="14"/>
      <c r="F64" s="14"/>
      <c r="G64" s="14"/>
      <c r="H64" s="1"/>
    </row>
    <row r="65" spans="1:8" hidden="1" x14ac:dyDescent="0.2">
      <c r="A65" s="27" t="s">
        <v>34</v>
      </c>
      <c r="B65" s="14" t="e">
        <f>SUM(C65:D65)</f>
        <v>#REF!</v>
      </c>
      <c r="C65" s="14" t="e">
        <f>SUM(C121,C177)</f>
        <v>#REF!</v>
      </c>
      <c r="D65" s="14" t="e">
        <f>SUM(D121,D177)</f>
        <v>#REF!</v>
      </c>
      <c r="E65" s="14" t="e">
        <f>SUM(F65:G65)</f>
        <v>#REF!</v>
      </c>
      <c r="F65" s="14" t="e">
        <f>SUM(F121,F177)</f>
        <v>#REF!</v>
      </c>
      <c r="G65" s="14" t="e">
        <f>SUM(G121,G177)</f>
        <v>#REF!</v>
      </c>
      <c r="H65" s="1"/>
    </row>
    <row r="66" spans="1:8" hidden="1" x14ac:dyDescent="0.2">
      <c r="A66" s="28"/>
      <c r="B66" s="24"/>
      <c r="C66" s="24"/>
      <c r="D66" s="24"/>
      <c r="E66" s="24"/>
      <c r="F66" s="24"/>
      <c r="G66" s="14"/>
      <c r="H66" s="1"/>
    </row>
    <row r="67" spans="1:8" hidden="1" x14ac:dyDescent="0.2">
      <c r="A67" s="23" t="s">
        <v>4</v>
      </c>
      <c r="B67" s="14" t="e">
        <f>SUM(C67:D67)</f>
        <v>#REF!</v>
      </c>
      <c r="C67" s="14" t="e">
        <f>SUM(C123,C179)</f>
        <v>#REF!</v>
      </c>
      <c r="D67" s="14" t="e">
        <f>SUM(D123,D179)</f>
        <v>#REF!</v>
      </c>
      <c r="E67" s="14" t="e">
        <f>SUM(F67:G67)</f>
        <v>#REF!</v>
      </c>
      <c r="F67" s="14" t="e">
        <f>SUM(F123,F179)</f>
        <v>#REF!</v>
      </c>
      <c r="G67" s="14" t="e">
        <f>SUM(G123,G179)</f>
        <v>#REF!</v>
      </c>
      <c r="H67" s="1"/>
    </row>
    <row r="68" spans="1:8" hidden="1" x14ac:dyDescent="0.2">
      <c r="A68" s="23" t="s">
        <v>3</v>
      </c>
      <c r="B68" s="14" t="e">
        <f>SUM(C68:D68)</f>
        <v>#REF!</v>
      </c>
      <c r="C68" s="14" t="e">
        <f>SUM(C124,C180)</f>
        <v>#REF!</v>
      </c>
      <c r="D68" s="14" t="e">
        <f>SUM(D124,D180)</f>
        <v>#REF!</v>
      </c>
      <c r="E68" s="14" t="e">
        <f>SUM(F68:G68)</f>
        <v>#REF!</v>
      </c>
      <c r="F68" s="14" t="e">
        <f>SUM(F124,F180)</f>
        <v>#REF!</v>
      </c>
      <c r="G68" s="14" t="e">
        <f>SUM(G124,G180)</f>
        <v>#REF!</v>
      </c>
      <c r="H68" s="1"/>
    </row>
    <row r="69" spans="1:8" hidden="1" x14ac:dyDescent="0.2">
      <c r="A69" s="29"/>
      <c r="B69" s="30"/>
      <c r="C69" s="30"/>
      <c r="D69" s="30"/>
      <c r="E69" s="30"/>
      <c r="F69" s="30"/>
      <c r="G69" s="30"/>
      <c r="H69" s="1"/>
    </row>
    <row r="70" spans="1:8" hidden="1" x14ac:dyDescent="0.2">
      <c r="A70" s="31" t="s">
        <v>42</v>
      </c>
      <c r="B70" s="13" t="e">
        <f>SUM(C70:D70)</f>
        <v>#REF!</v>
      </c>
      <c r="C70" s="13" t="e">
        <f>SUM(C72,C117)</f>
        <v>#REF!</v>
      </c>
      <c r="D70" s="13" t="e">
        <f>SUM(D72,D117)</f>
        <v>#REF!</v>
      </c>
      <c r="E70" s="13" t="e">
        <f>SUM(F70:G70)</f>
        <v>#REF!</v>
      </c>
      <c r="F70" s="13" t="e">
        <f>SUM(F72,F117)</f>
        <v>#REF!</v>
      </c>
      <c r="G70" s="13" t="e">
        <f>SUM(G72,G117)</f>
        <v>#REF!</v>
      </c>
      <c r="H70" s="1"/>
    </row>
    <row r="71" spans="1:8" hidden="1" x14ac:dyDescent="0.2">
      <c r="B71" s="14"/>
      <c r="C71" s="14"/>
      <c r="D71" s="14"/>
      <c r="E71" s="14"/>
      <c r="F71" s="14"/>
      <c r="G71" s="14"/>
      <c r="H71" s="1"/>
    </row>
    <row r="72" spans="1:8" hidden="1" x14ac:dyDescent="0.2">
      <c r="A72" s="15" t="s">
        <v>40</v>
      </c>
      <c r="B72" s="14" t="e">
        <f>SUM(C72:D72)</f>
        <v>#REF!</v>
      </c>
      <c r="C72" s="14" t="e">
        <f>SUM(C77,C89)</f>
        <v>#REF!</v>
      </c>
      <c r="D72" s="14" t="e">
        <f>SUM(D77,D89)</f>
        <v>#REF!</v>
      </c>
      <c r="E72" s="14" t="e">
        <f>SUM(F72:G72)</f>
        <v>#REF!</v>
      </c>
      <c r="F72" s="14" t="e">
        <f>SUM(F77,F89)</f>
        <v>#REF!</v>
      </c>
      <c r="G72" s="14" t="e">
        <f>SUM(G77,G89)</f>
        <v>#REF!</v>
      </c>
      <c r="H72" s="1"/>
    </row>
    <row r="73" spans="1:8" hidden="1" x14ac:dyDescent="0.2">
      <c r="B73" s="14"/>
      <c r="C73" s="14"/>
      <c r="D73" s="14"/>
      <c r="E73" s="14"/>
      <c r="F73" s="14"/>
      <c r="G73" s="14"/>
      <c r="H73" s="1"/>
    </row>
    <row r="74" spans="1:8" hidden="1" x14ac:dyDescent="0.2">
      <c r="A74" s="15" t="s">
        <v>32</v>
      </c>
      <c r="B74" s="14"/>
      <c r="C74" s="14"/>
      <c r="D74" s="14"/>
      <c r="E74" s="14"/>
      <c r="F74" s="14"/>
      <c r="G74" s="14"/>
      <c r="H74" s="1"/>
    </row>
    <row r="75" spans="1:8" hidden="1" x14ac:dyDescent="0.2">
      <c r="A75" s="16" t="s">
        <v>31</v>
      </c>
      <c r="B75" s="17" t="e">
        <f t="shared" ref="B75:G75" si="5">ROUND(B72/B70,3)*100</f>
        <v>#REF!</v>
      </c>
      <c r="C75" s="17" t="e">
        <f t="shared" si="5"/>
        <v>#REF!</v>
      </c>
      <c r="D75" s="17" t="e">
        <f t="shared" si="5"/>
        <v>#REF!</v>
      </c>
      <c r="E75" s="17" t="e">
        <f t="shared" si="5"/>
        <v>#REF!</v>
      </c>
      <c r="F75" s="17" t="e">
        <f t="shared" si="5"/>
        <v>#REF!</v>
      </c>
      <c r="G75" s="18" t="e">
        <f t="shared" si="5"/>
        <v>#REF!</v>
      </c>
      <c r="H75" s="1"/>
    </row>
    <row r="76" spans="1:8" hidden="1" x14ac:dyDescent="0.2">
      <c r="B76" s="14"/>
      <c r="C76" s="14"/>
      <c r="D76" s="14"/>
      <c r="E76" s="14"/>
      <c r="F76" s="14"/>
      <c r="G76" s="14"/>
      <c r="H76" s="1"/>
    </row>
    <row r="77" spans="1:8" hidden="1" x14ac:dyDescent="0.2">
      <c r="A77" s="15" t="s">
        <v>30</v>
      </c>
      <c r="B77" s="13" t="e">
        <f>SUM(C77:D77)</f>
        <v>#REF!</v>
      </c>
      <c r="C77" s="13" t="e">
        <f>SUM(C79,C81,C83,C86)</f>
        <v>#REF!</v>
      </c>
      <c r="D77" s="13" t="e">
        <f>SUM(D79,D81,D83,D86)</f>
        <v>#REF!</v>
      </c>
      <c r="E77" s="13" t="e">
        <f>SUM(F77:G77)</f>
        <v>#REF!</v>
      </c>
      <c r="F77" s="13" t="e">
        <f>SUM(F79,F81,F83,F86)</f>
        <v>#REF!</v>
      </c>
      <c r="G77" s="13" t="e">
        <f>SUM(G79,G81,G83,G86)</f>
        <v>#REF!</v>
      </c>
      <c r="H77" s="1"/>
    </row>
    <row r="78" spans="1:8" hidden="1" x14ac:dyDescent="0.2">
      <c r="B78" s="14"/>
      <c r="C78" s="14"/>
      <c r="D78" s="14"/>
      <c r="E78" s="14"/>
      <c r="F78" s="14"/>
      <c r="G78" s="14"/>
      <c r="H78" s="1"/>
    </row>
    <row r="79" spans="1:8" hidden="1" x14ac:dyDescent="0.2">
      <c r="A79" s="19" t="s">
        <v>29</v>
      </c>
      <c r="B79" s="14" t="e">
        <f>SUM(C79:D79)</f>
        <v>#REF!</v>
      </c>
      <c r="C79" s="14" t="e">
        <f>C247</f>
        <v>#REF!</v>
      </c>
      <c r="D79" s="14" t="e">
        <f>D247</f>
        <v>#REF!</v>
      </c>
      <c r="E79" s="14" t="e">
        <f>SUM(F79:G79)</f>
        <v>#REF!</v>
      </c>
      <c r="F79" s="14" t="e">
        <f>F247</f>
        <v>#REF!</v>
      </c>
      <c r="G79" s="14" t="e">
        <f>G247</f>
        <v>#REF!</v>
      </c>
      <c r="H79" s="1"/>
    </row>
    <row r="80" spans="1:8" hidden="1" x14ac:dyDescent="0.2">
      <c r="A80" s="19"/>
      <c r="B80" s="14"/>
      <c r="C80" s="14"/>
      <c r="D80" s="14"/>
      <c r="E80" s="14"/>
      <c r="F80" s="14"/>
      <c r="G80" s="14"/>
      <c r="H80" s="1"/>
    </row>
    <row r="81" spans="1:8" hidden="1" x14ac:dyDescent="0.2">
      <c r="A81" s="19" t="s">
        <v>28</v>
      </c>
      <c r="B81" s="14" t="e">
        <f>SUM(C81:D81)</f>
        <v>#REF!</v>
      </c>
      <c r="C81" s="14" t="e">
        <f>C249</f>
        <v>#REF!</v>
      </c>
      <c r="D81" s="14" t="e">
        <f>D249</f>
        <v>#REF!</v>
      </c>
      <c r="E81" s="14" t="e">
        <f>SUM(F81:G81)</f>
        <v>#REF!</v>
      </c>
      <c r="F81" s="14" t="e">
        <f>F249</f>
        <v>#REF!</v>
      </c>
      <c r="G81" s="14" t="e">
        <f>G249</f>
        <v>#REF!</v>
      </c>
      <c r="H81" s="1"/>
    </row>
    <row r="82" spans="1:8" hidden="1" x14ac:dyDescent="0.2">
      <c r="A82" s="19"/>
      <c r="B82" s="14"/>
      <c r="C82" s="20"/>
      <c r="D82" s="20"/>
      <c r="E82" s="14"/>
      <c r="F82" s="14"/>
      <c r="G82" s="20"/>
      <c r="H82" s="1"/>
    </row>
    <row r="83" spans="1:8" hidden="1" x14ac:dyDescent="0.2">
      <c r="A83" s="19" t="s">
        <v>27</v>
      </c>
      <c r="B83" s="14" t="e">
        <f>SUM(C83:D83)</f>
        <v>#REF!</v>
      </c>
      <c r="C83" s="14" t="e">
        <f>C251</f>
        <v>#REF!</v>
      </c>
      <c r="D83" s="14" t="e">
        <f>D251</f>
        <v>#REF!</v>
      </c>
      <c r="E83" s="14" t="e">
        <f>SUM(F83:G83)</f>
        <v>#REF!</v>
      </c>
      <c r="F83" s="14" t="e">
        <f>F251</f>
        <v>#REF!</v>
      </c>
      <c r="G83" s="14" t="e">
        <f>G251</f>
        <v>#REF!</v>
      </c>
      <c r="H83" s="1"/>
    </row>
    <row r="84" spans="1:8" hidden="1" x14ac:dyDescent="0.2">
      <c r="A84" s="16" t="s">
        <v>26</v>
      </c>
      <c r="B84" s="21" t="e">
        <f t="shared" ref="B84:G84" si="6">B83/B77*100</f>
        <v>#REF!</v>
      </c>
      <c r="C84" s="21" t="e">
        <f t="shared" si="6"/>
        <v>#REF!</v>
      </c>
      <c r="D84" s="21" t="e">
        <f t="shared" si="6"/>
        <v>#REF!</v>
      </c>
      <c r="E84" s="21" t="e">
        <f t="shared" si="6"/>
        <v>#REF!</v>
      </c>
      <c r="F84" s="21" t="e">
        <f t="shared" si="6"/>
        <v>#REF!</v>
      </c>
      <c r="G84" s="21" t="e">
        <f t="shared" si="6"/>
        <v>#REF!</v>
      </c>
      <c r="H84" s="1"/>
    </row>
    <row r="85" spans="1:8" hidden="1" x14ac:dyDescent="0.2">
      <c r="A85" s="16"/>
      <c r="B85" s="14"/>
      <c r="C85" s="20"/>
      <c r="D85" s="20"/>
      <c r="E85" s="14"/>
      <c r="F85" s="14"/>
      <c r="G85" s="20"/>
      <c r="H85" s="1"/>
    </row>
    <row r="86" spans="1:8" hidden="1" x14ac:dyDescent="0.2">
      <c r="A86" s="19" t="s">
        <v>25</v>
      </c>
      <c r="B86" s="14" t="e">
        <f>SUM(C86:D86)</f>
        <v>#REF!</v>
      </c>
      <c r="C86" s="14" t="e">
        <f>C254</f>
        <v>#REF!</v>
      </c>
      <c r="D86" s="14" t="e">
        <f>D254</f>
        <v>#REF!</v>
      </c>
      <c r="E86" s="14" t="e">
        <f>SUM(F86:G86)</f>
        <v>#REF!</v>
      </c>
      <c r="F86" s="14" t="e">
        <f>F254</f>
        <v>#REF!</v>
      </c>
      <c r="G86" s="14" t="e">
        <f>G254</f>
        <v>#REF!</v>
      </c>
      <c r="H86" s="1"/>
    </row>
    <row r="87" spans="1:8" hidden="1" x14ac:dyDescent="0.2">
      <c r="A87" s="16" t="s">
        <v>24</v>
      </c>
      <c r="B87" s="21" t="e">
        <f t="shared" ref="B87:G87" si="7">B86/B77*100</f>
        <v>#REF!</v>
      </c>
      <c r="C87" s="21" t="e">
        <f t="shared" si="7"/>
        <v>#REF!</v>
      </c>
      <c r="D87" s="21" t="e">
        <f t="shared" si="7"/>
        <v>#REF!</v>
      </c>
      <c r="E87" s="21" t="e">
        <f t="shared" si="7"/>
        <v>#REF!</v>
      </c>
      <c r="F87" s="21" t="e">
        <f t="shared" si="7"/>
        <v>#REF!</v>
      </c>
      <c r="G87" s="21" t="e">
        <f t="shared" si="7"/>
        <v>#REF!</v>
      </c>
      <c r="H87" s="1"/>
    </row>
    <row r="88" spans="1:8" hidden="1" x14ac:dyDescent="0.2">
      <c r="B88" s="14"/>
      <c r="C88" s="14"/>
      <c r="D88" s="14"/>
      <c r="E88" s="14"/>
      <c r="F88" s="14"/>
      <c r="G88" s="14"/>
      <c r="H88" s="1"/>
    </row>
    <row r="89" spans="1:8" hidden="1" x14ac:dyDescent="0.2">
      <c r="A89" s="15" t="s">
        <v>39</v>
      </c>
      <c r="B89" s="14" t="e">
        <f>SUM(C89:D89)</f>
        <v>#REF!</v>
      </c>
      <c r="C89" s="14" t="e">
        <f>SUM(C94,C106)</f>
        <v>#REF!</v>
      </c>
      <c r="D89" s="14" t="e">
        <f>SUM(D94,D106)</f>
        <v>#REF!</v>
      </c>
      <c r="E89" s="14" t="e">
        <f>SUM(F89:G89)</f>
        <v>#REF!</v>
      </c>
      <c r="F89" s="14" t="e">
        <f>SUM(F94,F106)</f>
        <v>#REF!</v>
      </c>
      <c r="G89" s="14" t="e">
        <f>SUM(G94,G106)</f>
        <v>#REF!</v>
      </c>
      <c r="H89" s="1"/>
    </row>
    <row r="90" spans="1:8" hidden="1" x14ac:dyDescent="0.2">
      <c r="B90" s="14"/>
      <c r="C90" s="14"/>
      <c r="D90" s="14"/>
      <c r="E90" s="14"/>
      <c r="F90" s="14"/>
      <c r="G90" s="14"/>
      <c r="H90" s="1"/>
    </row>
    <row r="91" spans="1:8" hidden="1" x14ac:dyDescent="0.2">
      <c r="A91" s="15" t="s">
        <v>21</v>
      </c>
      <c r="B91" s="14"/>
      <c r="C91" s="14"/>
      <c r="D91" s="14"/>
      <c r="E91" s="14"/>
      <c r="F91" s="14"/>
      <c r="G91" s="14"/>
      <c r="H91" s="1"/>
    </row>
    <row r="92" spans="1:8" hidden="1" x14ac:dyDescent="0.2">
      <c r="A92" s="15" t="s">
        <v>38</v>
      </c>
      <c r="B92" s="17" t="e">
        <f t="shared" ref="B92:G92" si="8">ROUND(B89/B72,3)*100</f>
        <v>#REF!</v>
      </c>
      <c r="C92" s="17" t="e">
        <f t="shared" si="8"/>
        <v>#REF!</v>
      </c>
      <c r="D92" s="17" t="e">
        <f t="shared" si="8"/>
        <v>#REF!</v>
      </c>
      <c r="E92" s="17" t="e">
        <f t="shared" si="8"/>
        <v>#REF!</v>
      </c>
      <c r="F92" s="17" t="e">
        <f t="shared" si="8"/>
        <v>#REF!</v>
      </c>
      <c r="G92" s="18" t="e">
        <f t="shared" si="8"/>
        <v>#REF!</v>
      </c>
      <c r="H92" s="1"/>
    </row>
    <row r="93" spans="1:8" hidden="1" x14ac:dyDescent="0.2">
      <c r="B93" s="14"/>
      <c r="C93" s="14"/>
      <c r="D93" s="14"/>
      <c r="E93" s="14"/>
      <c r="F93" s="14"/>
      <c r="G93" s="14"/>
      <c r="H93" s="1"/>
    </row>
    <row r="94" spans="1:8" hidden="1" x14ac:dyDescent="0.2">
      <c r="A94" s="19" t="s">
        <v>22</v>
      </c>
      <c r="B94" s="14" t="e">
        <f>SUM(C94:D94)</f>
        <v>#REF!</v>
      </c>
      <c r="C94" s="14" t="e">
        <f>SUM(C100,C102:C104)</f>
        <v>#REF!</v>
      </c>
      <c r="D94" s="14" t="e">
        <f>SUM(D100,D102:D104)</f>
        <v>#REF!</v>
      </c>
      <c r="E94" s="14" t="e">
        <f>SUM(F94:G94)</f>
        <v>#REF!</v>
      </c>
      <c r="F94" s="14" t="e">
        <f>SUM(F100,F102,F103)</f>
        <v>#REF!</v>
      </c>
      <c r="G94" s="14" t="e">
        <f>SUM(G100,G102,G103)</f>
        <v>#REF!</v>
      </c>
      <c r="H94" s="1"/>
    </row>
    <row r="95" spans="1:8" hidden="1" x14ac:dyDescent="0.2">
      <c r="A95" s="19"/>
      <c r="B95" s="14"/>
      <c r="C95" s="14"/>
      <c r="D95" s="14"/>
      <c r="E95" s="14"/>
      <c r="F95" s="14"/>
      <c r="G95" s="14"/>
      <c r="H95" s="1"/>
    </row>
    <row r="96" spans="1:8" hidden="1" x14ac:dyDescent="0.2">
      <c r="A96" s="15" t="s">
        <v>21</v>
      </c>
      <c r="B96" s="14"/>
      <c r="C96" s="14"/>
      <c r="D96" s="14"/>
      <c r="E96" s="14"/>
      <c r="F96" s="14"/>
      <c r="G96" s="14"/>
      <c r="H96" s="1"/>
    </row>
    <row r="97" spans="1:8" hidden="1" x14ac:dyDescent="0.2">
      <c r="A97" s="15" t="s">
        <v>38</v>
      </c>
      <c r="B97" s="17" t="e">
        <f t="shared" ref="B97:G97" si="9">ROUND(B94/B72,3)*100</f>
        <v>#REF!</v>
      </c>
      <c r="C97" s="17" t="e">
        <f t="shared" si="9"/>
        <v>#REF!</v>
      </c>
      <c r="D97" s="17" t="e">
        <f t="shared" si="9"/>
        <v>#REF!</v>
      </c>
      <c r="E97" s="17" t="e">
        <f t="shared" si="9"/>
        <v>#REF!</v>
      </c>
      <c r="F97" s="17" t="e">
        <f t="shared" si="9"/>
        <v>#REF!</v>
      </c>
      <c r="G97" s="18" t="e">
        <f t="shared" si="9"/>
        <v>#REF!</v>
      </c>
      <c r="H97" s="1"/>
    </row>
    <row r="98" spans="1:8" hidden="1" x14ac:dyDescent="0.2">
      <c r="A98" s="19"/>
      <c r="B98" s="14"/>
      <c r="C98" s="14"/>
      <c r="D98" s="14"/>
      <c r="E98" s="14"/>
      <c r="F98" s="14"/>
      <c r="G98" s="14"/>
      <c r="H98" s="1"/>
    </row>
    <row r="99" spans="1:8" hidden="1" x14ac:dyDescent="0.2">
      <c r="A99" s="16" t="s">
        <v>19</v>
      </c>
      <c r="B99" s="14"/>
      <c r="C99" s="14"/>
      <c r="D99" s="14"/>
      <c r="E99" s="14"/>
      <c r="F99" s="14"/>
      <c r="G99" s="14"/>
      <c r="H99" s="1"/>
    </row>
    <row r="100" spans="1:8" hidden="1" x14ac:dyDescent="0.2">
      <c r="A100" s="16" t="s">
        <v>18</v>
      </c>
      <c r="B100" s="14" t="e">
        <f>SUM(C100:D100)</f>
        <v>#REF!</v>
      </c>
      <c r="C100" s="14" t="e">
        <f>C268</f>
        <v>#REF!</v>
      </c>
      <c r="D100" s="14" t="e">
        <f>D268</f>
        <v>#REF!</v>
      </c>
      <c r="E100" s="14" t="e">
        <f>SUM(F100:G100)</f>
        <v>#REF!</v>
      </c>
      <c r="F100" s="14" t="e">
        <f>F268</f>
        <v>#REF!</v>
      </c>
      <c r="G100" s="14" t="e">
        <f>G268</f>
        <v>#REF!</v>
      </c>
      <c r="H100" s="1"/>
    </row>
    <row r="101" spans="1:8" hidden="1" x14ac:dyDescent="0.2">
      <c r="A101" s="16" t="s">
        <v>17</v>
      </c>
      <c r="B101" s="14"/>
      <c r="C101" s="14"/>
      <c r="D101" s="14"/>
      <c r="E101" s="14"/>
      <c r="F101" s="14"/>
      <c r="G101" s="14"/>
      <c r="H101" s="1"/>
    </row>
    <row r="102" spans="1:8" hidden="1" x14ac:dyDescent="0.2">
      <c r="A102" s="16" t="s">
        <v>16</v>
      </c>
      <c r="B102" s="14" t="e">
        <f>SUM(C102:D102)</f>
        <v>#REF!</v>
      </c>
      <c r="C102" s="14" t="e">
        <f t="shared" ref="C102:D104" si="10">C270</f>
        <v>#REF!</v>
      </c>
      <c r="D102" s="14" t="e">
        <f t="shared" si="10"/>
        <v>#REF!</v>
      </c>
      <c r="E102" s="14" t="e">
        <f>SUM(F102:G102)</f>
        <v>#REF!</v>
      </c>
      <c r="F102" s="14" t="e">
        <f>F270</f>
        <v>#REF!</v>
      </c>
      <c r="G102" s="14" t="e">
        <f>G270</f>
        <v>#REF!</v>
      </c>
      <c r="H102" s="1"/>
    </row>
    <row r="103" spans="1:8" hidden="1" x14ac:dyDescent="0.2">
      <c r="A103" s="16" t="s">
        <v>15</v>
      </c>
      <c r="B103" s="14" t="e">
        <f>SUM(C103:D103)</f>
        <v>#REF!</v>
      </c>
      <c r="C103" s="14" t="e">
        <f t="shared" si="10"/>
        <v>#REF!</v>
      </c>
      <c r="D103" s="14" t="e">
        <f t="shared" si="10"/>
        <v>#REF!</v>
      </c>
      <c r="E103" s="14" t="e">
        <f>SUM(F103:G103)</f>
        <v>#REF!</v>
      </c>
      <c r="F103" s="14" t="e">
        <f>F271</f>
        <v>#REF!</v>
      </c>
      <c r="G103" s="14" t="e">
        <f>G271</f>
        <v>#REF!</v>
      </c>
      <c r="H103" s="1"/>
    </row>
    <row r="104" spans="1:8" hidden="1" x14ac:dyDescent="0.2">
      <c r="A104" s="16" t="s">
        <v>12</v>
      </c>
      <c r="B104" s="14" t="e">
        <f>SUM(C104:D104)</f>
        <v>#REF!</v>
      </c>
      <c r="C104" s="14" t="e">
        <f t="shared" si="10"/>
        <v>#REF!</v>
      </c>
      <c r="D104" s="14" t="e">
        <f t="shared" si="10"/>
        <v>#REF!</v>
      </c>
      <c r="E104" s="22" t="s">
        <v>36</v>
      </c>
      <c r="F104" s="22" t="s">
        <v>36</v>
      </c>
      <c r="G104" s="22" t="s">
        <v>36</v>
      </c>
      <c r="H104" s="1"/>
    </row>
    <row r="105" spans="1:8" hidden="1" x14ac:dyDescent="0.2">
      <c r="A105" s="23"/>
      <c r="B105" s="14"/>
      <c r="C105" s="14"/>
      <c r="D105" s="24"/>
      <c r="E105" s="14"/>
      <c r="F105" s="14"/>
      <c r="G105" s="14"/>
      <c r="H105" s="1"/>
    </row>
    <row r="106" spans="1:8" hidden="1" x14ac:dyDescent="0.2">
      <c r="A106" s="19" t="s">
        <v>14</v>
      </c>
      <c r="B106" s="14" t="e">
        <f>SUM(C106:D106)</f>
        <v>#REF!</v>
      </c>
      <c r="C106" s="14" t="e">
        <f>SUM(C108:C109,C112,C115)</f>
        <v>#REF!</v>
      </c>
      <c r="D106" s="14" t="e">
        <f>SUM(D108:D109,D112,D115)</f>
        <v>#REF!</v>
      </c>
      <c r="E106" s="14" t="e">
        <f>SUM(F106:G106)</f>
        <v>#REF!</v>
      </c>
      <c r="F106" s="14" t="e">
        <f>SUM(F108,F110,F112,F115)</f>
        <v>#REF!</v>
      </c>
      <c r="G106" s="14" t="e">
        <f>SUM(G108,G110,G112,G115)</f>
        <v>#REF!</v>
      </c>
      <c r="H106" s="1"/>
    </row>
    <row r="107" spans="1:8" hidden="1" x14ac:dyDescent="0.2">
      <c r="A107" s="25"/>
      <c r="B107" s="14"/>
      <c r="C107" s="14"/>
      <c r="D107" s="24"/>
      <c r="E107" s="14"/>
      <c r="F107" s="14"/>
      <c r="G107" s="14"/>
      <c r="H107" s="1"/>
    </row>
    <row r="108" spans="1:8" hidden="1" x14ac:dyDescent="0.2">
      <c r="A108" s="16" t="s">
        <v>13</v>
      </c>
      <c r="B108" s="14" t="e">
        <f>SUM(C108:D108)</f>
        <v>#REF!</v>
      </c>
      <c r="C108" s="14" t="e">
        <f>C276</f>
        <v>#REF!</v>
      </c>
      <c r="D108" s="14" t="e">
        <f>D276</f>
        <v>#REF!</v>
      </c>
      <c r="E108" s="14" t="e">
        <f>SUM(F108:G108)</f>
        <v>#REF!</v>
      </c>
      <c r="F108" s="14" t="e">
        <f>F276</f>
        <v>#REF!</v>
      </c>
      <c r="G108" s="14" t="e">
        <f>G276</f>
        <v>#REF!</v>
      </c>
      <c r="H108" s="1"/>
    </row>
    <row r="109" spans="1:8" hidden="1" x14ac:dyDescent="0.2">
      <c r="A109" s="16" t="s">
        <v>37</v>
      </c>
      <c r="B109" s="14" t="e">
        <f>SUM(C109:D109)</f>
        <v>#REF!</v>
      </c>
      <c r="C109" s="14" t="e">
        <f>C277</f>
        <v>#REF!</v>
      </c>
      <c r="D109" s="14" t="e">
        <f>D277</f>
        <v>#REF!</v>
      </c>
      <c r="E109" s="22" t="s">
        <v>36</v>
      </c>
      <c r="F109" s="22" t="s">
        <v>36</v>
      </c>
      <c r="G109" s="22" t="s">
        <v>36</v>
      </c>
      <c r="H109" s="1"/>
    </row>
    <row r="110" spans="1:8" hidden="1" x14ac:dyDescent="0.2">
      <c r="A110" s="16" t="s">
        <v>12</v>
      </c>
      <c r="B110" s="22" t="s">
        <v>36</v>
      </c>
      <c r="C110" s="22" t="s">
        <v>36</v>
      </c>
      <c r="D110" s="22" t="s">
        <v>36</v>
      </c>
      <c r="E110" s="14" t="e">
        <f>SUM(F110:G110)</f>
        <v>#REF!</v>
      </c>
      <c r="F110" s="14" t="e">
        <f>F278</f>
        <v>#REF!</v>
      </c>
      <c r="G110" s="14" t="e">
        <f>G278</f>
        <v>#REF!</v>
      </c>
      <c r="H110" s="1"/>
    </row>
    <row r="111" spans="1:8" hidden="1" x14ac:dyDescent="0.2">
      <c r="A111" s="16" t="s">
        <v>10</v>
      </c>
      <c r="B111" s="14"/>
      <c r="C111" s="14"/>
      <c r="D111" s="24"/>
      <c r="E111" s="14"/>
      <c r="F111" s="14"/>
      <c r="G111" s="14"/>
      <c r="H111" s="1"/>
    </row>
    <row r="112" spans="1:8" hidden="1" x14ac:dyDescent="0.2">
      <c r="A112" s="16" t="s">
        <v>11</v>
      </c>
      <c r="B112" s="14" t="e">
        <f>SUM(C112:D112)</f>
        <v>#REF!</v>
      </c>
      <c r="C112" s="14" t="e">
        <f>C280</f>
        <v>#REF!</v>
      </c>
      <c r="D112" s="14" t="e">
        <f>D280</f>
        <v>#REF!</v>
      </c>
      <c r="E112" s="14" t="e">
        <f>SUM(F112:G112)</f>
        <v>#REF!</v>
      </c>
      <c r="F112" s="14" t="e">
        <f>F280</f>
        <v>#REF!</v>
      </c>
      <c r="G112" s="14" t="e">
        <f>G280</f>
        <v>#REF!</v>
      </c>
      <c r="H112" s="1"/>
    </row>
    <row r="113" spans="1:8" hidden="1" x14ac:dyDescent="0.2">
      <c r="A113" s="16" t="s">
        <v>10</v>
      </c>
      <c r="B113" s="14"/>
      <c r="C113" s="14"/>
      <c r="D113" s="24"/>
      <c r="E113" s="14"/>
      <c r="F113" s="14"/>
      <c r="G113" s="14"/>
      <c r="H113" s="1"/>
    </row>
    <row r="114" spans="1:8" hidden="1" x14ac:dyDescent="0.2">
      <c r="A114" s="16" t="s">
        <v>9</v>
      </c>
      <c r="B114" s="14"/>
      <c r="C114" s="14"/>
      <c r="D114" s="24"/>
      <c r="E114" s="14"/>
      <c r="F114" s="14"/>
      <c r="G114" s="14"/>
      <c r="H114" s="1"/>
    </row>
    <row r="115" spans="1:8" hidden="1" x14ac:dyDescent="0.2">
      <c r="A115" s="16" t="s">
        <v>8</v>
      </c>
      <c r="B115" s="14" t="e">
        <f>SUM(C115:D115)</f>
        <v>#REF!</v>
      </c>
      <c r="C115" s="14" t="e">
        <f>C283</f>
        <v>#REF!</v>
      </c>
      <c r="D115" s="14" t="e">
        <f>D283</f>
        <v>#REF!</v>
      </c>
      <c r="E115" s="14" t="e">
        <f>SUM(F115:G115)</f>
        <v>#REF!</v>
      </c>
      <c r="F115" s="14" t="e">
        <f>F283</f>
        <v>#REF!</v>
      </c>
      <c r="G115" s="14" t="e">
        <f>G283</f>
        <v>#REF!</v>
      </c>
      <c r="H115" s="1"/>
    </row>
    <row r="116" spans="1:8" hidden="1" x14ac:dyDescent="0.2">
      <c r="A116" s="2"/>
      <c r="B116" s="14"/>
      <c r="C116" s="14"/>
      <c r="D116" s="24"/>
      <c r="E116" s="14"/>
      <c r="F116" s="14"/>
      <c r="G116" s="14"/>
      <c r="H116" s="1"/>
    </row>
    <row r="117" spans="1:8" hidden="1" x14ac:dyDescent="0.2">
      <c r="A117" s="15" t="s">
        <v>7</v>
      </c>
      <c r="B117" s="14" t="e">
        <f>SUM(C117:D117)</f>
        <v>#REF!</v>
      </c>
      <c r="C117" s="14" t="e">
        <f>SUM(C119,C121)</f>
        <v>#REF!</v>
      </c>
      <c r="D117" s="24" t="e">
        <f>SUM(D119,D121)</f>
        <v>#REF!</v>
      </c>
      <c r="E117" s="14" t="e">
        <f>SUM(F117:G117)</f>
        <v>#REF!</v>
      </c>
      <c r="F117" s="14" t="e">
        <f>SUM(F119,F121)</f>
        <v>#REF!</v>
      </c>
      <c r="G117" s="14" t="e">
        <f>SUM(G119,G121)</f>
        <v>#REF!</v>
      </c>
      <c r="H117" s="1"/>
    </row>
    <row r="118" spans="1:8" hidden="1" x14ac:dyDescent="0.2">
      <c r="A118" s="15"/>
      <c r="B118" s="14"/>
      <c r="C118" s="14"/>
      <c r="D118" s="24"/>
      <c r="E118" s="14"/>
      <c r="F118" s="14"/>
      <c r="G118" s="14"/>
      <c r="H118" s="1"/>
    </row>
    <row r="119" spans="1:8" hidden="1" x14ac:dyDescent="0.2">
      <c r="A119" s="26" t="s">
        <v>35</v>
      </c>
      <c r="B119" s="14" t="e">
        <f>SUM(C119:D119)</f>
        <v>#REF!</v>
      </c>
      <c r="C119" s="14" t="e">
        <f>C287</f>
        <v>#REF!</v>
      </c>
      <c r="D119" s="14" t="e">
        <f>D287</f>
        <v>#REF!</v>
      </c>
      <c r="E119" s="14" t="e">
        <f>SUM(F119:G119)</f>
        <v>#REF!</v>
      </c>
      <c r="F119" s="14" t="e">
        <f>F287</f>
        <v>#REF!</v>
      </c>
      <c r="G119" s="14" t="e">
        <f>G287</f>
        <v>#REF!</v>
      </c>
      <c r="H119" s="1"/>
    </row>
    <row r="120" spans="1:8" hidden="1" x14ac:dyDescent="0.2">
      <c r="A120" s="15"/>
      <c r="B120" s="14"/>
      <c r="C120" s="14"/>
      <c r="D120" s="24"/>
      <c r="E120" s="14"/>
      <c r="F120" s="14"/>
      <c r="G120" s="14"/>
      <c r="H120" s="1"/>
    </row>
    <row r="121" spans="1:8" hidden="1" x14ac:dyDescent="0.2">
      <c r="A121" s="27" t="s">
        <v>34</v>
      </c>
      <c r="B121" s="14" t="e">
        <f>SUM(C121:D121)</f>
        <v>#REF!</v>
      </c>
      <c r="C121" s="14" t="e">
        <f>SUM(C123:C124)</f>
        <v>#REF!</v>
      </c>
      <c r="D121" s="14" t="e">
        <f>SUM(D123:D124)</f>
        <v>#REF!</v>
      </c>
      <c r="E121" s="14" t="e">
        <f>SUM(F121:G121)</f>
        <v>#REF!</v>
      </c>
      <c r="F121" s="14" t="e">
        <f>SUM(F123:F124)</f>
        <v>#REF!</v>
      </c>
      <c r="G121" s="14" t="e">
        <f>SUM(G123:G124)</f>
        <v>#REF!</v>
      </c>
      <c r="H121" s="1"/>
    </row>
    <row r="122" spans="1:8" hidden="1" x14ac:dyDescent="0.2">
      <c r="A122" s="29"/>
      <c r="B122" s="24"/>
      <c r="C122" s="24"/>
      <c r="D122" s="24"/>
      <c r="E122" s="24"/>
      <c r="F122" s="24"/>
      <c r="G122" s="14"/>
      <c r="H122" s="1"/>
    </row>
    <row r="123" spans="1:8" hidden="1" x14ac:dyDescent="0.2">
      <c r="A123" s="23" t="s">
        <v>4</v>
      </c>
      <c r="B123" s="24" t="e">
        <f>SUM(C123:D123)</f>
        <v>#REF!</v>
      </c>
      <c r="C123" s="14" t="e">
        <f>C291</f>
        <v>#REF!</v>
      </c>
      <c r="D123" s="14" t="e">
        <f>D291</f>
        <v>#REF!</v>
      </c>
      <c r="E123" s="24" t="e">
        <f>SUM(F123:G123)</f>
        <v>#REF!</v>
      </c>
      <c r="F123" s="14" t="e">
        <f>F291</f>
        <v>#REF!</v>
      </c>
      <c r="G123" s="14" t="e">
        <f>G291</f>
        <v>#REF!</v>
      </c>
      <c r="H123" s="1"/>
    </row>
    <row r="124" spans="1:8" hidden="1" x14ac:dyDescent="0.2">
      <c r="A124" s="23" t="s">
        <v>3</v>
      </c>
      <c r="B124" s="24" t="e">
        <f>SUM(C124:D124)</f>
        <v>#REF!</v>
      </c>
      <c r="C124" s="14" t="e">
        <f>C292</f>
        <v>#REF!</v>
      </c>
      <c r="D124" s="14" t="e">
        <f>D292</f>
        <v>#REF!</v>
      </c>
      <c r="E124" s="24" t="e">
        <f>SUM(F124:G124)</f>
        <v>#REF!</v>
      </c>
      <c r="F124" s="14" t="e">
        <f>F292</f>
        <v>#REF!</v>
      </c>
      <c r="G124" s="14" t="e">
        <f>G292</f>
        <v>#REF!</v>
      </c>
      <c r="H124" s="1"/>
    </row>
    <row r="125" spans="1:8" ht="15.75" hidden="1" customHeight="1" x14ac:dyDescent="0.2">
      <c r="A125" s="32"/>
      <c r="B125" s="33"/>
      <c r="C125" s="33"/>
      <c r="D125" s="33"/>
      <c r="E125" s="33"/>
      <c r="F125" s="33"/>
      <c r="G125" s="33"/>
      <c r="H125" s="1"/>
    </row>
    <row r="126" spans="1:8" hidden="1" x14ac:dyDescent="0.2">
      <c r="A126" s="31" t="s">
        <v>41</v>
      </c>
      <c r="B126" s="13" t="e">
        <f>SUM(C126:D126)</f>
        <v>#REF!</v>
      </c>
      <c r="C126" s="13" t="e">
        <f>SUM(C128,C173)</f>
        <v>#REF!</v>
      </c>
      <c r="D126" s="13" t="e">
        <f>SUM(D128,D173)</f>
        <v>#REF!</v>
      </c>
      <c r="E126" s="13" t="e">
        <f>SUM(F126:G126)</f>
        <v>#REF!</v>
      </c>
      <c r="F126" s="13" t="e">
        <f>SUM(F128,F173)</f>
        <v>#REF!</v>
      </c>
      <c r="G126" s="13" t="e">
        <f>SUM(G128,G173)</f>
        <v>#REF!</v>
      </c>
      <c r="H126" s="1"/>
    </row>
    <row r="127" spans="1:8" hidden="1" x14ac:dyDescent="0.2">
      <c r="B127" s="14"/>
      <c r="C127" s="14"/>
      <c r="D127" s="14"/>
      <c r="E127" s="14"/>
      <c r="F127" s="14"/>
      <c r="G127" s="14"/>
      <c r="H127" s="1"/>
    </row>
    <row r="128" spans="1:8" hidden="1" x14ac:dyDescent="0.2">
      <c r="A128" s="15" t="s">
        <v>40</v>
      </c>
      <c r="B128" s="14" t="e">
        <f>SUM(C128:D128)</f>
        <v>#REF!</v>
      </c>
      <c r="C128" s="14" t="e">
        <f>SUM(C133,C145)</f>
        <v>#REF!</v>
      </c>
      <c r="D128" s="14" t="e">
        <f>SUM(D133,D145)</f>
        <v>#REF!</v>
      </c>
      <c r="E128" s="14" t="e">
        <f>SUM(F128:G128)</f>
        <v>#REF!</v>
      </c>
      <c r="F128" s="14" t="e">
        <f>SUM(F133,F145)</f>
        <v>#REF!</v>
      </c>
      <c r="G128" s="14" t="e">
        <f>SUM(G133,G145)</f>
        <v>#REF!</v>
      </c>
      <c r="H128" s="1"/>
    </row>
    <row r="129" spans="1:8" hidden="1" x14ac:dyDescent="0.2">
      <c r="B129" s="14"/>
      <c r="C129" s="14"/>
      <c r="D129" s="14"/>
      <c r="E129" s="14"/>
      <c r="F129" s="14"/>
      <c r="G129" s="14"/>
      <c r="H129" s="1"/>
    </row>
    <row r="130" spans="1:8" hidden="1" x14ac:dyDescent="0.2">
      <c r="A130" s="15" t="s">
        <v>32</v>
      </c>
      <c r="B130" s="14"/>
      <c r="C130" s="14"/>
      <c r="D130" s="14"/>
      <c r="E130" s="14"/>
      <c r="F130" s="14"/>
      <c r="G130" s="14"/>
      <c r="H130" s="1"/>
    </row>
    <row r="131" spans="1:8" hidden="1" x14ac:dyDescent="0.2">
      <c r="A131" s="16" t="s">
        <v>31</v>
      </c>
      <c r="B131" s="17" t="e">
        <f t="shared" ref="B131:G131" si="11">ROUND(B128/B126,3)*100</f>
        <v>#REF!</v>
      </c>
      <c r="C131" s="17" t="e">
        <f t="shared" si="11"/>
        <v>#REF!</v>
      </c>
      <c r="D131" s="17" t="e">
        <f t="shared" si="11"/>
        <v>#REF!</v>
      </c>
      <c r="E131" s="17" t="e">
        <f t="shared" si="11"/>
        <v>#REF!</v>
      </c>
      <c r="F131" s="17" t="e">
        <f t="shared" si="11"/>
        <v>#REF!</v>
      </c>
      <c r="G131" s="18" t="e">
        <f t="shared" si="11"/>
        <v>#REF!</v>
      </c>
      <c r="H131" s="1"/>
    </row>
    <row r="132" spans="1:8" hidden="1" x14ac:dyDescent="0.2">
      <c r="B132" s="14"/>
      <c r="C132" s="14"/>
      <c r="D132" s="14"/>
      <c r="E132" s="14"/>
      <c r="F132" s="14"/>
      <c r="G132" s="14"/>
      <c r="H132" s="1"/>
    </row>
    <row r="133" spans="1:8" hidden="1" x14ac:dyDescent="0.2">
      <c r="A133" s="15" t="s">
        <v>30</v>
      </c>
      <c r="B133" s="13" t="e">
        <f>SUM(C133:D133)</f>
        <v>#REF!</v>
      </c>
      <c r="C133" s="13" t="e">
        <f>SUM(C135,C137,C139,C142)</f>
        <v>#REF!</v>
      </c>
      <c r="D133" s="13" t="e">
        <f>SUM(D135,D137,D139,D142)</f>
        <v>#REF!</v>
      </c>
      <c r="E133" s="13" t="e">
        <f>SUM(F133:G133)</f>
        <v>#REF!</v>
      </c>
      <c r="F133" s="13" t="e">
        <f>SUM(F135,F137,F139,F142)</f>
        <v>#REF!</v>
      </c>
      <c r="G133" s="13" t="e">
        <f>SUM(G135,G137,G139,G142)</f>
        <v>#REF!</v>
      </c>
      <c r="H133" s="1"/>
    </row>
    <row r="134" spans="1:8" hidden="1" x14ac:dyDescent="0.2">
      <c r="B134" s="14"/>
      <c r="C134" s="14"/>
      <c r="D134" s="14"/>
      <c r="E134" s="14"/>
      <c r="F134" s="14"/>
      <c r="G134" s="14"/>
      <c r="H134" s="1"/>
    </row>
    <row r="135" spans="1:8" hidden="1" x14ac:dyDescent="0.2">
      <c r="A135" s="19" t="s">
        <v>29</v>
      </c>
      <c r="B135" s="14" t="e">
        <f>SUM(C135:D135)</f>
        <v>#REF!</v>
      </c>
      <c r="C135" s="14" t="e">
        <f>C303+C899</f>
        <v>#REF!</v>
      </c>
      <c r="D135" s="14" t="e">
        <f>D303+D899</f>
        <v>#REF!</v>
      </c>
      <c r="E135" s="14" t="e">
        <f>SUM(F135:G135)</f>
        <v>#REF!</v>
      </c>
      <c r="F135" s="14" t="e">
        <f>F303+F899</f>
        <v>#REF!</v>
      </c>
      <c r="G135" s="14" t="e">
        <f>G303+G899</f>
        <v>#REF!</v>
      </c>
      <c r="H135" s="1"/>
    </row>
    <row r="136" spans="1:8" hidden="1" x14ac:dyDescent="0.2">
      <c r="A136" s="19"/>
      <c r="B136" s="14"/>
      <c r="C136" s="14"/>
      <c r="D136" s="14"/>
      <c r="E136" s="14"/>
      <c r="F136" s="14"/>
      <c r="G136" s="14"/>
      <c r="H136" s="1"/>
    </row>
    <row r="137" spans="1:8" hidden="1" x14ac:dyDescent="0.2">
      <c r="A137" s="19" t="s">
        <v>28</v>
      </c>
      <c r="B137" s="14" t="e">
        <f>SUM(C137:D137)</f>
        <v>#REF!</v>
      </c>
      <c r="C137" s="14" t="e">
        <f>C305+C901</f>
        <v>#REF!</v>
      </c>
      <c r="D137" s="14" t="e">
        <f>D305+D901</f>
        <v>#REF!</v>
      </c>
      <c r="E137" s="14" t="e">
        <f>SUM(F137:G137)</f>
        <v>#REF!</v>
      </c>
      <c r="F137" s="14" t="e">
        <f>F305+F901</f>
        <v>#REF!</v>
      </c>
      <c r="G137" s="14" t="e">
        <f>G305+G901</f>
        <v>#REF!</v>
      </c>
      <c r="H137" s="1"/>
    </row>
    <row r="138" spans="1:8" hidden="1" x14ac:dyDescent="0.2">
      <c r="A138" s="19"/>
      <c r="B138" s="14"/>
      <c r="C138" s="20"/>
      <c r="D138" s="20"/>
      <c r="E138" s="14"/>
      <c r="F138" s="14"/>
      <c r="G138" s="20"/>
      <c r="H138" s="1"/>
    </row>
    <row r="139" spans="1:8" hidden="1" x14ac:dyDescent="0.2">
      <c r="A139" s="19" t="s">
        <v>27</v>
      </c>
      <c r="B139" s="14" t="e">
        <f>SUM(C139:D139)</f>
        <v>#REF!</v>
      </c>
      <c r="C139" s="14" t="e">
        <f>C307+C903</f>
        <v>#REF!</v>
      </c>
      <c r="D139" s="14" t="e">
        <f>D307+D903</f>
        <v>#REF!</v>
      </c>
      <c r="E139" s="14" t="e">
        <f>SUM(F139:G139)</f>
        <v>#REF!</v>
      </c>
      <c r="F139" s="14" t="e">
        <f>F307+F903</f>
        <v>#REF!</v>
      </c>
      <c r="G139" s="14" t="e">
        <f>G307+G903</f>
        <v>#REF!</v>
      </c>
      <c r="H139" s="1"/>
    </row>
    <row r="140" spans="1:8" hidden="1" x14ac:dyDescent="0.2">
      <c r="A140" s="16" t="s">
        <v>26</v>
      </c>
      <c r="B140" s="21" t="e">
        <f t="shared" ref="B140:G140" si="12">B139/B133*100</f>
        <v>#REF!</v>
      </c>
      <c r="C140" s="21" t="e">
        <f t="shared" si="12"/>
        <v>#REF!</v>
      </c>
      <c r="D140" s="21" t="e">
        <f t="shared" si="12"/>
        <v>#REF!</v>
      </c>
      <c r="E140" s="21" t="e">
        <f t="shared" si="12"/>
        <v>#REF!</v>
      </c>
      <c r="F140" s="21" t="e">
        <f t="shared" si="12"/>
        <v>#REF!</v>
      </c>
      <c r="G140" s="21" t="e">
        <f t="shared" si="12"/>
        <v>#REF!</v>
      </c>
      <c r="H140" s="1"/>
    </row>
    <row r="141" spans="1:8" hidden="1" x14ac:dyDescent="0.2">
      <c r="A141" s="16"/>
      <c r="B141" s="14"/>
      <c r="C141" s="20"/>
      <c r="D141" s="20"/>
      <c r="E141" s="14"/>
      <c r="F141" s="14"/>
      <c r="G141" s="20"/>
      <c r="H141" s="1"/>
    </row>
    <row r="142" spans="1:8" hidden="1" x14ac:dyDescent="0.2">
      <c r="A142" s="19" t="s">
        <v>25</v>
      </c>
      <c r="B142" s="14" t="e">
        <f>SUM(C142:D142)</f>
        <v>#REF!</v>
      </c>
      <c r="C142" s="14" t="e">
        <f>C310+C906</f>
        <v>#REF!</v>
      </c>
      <c r="D142" s="14" t="e">
        <f>D310+D906</f>
        <v>#REF!</v>
      </c>
      <c r="E142" s="14" t="e">
        <f>SUM(F142:G142)</f>
        <v>#REF!</v>
      </c>
      <c r="F142" s="14" t="e">
        <f>F310+F906</f>
        <v>#REF!</v>
      </c>
      <c r="G142" s="14" t="e">
        <f>G310+G906</f>
        <v>#REF!</v>
      </c>
      <c r="H142" s="1"/>
    </row>
    <row r="143" spans="1:8" hidden="1" x14ac:dyDescent="0.2">
      <c r="A143" s="16" t="s">
        <v>24</v>
      </c>
      <c r="B143" s="21" t="e">
        <f t="shared" ref="B143:G143" si="13">B142/B133*100</f>
        <v>#REF!</v>
      </c>
      <c r="C143" s="21" t="e">
        <f t="shared" si="13"/>
        <v>#REF!</v>
      </c>
      <c r="D143" s="21" t="e">
        <f t="shared" si="13"/>
        <v>#REF!</v>
      </c>
      <c r="E143" s="21" t="e">
        <f t="shared" si="13"/>
        <v>#REF!</v>
      </c>
      <c r="F143" s="21" t="e">
        <f t="shared" si="13"/>
        <v>#REF!</v>
      </c>
      <c r="G143" s="21" t="e">
        <f t="shared" si="13"/>
        <v>#REF!</v>
      </c>
      <c r="H143" s="1"/>
    </row>
    <row r="144" spans="1:8" hidden="1" x14ac:dyDescent="0.2">
      <c r="B144" s="14"/>
      <c r="C144" s="14"/>
      <c r="D144" s="14"/>
      <c r="E144" s="14"/>
      <c r="F144" s="14"/>
      <c r="G144" s="14"/>
      <c r="H144" s="1"/>
    </row>
    <row r="145" spans="1:8" hidden="1" x14ac:dyDescent="0.2">
      <c r="A145" s="15" t="s">
        <v>39</v>
      </c>
      <c r="B145" s="14" t="e">
        <f>SUM(C145:D145)</f>
        <v>#REF!</v>
      </c>
      <c r="C145" s="14" t="e">
        <f>SUM(C150,C162)</f>
        <v>#REF!</v>
      </c>
      <c r="D145" s="14" t="e">
        <f>SUM(D150,D162)</f>
        <v>#REF!</v>
      </c>
      <c r="E145" s="14" t="e">
        <f>SUM(F145:G145)</f>
        <v>#REF!</v>
      </c>
      <c r="F145" s="14" t="e">
        <f>SUM(F150,F162)</f>
        <v>#REF!</v>
      </c>
      <c r="G145" s="14" t="e">
        <f>SUM(G150,G162)</f>
        <v>#REF!</v>
      </c>
      <c r="H145" s="1"/>
    </row>
    <row r="146" spans="1:8" hidden="1" x14ac:dyDescent="0.2">
      <c r="B146" s="14"/>
      <c r="C146" s="14"/>
      <c r="D146" s="14"/>
      <c r="E146" s="14"/>
      <c r="F146" s="14"/>
      <c r="G146" s="14"/>
      <c r="H146" s="1"/>
    </row>
    <row r="147" spans="1:8" hidden="1" x14ac:dyDescent="0.2">
      <c r="A147" s="15" t="s">
        <v>21</v>
      </c>
      <c r="B147" s="14"/>
      <c r="C147" s="14"/>
      <c r="D147" s="14"/>
      <c r="E147" s="14"/>
      <c r="F147" s="14"/>
      <c r="G147" s="14"/>
      <c r="H147" s="1"/>
    </row>
    <row r="148" spans="1:8" hidden="1" x14ac:dyDescent="0.2">
      <c r="A148" s="15" t="s">
        <v>38</v>
      </c>
      <c r="B148" s="17" t="e">
        <f t="shared" ref="B148:G148" si="14">ROUND(B145/B128,3)*100</f>
        <v>#REF!</v>
      </c>
      <c r="C148" s="17" t="e">
        <f t="shared" si="14"/>
        <v>#REF!</v>
      </c>
      <c r="D148" s="17" t="e">
        <f t="shared" si="14"/>
        <v>#REF!</v>
      </c>
      <c r="E148" s="17" t="e">
        <f t="shared" si="14"/>
        <v>#REF!</v>
      </c>
      <c r="F148" s="17" t="e">
        <f t="shared" si="14"/>
        <v>#REF!</v>
      </c>
      <c r="G148" s="18" t="e">
        <f t="shared" si="14"/>
        <v>#REF!</v>
      </c>
      <c r="H148" s="1"/>
    </row>
    <row r="149" spans="1:8" hidden="1" x14ac:dyDescent="0.2">
      <c r="B149" s="14"/>
      <c r="C149" s="14"/>
      <c r="D149" s="14"/>
      <c r="E149" s="14"/>
      <c r="F149" s="14"/>
      <c r="G149" s="14"/>
      <c r="H149" s="1"/>
    </row>
    <row r="150" spans="1:8" hidden="1" x14ac:dyDescent="0.2">
      <c r="A150" s="19" t="s">
        <v>22</v>
      </c>
      <c r="B150" s="14" t="e">
        <f>SUM(C150:D150)</f>
        <v>#REF!</v>
      </c>
      <c r="C150" s="14" t="e">
        <f>SUM(C156,C158:C160)</f>
        <v>#REF!</v>
      </c>
      <c r="D150" s="14" t="e">
        <f>SUM(D156,D158:D160)</f>
        <v>#REF!</v>
      </c>
      <c r="E150" s="14" t="e">
        <f>SUM(F150:G150)</f>
        <v>#REF!</v>
      </c>
      <c r="F150" s="14" t="e">
        <f>SUM(F156,F158,F159)</f>
        <v>#REF!</v>
      </c>
      <c r="G150" s="14" t="e">
        <f>SUM(G156,G158,G159)</f>
        <v>#REF!</v>
      </c>
      <c r="H150" s="1"/>
    </row>
    <row r="151" spans="1:8" hidden="1" x14ac:dyDescent="0.2">
      <c r="A151" s="19"/>
      <c r="B151" s="14"/>
      <c r="C151" s="14"/>
      <c r="D151" s="14"/>
      <c r="E151" s="14"/>
      <c r="F151" s="14"/>
      <c r="G151" s="14"/>
      <c r="H151" s="1"/>
    </row>
    <row r="152" spans="1:8" hidden="1" x14ac:dyDescent="0.2">
      <c r="A152" s="15" t="s">
        <v>21</v>
      </c>
      <c r="B152" s="14"/>
      <c r="C152" s="14"/>
      <c r="D152" s="14"/>
      <c r="E152" s="14"/>
      <c r="F152" s="14"/>
      <c r="G152" s="14"/>
      <c r="H152" s="1"/>
    </row>
    <row r="153" spans="1:8" hidden="1" x14ac:dyDescent="0.2">
      <c r="A153" s="15" t="s">
        <v>38</v>
      </c>
      <c r="B153" s="17" t="e">
        <f t="shared" ref="B153:G153" si="15">ROUND(B150/B128,3)*100</f>
        <v>#REF!</v>
      </c>
      <c r="C153" s="17" t="e">
        <f t="shared" si="15"/>
        <v>#REF!</v>
      </c>
      <c r="D153" s="17" t="e">
        <f t="shared" si="15"/>
        <v>#REF!</v>
      </c>
      <c r="E153" s="17" t="e">
        <f t="shared" si="15"/>
        <v>#REF!</v>
      </c>
      <c r="F153" s="17" t="e">
        <f t="shared" si="15"/>
        <v>#REF!</v>
      </c>
      <c r="G153" s="18" t="e">
        <f t="shared" si="15"/>
        <v>#REF!</v>
      </c>
      <c r="H153" s="1"/>
    </row>
    <row r="154" spans="1:8" hidden="1" x14ac:dyDescent="0.2">
      <c r="A154" s="19"/>
      <c r="B154" s="14"/>
      <c r="C154" s="14"/>
      <c r="D154" s="14"/>
      <c r="E154" s="14"/>
      <c r="F154" s="14"/>
      <c r="G154" s="14"/>
      <c r="H154" s="1"/>
    </row>
    <row r="155" spans="1:8" hidden="1" x14ac:dyDescent="0.2">
      <c r="A155" s="16" t="s">
        <v>19</v>
      </c>
      <c r="B155" s="14"/>
      <c r="C155" s="14"/>
      <c r="D155" s="14"/>
      <c r="E155" s="14"/>
      <c r="F155" s="14"/>
      <c r="G155" s="14"/>
      <c r="H155" s="1"/>
    </row>
    <row r="156" spans="1:8" hidden="1" x14ac:dyDescent="0.2">
      <c r="A156" s="16" t="s">
        <v>18</v>
      </c>
      <c r="B156" s="14" t="e">
        <f>SUM(C156:D156)</f>
        <v>#REF!</v>
      </c>
      <c r="C156" s="14" t="e">
        <f>C324+C920</f>
        <v>#REF!</v>
      </c>
      <c r="D156" s="14" t="e">
        <f>D324+D920</f>
        <v>#REF!</v>
      </c>
      <c r="E156" s="14" t="e">
        <f>SUM(F156:G156)</f>
        <v>#REF!</v>
      </c>
      <c r="F156" s="14" t="e">
        <f>F324+F920</f>
        <v>#REF!</v>
      </c>
      <c r="G156" s="14" t="e">
        <f>G324+G920</f>
        <v>#REF!</v>
      </c>
      <c r="H156" s="1"/>
    </row>
    <row r="157" spans="1:8" hidden="1" x14ac:dyDescent="0.2">
      <c r="A157" s="16" t="s">
        <v>17</v>
      </c>
      <c r="B157" s="14"/>
      <c r="C157" s="14"/>
      <c r="D157" s="14"/>
      <c r="E157" s="14"/>
      <c r="F157" s="14"/>
      <c r="G157" s="14"/>
      <c r="H157" s="1"/>
    </row>
    <row r="158" spans="1:8" hidden="1" x14ac:dyDescent="0.2">
      <c r="A158" s="16" t="s">
        <v>16</v>
      </c>
      <c r="B158" s="14" t="e">
        <f>SUM(C158:D158)</f>
        <v>#REF!</v>
      </c>
      <c r="C158" s="14" t="e">
        <f t="shared" ref="C158:D160" si="16">C326+C922</f>
        <v>#REF!</v>
      </c>
      <c r="D158" s="14" t="e">
        <f t="shared" si="16"/>
        <v>#REF!</v>
      </c>
      <c r="E158" s="14" t="e">
        <f>SUM(F158:G158)</f>
        <v>#REF!</v>
      </c>
      <c r="F158" s="14" t="e">
        <f>F326+F922</f>
        <v>#REF!</v>
      </c>
      <c r="G158" s="14" t="e">
        <f>G326+G922</f>
        <v>#REF!</v>
      </c>
      <c r="H158" s="1"/>
    </row>
    <row r="159" spans="1:8" hidden="1" x14ac:dyDescent="0.2">
      <c r="A159" s="16" t="s">
        <v>15</v>
      </c>
      <c r="B159" s="14" t="e">
        <f>SUM(C159:D159)</f>
        <v>#REF!</v>
      </c>
      <c r="C159" s="14" t="e">
        <f t="shared" si="16"/>
        <v>#REF!</v>
      </c>
      <c r="D159" s="14" t="e">
        <f t="shared" si="16"/>
        <v>#REF!</v>
      </c>
      <c r="E159" s="14" t="e">
        <f>SUM(F159:G159)</f>
        <v>#REF!</v>
      </c>
      <c r="F159" s="14" t="e">
        <f>F327+F923</f>
        <v>#REF!</v>
      </c>
      <c r="G159" s="14" t="e">
        <f>G327+G923</f>
        <v>#REF!</v>
      </c>
      <c r="H159" s="1"/>
    </row>
    <row r="160" spans="1:8" hidden="1" x14ac:dyDescent="0.2">
      <c r="A160" s="16" t="s">
        <v>12</v>
      </c>
      <c r="B160" s="14" t="e">
        <f>SUM(C160:D160)</f>
        <v>#REF!</v>
      </c>
      <c r="C160" s="14" t="e">
        <f t="shared" si="16"/>
        <v>#REF!</v>
      </c>
      <c r="D160" s="14" t="e">
        <f t="shared" si="16"/>
        <v>#REF!</v>
      </c>
      <c r="E160" s="22" t="s">
        <v>36</v>
      </c>
      <c r="F160" s="22" t="s">
        <v>36</v>
      </c>
      <c r="G160" s="22" t="s">
        <v>36</v>
      </c>
      <c r="H160" s="1"/>
    </row>
    <row r="161" spans="1:8" hidden="1" x14ac:dyDescent="0.2">
      <c r="A161" s="23"/>
      <c r="B161" s="14"/>
      <c r="C161" s="14"/>
      <c r="D161" s="24"/>
      <c r="E161" s="14"/>
      <c r="F161" s="14"/>
      <c r="G161" s="14"/>
      <c r="H161" s="1"/>
    </row>
    <row r="162" spans="1:8" hidden="1" x14ac:dyDescent="0.2">
      <c r="A162" s="19" t="s">
        <v>14</v>
      </c>
      <c r="B162" s="14" t="e">
        <f>SUM(C162:D162)</f>
        <v>#REF!</v>
      </c>
      <c r="C162" s="14" t="e">
        <f>SUM(C164:C165,C168,C171)</f>
        <v>#REF!</v>
      </c>
      <c r="D162" s="14" t="e">
        <f>SUM(D164:D165,D168,D171)</f>
        <v>#REF!</v>
      </c>
      <c r="E162" s="14" t="e">
        <f>SUM(F162:G162)</f>
        <v>#REF!</v>
      </c>
      <c r="F162" s="14" t="e">
        <f>SUM(F164,F166,F168,F171)</f>
        <v>#REF!</v>
      </c>
      <c r="G162" s="14" t="e">
        <f>SUM(G164,G166,G168,G171)</f>
        <v>#REF!</v>
      </c>
      <c r="H162" s="1"/>
    </row>
    <row r="163" spans="1:8" hidden="1" x14ac:dyDescent="0.2">
      <c r="A163" s="25"/>
      <c r="B163" s="14"/>
      <c r="C163" s="14"/>
      <c r="D163" s="24"/>
      <c r="E163" s="14"/>
      <c r="F163" s="14"/>
      <c r="G163" s="14"/>
      <c r="H163" s="1"/>
    </row>
    <row r="164" spans="1:8" hidden="1" x14ac:dyDescent="0.2">
      <c r="A164" s="16" t="s">
        <v>13</v>
      </c>
      <c r="B164" s="14" t="e">
        <f>SUM(C164:D164)</f>
        <v>#REF!</v>
      </c>
      <c r="C164" s="14" t="e">
        <f>C332+C928</f>
        <v>#REF!</v>
      </c>
      <c r="D164" s="14" t="e">
        <f>D332+D928</f>
        <v>#REF!</v>
      </c>
      <c r="E164" s="14" t="e">
        <f>SUM(F164:G164)</f>
        <v>#REF!</v>
      </c>
      <c r="F164" s="14" t="e">
        <f>F332+F928</f>
        <v>#REF!</v>
      </c>
      <c r="G164" s="14" t="e">
        <f>G332+G928</f>
        <v>#REF!</v>
      </c>
      <c r="H164" s="1"/>
    </row>
    <row r="165" spans="1:8" hidden="1" x14ac:dyDescent="0.2">
      <c r="A165" s="16" t="s">
        <v>37</v>
      </c>
      <c r="B165" s="14" t="e">
        <f>SUM(C165:D165)</f>
        <v>#REF!</v>
      </c>
      <c r="C165" s="14" t="e">
        <f>C333+C929</f>
        <v>#REF!</v>
      </c>
      <c r="D165" s="14" t="e">
        <f>D333+D929</f>
        <v>#REF!</v>
      </c>
      <c r="E165" s="22" t="s">
        <v>36</v>
      </c>
      <c r="F165" s="22" t="s">
        <v>36</v>
      </c>
      <c r="G165" s="22" t="s">
        <v>36</v>
      </c>
      <c r="H165" s="1"/>
    </row>
    <row r="166" spans="1:8" hidden="1" x14ac:dyDescent="0.2">
      <c r="A166" s="16" t="s">
        <v>12</v>
      </c>
      <c r="B166" s="22" t="s">
        <v>36</v>
      </c>
      <c r="C166" s="22" t="s">
        <v>36</v>
      </c>
      <c r="D166" s="22" t="s">
        <v>36</v>
      </c>
      <c r="E166" s="14" t="e">
        <f>SUM(F166:G166)</f>
        <v>#REF!</v>
      </c>
      <c r="F166" s="14" t="e">
        <f>F334+F930</f>
        <v>#REF!</v>
      </c>
      <c r="G166" s="14" t="e">
        <f>G334+G930</f>
        <v>#REF!</v>
      </c>
      <c r="H166" s="1"/>
    </row>
    <row r="167" spans="1:8" hidden="1" x14ac:dyDescent="0.2">
      <c r="A167" s="16" t="s">
        <v>10</v>
      </c>
      <c r="B167" s="14"/>
      <c r="C167" s="14"/>
      <c r="D167" s="24"/>
      <c r="E167" s="14"/>
      <c r="F167" s="14"/>
      <c r="G167" s="14"/>
      <c r="H167" s="1"/>
    </row>
    <row r="168" spans="1:8" hidden="1" x14ac:dyDescent="0.2">
      <c r="A168" s="16" t="s">
        <v>11</v>
      </c>
      <c r="B168" s="14" t="e">
        <f>SUM(C168:D168)</f>
        <v>#REF!</v>
      </c>
      <c r="C168" s="14" t="e">
        <f>C336+C932</f>
        <v>#REF!</v>
      </c>
      <c r="D168" s="14" t="e">
        <f>D336+D932</f>
        <v>#REF!</v>
      </c>
      <c r="E168" s="14" t="e">
        <f>SUM(F168:G168)</f>
        <v>#REF!</v>
      </c>
      <c r="F168" s="14" t="e">
        <f>F336+F932</f>
        <v>#REF!</v>
      </c>
      <c r="G168" s="14" t="e">
        <f>G336+G932</f>
        <v>#REF!</v>
      </c>
      <c r="H168" s="1"/>
    </row>
    <row r="169" spans="1:8" hidden="1" x14ac:dyDescent="0.2">
      <c r="A169" s="16" t="s">
        <v>10</v>
      </c>
      <c r="B169" s="14"/>
      <c r="C169" s="14"/>
      <c r="D169" s="24"/>
      <c r="E169" s="14"/>
      <c r="F169" s="14"/>
      <c r="G169" s="14"/>
      <c r="H169" s="1"/>
    </row>
    <row r="170" spans="1:8" hidden="1" x14ac:dyDescent="0.2">
      <c r="A170" s="16" t="s">
        <v>9</v>
      </c>
      <c r="B170" s="14"/>
      <c r="C170" s="14"/>
      <c r="D170" s="24"/>
      <c r="E170" s="14"/>
      <c r="F170" s="14"/>
      <c r="G170" s="14"/>
      <c r="H170" s="1"/>
    </row>
    <row r="171" spans="1:8" hidden="1" x14ac:dyDescent="0.2">
      <c r="A171" s="16" t="s">
        <v>8</v>
      </c>
      <c r="B171" s="14" t="e">
        <f>SUM(C171:D171)</f>
        <v>#REF!</v>
      </c>
      <c r="C171" s="14" t="e">
        <f>C339+C935</f>
        <v>#REF!</v>
      </c>
      <c r="D171" s="14" t="e">
        <f>D339+D935</f>
        <v>#REF!</v>
      </c>
      <c r="E171" s="14" t="e">
        <f>SUM(F171:G171)</f>
        <v>#REF!</v>
      </c>
      <c r="F171" s="14" t="e">
        <f>F339+F935</f>
        <v>#REF!</v>
      </c>
      <c r="G171" s="14" t="e">
        <f>G339+G935</f>
        <v>#REF!</v>
      </c>
      <c r="H171" s="1"/>
    </row>
    <row r="172" spans="1:8" hidden="1" x14ac:dyDescent="0.2">
      <c r="A172" s="2"/>
      <c r="B172" s="14"/>
      <c r="C172" s="14"/>
      <c r="D172" s="24"/>
      <c r="E172" s="14"/>
      <c r="F172" s="14"/>
      <c r="G172" s="14"/>
      <c r="H172" s="1"/>
    </row>
    <row r="173" spans="1:8" hidden="1" x14ac:dyDescent="0.2">
      <c r="A173" s="15" t="s">
        <v>7</v>
      </c>
      <c r="B173" s="14" t="e">
        <f>SUM(C173:D173)</f>
        <v>#REF!</v>
      </c>
      <c r="C173" s="14" t="e">
        <f>SUM(C175,C177)</f>
        <v>#REF!</v>
      </c>
      <c r="D173" s="24" t="e">
        <f>SUM(D175,D177)</f>
        <v>#REF!</v>
      </c>
      <c r="E173" s="14" t="e">
        <f>SUM(F173:G173)</f>
        <v>#REF!</v>
      </c>
      <c r="F173" s="14" t="e">
        <f>SUM(F175,F177)</f>
        <v>#REF!</v>
      </c>
      <c r="G173" s="14" t="e">
        <f>SUM(G175,G177)</f>
        <v>#REF!</v>
      </c>
      <c r="H173" s="1"/>
    </row>
    <row r="174" spans="1:8" hidden="1" x14ac:dyDescent="0.2">
      <c r="A174" s="15"/>
      <c r="B174" s="14"/>
      <c r="C174" s="14"/>
      <c r="D174" s="24"/>
      <c r="E174" s="14"/>
      <c r="F174" s="14"/>
      <c r="G174" s="14"/>
      <c r="H174" s="1"/>
    </row>
    <row r="175" spans="1:8" hidden="1" x14ac:dyDescent="0.2">
      <c r="A175" s="26" t="s">
        <v>35</v>
      </c>
      <c r="B175" s="14" t="e">
        <f>SUM(C175:D175)</f>
        <v>#REF!</v>
      </c>
      <c r="C175" s="14" t="e">
        <f>C343+C939</f>
        <v>#REF!</v>
      </c>
      <c r="D175" s="14" t="e">
        <f>D343+D939</f>
        <v>#REF!</v>
      </c>
      <c r="E175" s="14" t="e">
        <f>SUM(F175:G175)</f>
        <v>#REF!</v>
      </c>
      <c r="F175" s="14" t="e">
        <f>F343+F939</f>
        <v>#REF!</v>
      </c>
      <c r="G175" s="14" t="e">
        <f>G343+G939</f>
        <v>#REF!</v>
      </c>
      <c r="H175" s="1"/>
    </row>
    <row r="176" spans="1:8" hidden="1" x14ac:dyDescent="0.2">
      <c r="A176" s="15"/>
      <c r="B176" s="14"/>
      <c r="C176" s="14"/>
      <c r="D176" s="24"/>
      <c r="E176" s="14"/>
      <c r="F176" s="14"/>
      <c r="G176" s="14"/>
      <c r="H176" s="1"/>
    </row>
    <row r="177" spans="1:8" hidden="1" x14ac:dyDescent="0.2">
      <c r="A177" s="27" t="s">
        <v>34</v>
      </c>
      <c r="B177" s="14" t="e">
        <f>SUM(C177:D177)</f>
        <v>#REF!</v>
      </c>
      <c r="C177" s="14" t="e">
        <f>SUM(C179:C180)</f>
        <v>#REF!</v>
      </c>
      <c r="D177" s="14" t="e">
        <f>SUM(D179:D180)</f>
        <v>#REF!</v>
      </c>
      <c r="E177" s="14" t="e">
        <f>SUM(F177:G177)</f>
        <v>#REF!</v>
      </c>
      <c r="F177" s="14" t="e">
        <f>SUM(F179:F180)</f>
        <v>#REF!</v>
      </c>
      <c r="G177" s="14" t="e">
        <f>SUM(G179:G180)</f>
        <v>#REF!</v>
      </c>
      <c r="H177" s="1"/>
    </row>
    <row r="178" spans="1:8" hidden="1" x14ac:dyDescent="0.2">
      <c r="A178" s="29"/>
      <c r="B178" s="24"/>
      <c r="C178" s="24"/>
      <c r="D178" s="24"/>
      <c r="E178" s="24"/>
      <c r="F178" s="24"/>
      <c r="G178" s="14"/>
      <c r="H178" s="1"/>
    </row>
    <row r="179" spans="1:8" hidden="1" x14ac:dyDescent="0.2">
      <c r="A179" s="23" t="s">
        <v>4</v>
      </c>
      <c r="B179" s="24" t="e">
        <f>SUM(C179:D179)</f>
        <v>#REF!</v>
      </c>
      <c r="C179" s="14" t="e">
        <f>C347+C943</f>
        <v>#REF!</v>
      </c>
      <c r="D179" s="14" t="e">
        <f>D347+D943</f>
        <v>#REF!</v>
      </c>
      <c r="E179" s="24" t="e">
        <f>SUM(F179:G179)</f>
        <v>#REF!</v>
      </c>
      <c r="F179" s="14" t="e">
        <f>F347+F943</f>
        <v>#REF!</v>
      </c>
      <c r="G179" s="14" t="e">
        <f>G347+G943</f>
        <v>#REF!</v>
      </c>
      <c r="H179" s="1"/>
    </row>
    <row r="180" spans="1:8" hidden="1" x14ac:dyDescent="0.2">
      <c r="A180" s="23" t="s">
        <v>3</v>
      </c>
      <c r="B180" s="24" t="e">
        <f>SUM(C180:D180)</f>
        <v>#REF!</v>
      </c>
      <c r="C180" s="14" t="e">
        <f>C348+C944</f>
        <v>#REF!</v>
      </c>
      <c r="D180" s="14" t="e">
        <f>D348+D944</f>
        <v>#REF!</v>
      </c>
      <c r="E180" s="24" t="e">
        <f>SUM(F180:G180)</f>
        <v>#REF!</v>
      </c>
      <c r="F180" s="14" t="e">
        <f>F348+F944</f>
        <v>#REF!</v>
      </c>
      <c r="G180" s="14" t="e">
        <f>G348+G944</f>
        <v>#REF!</v>
      </c>
      <c r="H180" s="1"/>
    </row>
    <row r="181" spans="1:8" s="2" customFormat="1" ht="16.5" hidden="1" customHeight="1" x14ac:dyDescent="0.2">
      <c r="A181" s="23"/>
      <c r="B181" s="14"/>
      <c r="C181" s="14"/>
      <c r="D181" s="14"/>
      <c r="E181" s="14"/>
      <c r="F181" s="14"/>
      <c r="G181" s="14"/>
    </row>
    <row r="182" spans="1:8" hidden="1" x14ac:dyDescent="0.2">
      <c r="A182" s="12" t="s">
        <v>43</v>
      </c>
      <c r="B182" s="13" t="e">
        <f>SUM(C182:D182)</f>
        <v>#REF!</v>
      </c>
      <c r="C182" s="13" t="e">
        <f>SUM(C184,C229)</f>
        <v>#REF!</v>
      </c>
      <c r="D182" s="13" t="e">
        <f>SUM(D184,D229)</f>
        <v>#REF!</v>
      </c>
      <c r="E182" s="13" t="e">
        <f>SUM(F182:G182)</f>
        <v>#REF!</v>
      </c>
      <c r="F182" s="13" t="e">
        <f>SUM(F184,F229)</f>
        <v>#REF!</v>
      </c>
      <c r="G182" s="13" t="e">
        <f>SUM(G184,G229)</f>
        <v>#REF!</v>
      </c>
    </row>
    <row r="183" spans="1:8" hidden="1" x14ac:dyDescent="0.2">
      <c r="B183" s="14"/>
      <c r="C183" s="14"/>
      <c r="D183" s="14"/>
      <c r="E183" s="14"/>
      <c r="F183" s="14"/>
      <c r="G183" s="14"/>
    </row>
    <row r="184" spans="1:8" hidden="1" x14ac:dyDescent="0.2">
      <c r="A184" s="15" t="s">
        <v>40</v>
      </c>
      <c r="B184" s="14" t="e">
        <f>SUM(C184:D184)</f>
        <v>#REF!</v>
      </c>
      <c r="C184" s="14" t="e">
        <f>SUM(C189,C201)</f>
        <v>#REF!</v>
      </c>
      <c r="D184" s="14" t="e">
        <f>SUM(D189,D201)</f>
        <v>#REF!</v>
      </c>
      <c r="E184" s="14" t="e">
        <f>SUM(F184:G184)</f>
        <v>#REF!</v>
      </c>
      <c r="F184" s="14" t="e">
        <f>SUM(F189,F201)</f>
        <v>#REF!</v>
      </c>
      <c r="G184" s="14" t="e">
        <f>SUM(G189,G201)</f>
        <v>#REF!</v>
      </c>
    </row>
    <row r="185" spans="1:8" hidden="1" x14ac:dyDescent="0.2">
      <c r="B185" s="14"/>
      <c r="C185" s="14"/>
      <c r="D185" s="14"/>
      <c r="E185" s="14"/>
      <c r="F185" s="14"/>
      <c r="G185" s="14"/>
    </row>
    <row r="186" spans="1:8" hidden="1" x14ac:dyDescent="0.2">
      <c r="A186" s="15" t="s">
        <v>32</v>
      </c>
      <c r="B186" s="14"/>
      <c r="C186" s="14"/>
      <c r="D186" s="14"/>
      <c r="E186" s="14"/>
      <c r="F186" s="14"/>
      <c r="G186" s="14"/>
    </row>
    <row r="187" spans="1:8" s="36" customFormat="1" hidden="1" x14ac:dyDescent="0.2">
      <c r="A187" s="34" t="s">
        <v>31</v>
      </c>
      <c r="B187" s="17" t="e">
        <f t="shared" ref="B187:G187" si="17">ROUND(B184/B182,3)*100</f>
        <v>#REF!</v>
      </c>
      <c r="C187" s="17" t="e">
        <f t="shared" si="17"/>
        <v>#REF!</v>
      </c>
      <c r="D187" s="17" t="e">
        <f t="shared" si="17"/>
        <v>#REF!</v>
      </c>
      <c r="E187" s="17" t="e">
        <f t="shared" si="17"/>
        <v>#REF!</v>
      </c>
      <c r="F187" s="17" t="e">
        <f t="shared" si="17"/>
        <v>#REF!</v>
      </c>
      <c r="G187" s="18" t="e">
        <f t="shared" si="17"/>
        <v>#REF!</v>
      </c>
      <c r="H187" s="35"/>
    </row>
    <row r="188" spans="1:8" hidden="1" x14ac:dyDescent="0.2">
      <c r="B188" s="14"/>
      <c r="C188" s="14"/>
      <c r="D188" s="14"/>
      <c r="E188" s="14"/>
      <c r="F188" s="14"/>
      <c r="G188" s="14"/>
    </row>
    <row r="189" spans="1:8" hidden="1" x14ac:dyDescent="0.2">
      <c r="A189" s="15" t="s">
        <v>30</v>
      </c>
      <c r="B189" s="13" t="e">
        <f>SUM(C189:D189)</f>
        <v>#REF!</v>
      </c>
      <c r="C189" s="13" t="e">
        <f>SUM(C191,C193,C195,C198)</f>
        <v>#REF!</v>
      </c>
      <c r="D189" s="13" t="e">
        <f>SUM(D191,D193,D195,D198)</f>
        <v>#REF!</v>
      </c>
      <c r="E189" s="13" t="e">
        <f>SUM(F189:G189)</f>
        <v>#REF!</v>
      </c>
      <c r="F189" s="13" t="e">
        <f>SUM(F191,F193,F195,F198)</f>
        <v>#REF!</v>
      </c>
      <c r="G189" s="13" t="e">
        <f>SUM(G191,G193,G195,G198)</f>
        <v>#REF!</v>
      </c>
    </row>
    <row r="190" spans="1:8" hidden="1" x14ac:dyDescent="0.2">
      <c r="B190" s="14"/>
      <c r="C190" s="14"/>
      <c r="D190" s="14"/>
      <c r="E190" s="14"/>
      <c r="F190" s="14"/>
      <c r="G190" s="14"/>
    </row>
    <row r="191" spans="1:8" hidden="1" x14ac:dyDescent="0.2">
      <c r="A191" s="19" t="s">
        <v>29</v>
      </c>
      <c r="B191" s="14" t="e">
        <f>SUM(C191:D191)</f>
        <v>#REF!</v>
      </c>
      <c r="C191" s="14" t="e">
        <f>C247+C303</f>
        <v>#REF!</v>
      </c>
      <c r="D191" s="14" t="e">
        <f>D247+D303</f>
        <v>#REF!</v>
      </c>
      <c r="E191" s="14" t="e">
        <f>SUM(F191:G191)</f>
        <v>#REF!</v>
      </c>
      <c r="F191" s="14" t="e">
        <f>F247+F303</f>
        <v>#REF!</v>
      </c>
      <c r="G191" s="14" t="e">
        <f>G247+G303</f>
        <v>#REF!</v>
      </c>
    </row>
    <row r="192" spans="1:8" hidden="1" x14ac:dyDescent="0.2">
      <c r="A192" s="19"/>
      <c r="B192" s="14"/>
      <c r="C192" s="14"/>
      <c r="D192" s="14"/>
      <c r="E192" s="14"/>
      <c r="F192" s="14"/>
      <c r="G192" s="14"/>
    </row>
    <row r="193" spans="1:8" hidden="1" x14ac:dyDescent="0.2">
      <c r="A193" s="19" t="s">
        <v>28</v>
      </c>
      <c r="B193" s="14" t="e">
        <f>SUM(C193:D193)</f>
        <v>#REF!</v>
      </c>
      <c r="C193" s="14" t="e">
        <f>C249+C305</f>
        <v>#REF!</v>
      </c>
      <c r="D193" s="14" t="e">
        <f>D249+D305</f>
        <v>#REF!</v>
      </c>
      <c r="E193" s="14" t="e">
        <f>SUM(F193:G193)</f>
        <v>#REF!</v>
      </c>
      <c r="F193" s="14" t="e">
        <f>F249+F305</f>
        <v>#REF!</v>
      </c>
      <c r="G193" s="14" t="e">
        <f>G249+G305</f>
        <v>#REF!</v>
      </c>
    </row>
    <row r="194" spans="1:8" hidden="1" x14ac:dyDescent="0.2">
      <c r="A194" s="19"/>
      <c r="B194" s="14"/>
      <c r="C194" s="20"/>
      <c r="D194" s="20"/>
      <c r="E194" s="14"/>
      <c r="F194" s="14"/>
      <c r="G194" s="20"/>
    </row>
    <row r="195" spans="1:8" hidden="1" x14ac:dyDescent="0.2">
      <c r="A195" s="19" t="s">
        <v>27</v>
      </c>
      <c r="B195" s="14" t="e">
        <f>SUM(C195:D195)</f>
        <v>#REF!</v>
      </c>
      <c r="C195" s="14" t="e">
        <f>C251+C307</f>
        <v>#REF!</v>
      </c>
      <c r="D195" s="14" t="e">
        <f>D251+D307</f>
        <v>#REF!</v>
      </c>
      <c r="E195" s="14" t="e">
        <f>SUM(F195:G195)</f>
        <v>#REF!</v>
      </c>
      <c r="F195" s="14" t="e">
        <f>F251+F307</f>
        <v>#REF!</v>
      </c>
      <c r="G195" s="14" t="e">
        <f>G251+G307</f>
        <v>#REF!</v>
      </c>
    </row>
    <row r="196" spans="1:8" hidden="1" x14ac:dyDescent="0.2">
      <c r="A196" s="16" t="s">
        <v>26</v>
      </c>
      <c r="B196" s="21" t="e">
        <f t="shared" ref="B196:G196" si="18">B195/B189*100</f>
        <v>#REF!</v>
      </c>
      <c r="C196" s="21" t="e">
        <f t="shared" si="18"/>
        <v>#REF!</v>
      </c>
      <c r="D196" s="21" t="e">
        <f t="shared" si="18"/>
        <v>#REF!</v>
      </c>
      <c r="E196" s="21" t="e">
        <f t="shared" si="18"/>
        <v>#REF!</v>
      </c>
      <c r="F196" s="21" t="e">
        <f t="shared" si="18"/>
        <v>#REF!</v>
      </c>
      <c r="G196" s="21" t="e">
        <f t="shared" si="18"/>
        <v>#REF!</v>
      </c>
    </row>
    <row r="197" spans="1:8" hidden="1" x14ac:dyDescent="0.2">
      <c r="A197" s="16"/>
      <c r="B197" s="14"/>
      <c r="C197" s="20"/>
      <c r="D197" s="20"/>
      <c r="E197" s="14"/>
      <c r="F197" s="14"/>
      <c r="G197" s="20"/>
    </row>
    <row r="198" spans="1:8" hidden="1" x14ac:dyDescent="0.2">
      <c r="A198" s="19" t="s">
        <v>25</v>
      </c>
      <c r="B198" s="14" t="e">
        <f>SUM(C198:D198)</f>
        <v>#REF!</v>
      </c>
      <c r="C198" s="14" t="e">
        <f>C254+C310</f>
        <v>#REF!</v>
      </c>
      <c r="D198" s="14" t="e">
        <f>D254+D310</f>
        <v>#REF!</v>
      </c>
      <c r="E198" s="14" t="e">
        <f>SUM(F198:G198)</f>
        <v>#REF!</v>
      </c>
      <c r="F198" s="14" t="e">
        <f>F254+F310</f>
        <v>#REF!</v>
      </c>
      <c r="G198" s="14" t="e">
        <f>G254+G310</f>
        <v>#REF!</v>
      </c>
    </row>
    <row r="199" spans="1:8" hidden="1" x14ac:dyDescent="0.2">
      <c r="A199" s="16" t="s">
        <v>24</v>
      </c>
      <c r="B199" s="21" t="e">
        <f t="shared" ref="B199:G199" si="19">B198/B189*100</f>
        <v>#REF!</v>
      </c>
      <c r="C199" s="21" t="e">
        <f t="shared" si="19"/>
        <v>#REF!</v>
      </c>
      <c r="D199" s="21" t="e">
        <f t="shared" si="19"/>
        <v>#REF!</v>
      </c>
      <c r="E199" s="21" t="e">
        <f t="shared" si="19"/>
        <v>#REF!</v>
      </c>
      <c r="F199" s="21" t="e">
        <f t="shared" si="19"/>
        <v>#REF!</v>
      </c>
      <c r="G199" s="21" t="e">
        <f t="shared" si="19"/>
        <v>#REF!</v>
      </c>
    </row>
    <row r="200" spans="1:8" hidden="1" x14ac:dyDescent="0.2">
      <c r="B200" s="14"/>
      <c r="C200" s="14"/>
      <c r="D200" s="14"/>
      <c r="E200" s="14"/>
      <c r="F200" s="14"/>
      <c r="G200" s="14"/>
    </row>
    <row r="201" spans="1:8" hidden="1" x14ac:dyDescent="0.2">
      <c r="A201" s="15" t="s">
        <v>39</v>
      </c>
      <c r="B201" s="14" t="e">
        <f>SUM(C201:D201)</f>
        <v>#REF!</v>
      </c>
      <c r="C201" s="14" t="e">
        <f>SUM(C206,C218)</f>
        <v>#REF!</v>
      </c>
      <c r="D201" s="14" t="e">
        <f>SUM(D206,D218)</f>
        <v>#REF!</v>
      </c>
      <c r="E201" s="14" t="e">
        <f>SUM(F201:G201)</f>
        <v>#REF!</v>
      </c>
      <c r="F201" s="14" t="e">
        <f>SUM(F206,F218)</f>
        <v>#REF!</v>
      </c>
      <c r="G201" s="14" t="e">
        <f>SUM(G206,G218)</f>
        <v>#REF!</v>
      </c>
    </row>
    <row r="202" spans="1:8" hidden="1" x14ac:dyDescent="0.2">
      <c r="B202" s="14"/>
      <c r="C202" s="14"/>
      <c r="D202" s="14"/>
      <c r="E202" s="14"/>
      <c r="F202" s="14"/>
      <c r="G202" s="14"/>
    </row>
    <row r="203" spans="1:8" hidden="1" x14ac:dyDescent="0.2">
      <c r="A203" s="15" t="s">
        <v>21</v>
      </c>
      <c r="B203" s="14"/>
      <c r="C203" s="14"/>
      <c r="D203" s="14"/>
      <c r="E203" s="14"/>
      <c r="F203" s="14"/>
      <c r="G203" s="14"/>
    </row>
    <row r="204" spans="1:8" s="36" customFormat="1" hidden="1" x14ac:dyDescent="0.2">
      <c r="A204" s="37" t="s">
        <v>38</v>
      </c>
      <c r="B204" s="17" t="e">
        <f t="shared" ref="B204:G204" si="20">ROUND(B201/B184,3)*100</f>
        <v>#REF!</v>
      </c>
      <c r="C204" s="17" t="e">
        <f t="shared" si="20"/>
        <v>#REF!</v>
      </c>
      <c r="D204" s="17" t="e">
        <f t="shared" si="20"/>
        <v>#REF!</v>
      </c>
      <c r="E204" s="17" t="e">
        <f t="shared" si="20"/>
        <v>#REF!</v>
      </c>
      <c r="F204" s="17" t="e">
        <f t="shared" si="20"/>
        <v>#REF!</v>
      </c>
      <c r="G204" s="18" t="e">
        <f t="shared" si="20"/>
        <v>#REF!</v>
      </c>
      <c r="H204" s="35"/>
    </row>
    <row r="205" spans="1:8" hidden="1" x14ac:dyDescent="0.2">
      <c r="B205" s="14"/>
      <c r="C205" s="14"/>
      <c r="D205" s="14"/>
      <c r="E205" s="14"/>
      <c r="F205" s="14"/>
      <c r="G205" s="14"/>
    </row>
    <row r="206" spans="1:8" hidden="1" x14ac:dyDescent="0.2">
      <c r="A206" s="19" t="s">
        <v>22</v>
      </c>
      <c r="B206" s="14" t="e">
        <f>SUM(C206:D206)</f>
        <v>#REF!</v>
      </c>
      <c r="C206" s="14" t="e">
        <f>SUM(C212,C214:C216)</f>
        <v>#REF!</v>
      </c>
      <c r="D206" s="14" t="e">
        <f>SUM(D212,D214:D216)</f>
        <v>#REF!</v>
      </c>
      <c r="E206" s="14" t="e">
        <f>SUM(F206:G206)</f>
        <v>#REF!</v>
      </c>
      <c r="F206" s="14" t="e">
        <f>SUM(F212,F214,F215)</f>
        <v>#REF!</v>
      </c>
      <c r="G206" s="14" t="e">
        <f>SUM(G212,G214,G215)</f>
        <v>#REF!</v>
      </c>
    </row>
    <row r="207" spans="1:8" hidden="1" x14ac:dyDescent="0.2">
      <c r="A207" s="19"/>
      <c r="B207" s="14"/>
      <c r="C207" s="14"/>
      <c r="D207" s="14"/>
      <c r="E207" s="14"/>
      <c r="F207" s="14"/>
      <c r="G207" s="14"/>
    </row>
    <row r="208" spans="1:8" hidden="1" x14ac:dyDescent="0.2">
      <c r="A208" s="15" t="s">
        <v>21</v>
      </c>
      <c r="B208" s="14"/>
      <c r="C208" s="14"/>
      <c r="D208" s="14"/>
      <c r="E208" s="14"/>
      <c r="F208" s="14"/>
      <c r="G208" s="14"/>
    </row>
    <row r="209" spans="1:8" s="36" customFormat="1" hidden="1" x14ac:dyDescent="0.2">
      <c r="A209" s="37" t="s">
        <v>38</v>
      </c>
      <c r="B209" s="17" t="e">
        <f t="shared" ref="B209:G209" si="21">ROUND(B206/B184,3)*100</f>
        <v>#REF!</v>
      </c>
      <c r="C209" s="17" t="e">
        <f t="shared" si="21"/>
        <v>#REF!</v>
      </c>
      <c r="D209" s="17" t="e">
        <f t="shared" si="21"/>
        <v>#REF!</v>
      </c>
      <c r="E209" s="17" t="e">
        <f t="shared" si="21"/>
        <v>#REF!</v>
      </c>
      <c r="F209" s="17" t="e">
        <f t="shared" si="21"/>
        <v>#REF!</v>
      </c>
      <c r="G209" s="18" t="e">
        <f t="shared" si="21"/>
        <v>#REF!</v>
      </c>
      <c r="H209" s="35"/>
    </row>
    <row r="210" spans="1:8" hidden="1" x14ac:dyDescent="0.2">
      <c r="A210" s="19"/>
      <c r="B210" s="14"/>
      <c r="C210" s="14"/>
      <c r="D210" s="14"/>
      <c r="E210" s="14"/>
      <c r="F210" s="14"/>
      <c r="G210" s="14"/>
    </row>
    <row r="211" spans="1:8" hidden="1" x14ac:dyDescent="0.2">
      <c r="A211" s="16" t="s">
        <v>19</v>
      </c>
      <c r="B211" s="14"/>
      <c r="C211" s="14"/>
      <c r="D211" s="14"/>
      <c r="E211" s="14"/>
      <c r="F211" s="14"/>
      <c r="G211" s="14"/>
    </row>
    <row r="212" spans="1:8" hidden="1" x14ac:dyDescent="0.2">
      <c r="A212" s="16" t="s">
        <v>18</v>
      </c>
      <c r="B212" s="14" t="e">
        <f>SUM(C212:D212)</f>
        <v>#REF!</v>
      </c>
      <c r="C212" s="14" t="e">
        <f>C268+C324</f>
        <v>#REF!</v>
      </c>
      <c r="D212" s="14" t="e">
        <f>D268+D324</f>
        <v>#REF!</v>
      </c>
      <c r="E212" s="14" t="e">
        <f>SUM(F212:G212)</f>
        <v>#REF!</v>
      </c>
      <c r="F212" s="14" t="e">
        <f>F268+F324</f>
        <v>#REF!</v>
      </c>
      <c r="G212" s="14" t="e">
        <f>G268+G324</f>
        <v>#REF!</v>
      </c>
    </row>
    <row r="213" spans="1:8" hidden="1" x14ac:dyDescent="0.2">
      <c r="A213" s="16" t="s">
        <v>17</v>
      </c>
      <c r="B213" s="14"/>
      <c r="C213" s="14"/>
      <c r="D213" s="14"/>
      <c r="E213" s="14"/>
      <c r="F213" s="14"/>
      <c r="G213" s="14"/>
      <c r="H213" s="1"/>
    </row>
    <row r="214" spans="1:8" hidden="1" x14ac:dyDescent="0.2">
      <c r="A214" s="16" t="s">
        <v>16</v>
      </c>
      <c r="B214" s="14" t="e">
        <f>SUM(C214:D214)</f>
        <v>#REF!</v>
      </c>
      <c r="C214" s="14" t="e">
        <f t="shared" ref="C214:D216" si="22">C270+C326</f>
        <v>#REF!</v>
      </c>
      <c r="D214" s="14" t="e">
        <f t="shared" si="22"/>
        <v>#REF!</v>
      </c>
      <c r="E214" s="14" t="e">
        <f>SUM(F214:G214)</f>
        <v>#REF!</v>
      </c>
      <c r="F214" s="14" t="e">
        <f>F270+F326</f>
        <v>#REF!</v>
      </c>
      <c r="G214" s="14" t="e">
        <f>G270+G326</f>
        <v>#REF!</v>
      </c>
      <c r="H214" s="1"/>
    </row>
    <row r="215" spans="1:8" hidden="1" x14ac:dyDescent="0.2">
      <c r="A215" s="16" t="s">
        <v>15</v>
      </c>
      <c r="B215" s="14" t="e">
        <f>SUM(C215:D215)</f>
        <v>#REF!</v>
      </c>
      <c r="C215" s="14" t="e">
        <f t="shared" si="22"/>
        <v>#REF!</v>
      </c>
      <c r="D215" s="14" t="e">
        <f t="shared" si="22"/>
        <v>#REF!</v>
      </c>
      <c r="E215" s="14" t="e">
        <f>SUM(F215:G215)</f>
        <v>#REF!</v>
      </c>
      <c r="F215" s="14" t="e">
        <f>F271+F327</f>
        <v>#REF!</v>
      </c>
      <c r="G215" s="14" t="e">
        <f>G271+G327</f>
        <v>#REF!</v>
      </c>
      <c r="H215" s="1"/>
    </row>
    <row r="216" spans="1:8" hidden="1" x14ac:dyDescent="0.2">
      <c r="A216" s="16" t="s">
        <v>12</v>
      </c>
      <c r="B216" s="14" t="e">
        <f>SUM(C216:D216)</f>
        <v>#REF!</v>
      </c>
      <c r="C216" s="14" t="e">
        <f t="shared" si="22"/>
        <v>#REF!</v>
      </c>
      <c r="D216" s="14" t="e">
        <f t="shared" si="22"/>
        <v>#REF!</v>
      </c>
      <c r="E216" s="22" t="s">
        <v>36</v>
      </c>
      <c r="F216" s="22" t="s">
        <v>36</v>
      </c>
      <c r="G216" s="22" t="s">
        <v>36</v>
      </c>
      <c r="H216" s="1"/>
    </row>
    <row r="217" spans="1:8" hidden="1" x14ac:dyDescent="0.2">
      <c r="A217" s="23"/>
      <c r="B217" s="14"/>
      <c r="C217" s="14"/>
      <c r="D217" s="24"/>
      <c r="E217" s="14"/>
      <c r="F217" s="14"/>
      <c r="G217" s="14"/>
      <c r="H217" s="1"/>
    </row>
    <row r="218" spans="1:8" hidden="1" x14ac:dyDescent="0.2">
      <c r="A218" s="19" t="s">
        <v>14</v>
      </c>
      <c r="B218" s="14" t="e">
        <f>SUM(C218:D218)</f>
        <v>#REF!</v>
      </c>
      <c r="C218" s="14" t="e">
        <f>SUM(C220:C221,C224,C227)</f>
        <v>#REF!</v>
      </c>
      <c r="D218" s="14" t="e">
        <f>SUM(D220:D221,D224,D227)</f>
        <v>#REF!</v>
      </c>
      <c r="E218" s="14" t="e">
        <f>SUM(F218:G218)</f>
        <v>#REF!</v>
      </c>
      <c r="F218" s="14" t="e">
        <f>SUM(F220,F222,F224,F227)</f>
        <v>#REF!</v>
      </c>
      <c r="G218" s="14" t="e">
        <f>SUM(G220,G222,G224,G227)</f>
        <v>#REF!</v>
      </c>
      <c r="H218" s="1"/>
    </row>
    <row r="219" spans="1:8" hidden="1" x14ac:dyDescent="0.2">
      <c r="A219" s="25"/>
      <c r="B219" s="14"/>
      <c r="C219" s="14"/>
      <c r="D219" s="24"/>
      <c r="E219" s="14"/>
      <c r="F219" s="14"/>
      <c r="G219" s="14"/>
      <c r="H219" s="1"/>
    </row>
    <row r="220" spans="1:8" hidden="1" x14ac:dyDescent="0.2">
      <c r="A220" s="16" t="s">
        <v>13</v>
      </c>
      <c r="B220" s="14" t="e">
        <f>SUM(C220:D220)</f>
        <v>#REF!</v>
      </c>
      <c r="C220" s="14" t="e">
        <f>C276+C332</f>
        <v>#REF!</v>
      </c>
      <c r="D220" s="14" t="e">
        <f>D276+D332</f>
        <v>#REF!</v>
      </c>
      <c r="E220" s="14" t="e">
        <f>SUM(F220:G220)</f>
        <v>#REF!</v>
      </c>
      <c r="F220" s="14" t="e">
        <f>F276+F332</f>
        <v>#REF!</v>
      </c>
      <c r="G220" s="14" t="e">
        <f>G276+G332</f>
        <v>#REF!</v>
      </c>
      <c r="H220" s="1"/>
    </row>
    <row r="221" spans="1:8" hidden="1" x14ac:dyDescent="0.2">
      <c r="A221" s="16" t="s">
        <v>37</v>
      </c>
      <c r="B221" s="14" t="e">
        <f>SUM(C221:D221)</f>
        <v>#REF!</v>
      </c>
      <c r="C221" s="14" t="e">
        <f>C277+C333</f>
        <v>#REF!</v>
      </c>
      <c r="D221" s="14" t="e">
        <f>D277+D333</f>
        <v>#REF!</v>
      </c>
      <c r="E221" s="22" t="s">
        <v>36</v>
      </c>
      <c r="F221" s="22" t="s">
        <v>36</v>
      </c>
      <c r="G221" s="22" t="s">
        <v>36</v>
      </c>
      <c r="H221" s="1"/>
    </row>
    <row r="222" spans="1:8" hidden="1" x14ac:dyDescent="0.2">
      <c r="A222" s="16" t="s">
        <v>12</v>
      </c>
      <c r="B222" s="22" t="s">
        <v>36</v>
      </c>
      <c r="C222" s="22" t="s">
        <v>36</v>
      </c>
      <c r="D222" s="22" t="s">
        <v>36</v>
      </c>
      <c r="E222" s="14" t="e">
        <f>SUM(F222:G222)</f>
        <v>#REF!</v>
      </c>
      <c r="F222" s="14" t="e">
        <f>F278+F334</f>
        <v>#REF!</v>
      </c>
      <c r="G222" s="14" t="e">
        <f>G278+G334</f>
        <v>#REF!</v>
      </c>
      <c r="H222" s="1"/>
    </row>
    <row r="223" spans="1:8" hidden="1" x14ac:dyDescent="0.2">
      <c r="A223" s="16" t="s">
        <v>10</v>
      </c>
      <c r="B223" s="14"/>
      <c r="C223" s="14"/>
      <c r="D223" s="24"/>
      <c r="E223" s="14"/>
      <c r="F223" s="14"/>
      <c r="G223" s="14"/>
      <c r="H223" s="1"/>
    </row>
    <row r="224" spans="1:8" hidden="1" x14ac:dyDescent="0.2">
      <c r="A224" s="16" t="s">
        <v>11</v>
      </c>
      <c r="B224" s="14" t="e">
        <f>SUM(C224:D224)</f>
        <v>#REF!</v>
      </c>
      <c r="C224" s="14" t="e">
        <f>C280+C336</f>
        <v>#REF!</v>
      </c>
      <c r="D224" s="14" t="e">
        <f>D280+D336</f>
        <v>#REF!</v>
      </c>
      <c r="E224" s="14" t="e">
        <f>SUM(F224:G224)</f>
        <v>#REF!</v>
      </c>
      <c r="F224" s="14" t="e">
        <f>F280+F336</f>
        <v>#REF!</v>
      </c>
      <c r="G224" s="14" t="e">
        <f>G280+G336</f>
        <v>#REF!</v>
      </c>
      <c r="H224" s="1"/>
    </row>
    <row r="225" spans="1:8" hidden="1" x14ac:dyDescent="0.2">
      <c r="A225" s="16" t="s">
        <v>10</v>
      </c>
      <c r="B225" s="14"/>
      <c r="C225" s="14"/>
      <c r="D225" s="24"/>
      <c r="E225" s="14"/>
      <c r="F225" s="14"/>
      <c r="G225" s="14"/>
      <c r="H225" s="1"/>
    </row>
    <row r="226" spans="1:8" hidden="1" x14ac:dyDescent="0.2">
      <c r="A226" s="16" t="s">
        <v>9</v>
      </c>
      <c r="B226" s="14"/>
      <c r="C226" s="14"/>
      <c r="D226" s="24"/>
      <c r="E226" s="14"/>
      <c r="F226" s="14"/>
      <c r="G226" s="14"/>
      <c r="H226" s="1"/>
    </row>
    <row r="227" spans="1:8" hidden="1" x14ac:dyDescent="0.2">
      <c r="A227" s="16" t="s">
        <v>8</v>
      </c>
      <c r="B227" s="14" t="e">
        <f>SUM(C227:D227)</f>
        <v>#REF!</v>
      </c>
      <c r="C227" s="14" t="e">
        <f>C283+C339</f>
        <v>#REF!</v>
      </c>
      <c r="D227" s="14" t="e">
        <f>D283+D339</f>
        <v>#REF!</v>
      </c>
      <c r="E227" s="14" t="e">
        <f>SUM(F227:G227)</f>
        <v>#REF!</v>
      </c>
      <c r="F227" s="14" t="e">
        <f>F283+F339</f>
        <v>#REF!</v>
      </c>
      <c r="G227" s="14" t="e">
        <f>G283+G339</f>
        <v>#REF!</v>
      </c>
      <c r="H227" s="1"/>
    </row>
    <row r="228" spans="1:8" hidden="1" x14ac:dyDescent="0.2">
      <c r="A228" s="2"/>
      <c r="B228" s="14"/>
      <c r="C228" s="14"/>
      <c r="D228" s="24"/>
      <c r="E228" s="14"/>
      <c r="F228" s="14"/>
      <c r="G228" s="14"/>
      <c r="H228" s="1"/>
    </row>
    <row r="229" spans="1:8" hidden="1" x14ac:dyDescent="0.2">
      <c r="A229" s="15" t="s">
        <v>7</v>
      </c>
      <c r="B229" s="14" t="e">
        <f>SUM(C229:D229)</f>
        <v>#REF!</v>
      </c>
      <c r="C229" s="14" t="e">
        <f>SUM(C231,C233)</f>
        <v>#REF!</v>
      </c>
      <c r="D229" s="24" t="e">
        <f>SUM(D231,D233)</f>
        <v>#REF!</v>
      </c>
      <c r="E229" s="14" t="e">
        <f>SUM(F229:G229)</f>
        <v>#REF!</v>
      </c>
      <c r="F229" s="14" t="e">
        <f>SUM(F231,F233)</f>
        <v>#REF!</v>
      </c>
      <c r="G229" s="14" t="e">
        <f>SUM(G231,G233)</f>
        <v>#REF!</v>
      </c>
    </row>
    <row r="230" spans="1:8" hidden="1" x14ac:dyDescent="0.2">
      <c r="A230" s="15"/>
      <c r="B230" s="14"/>
      <c r="C230" s="14"/>
      <c r="D230" s="24"/>
      <c r="E230" s="14"/>
      <c r="F230" s="14"/>
      <c r="G230" s="14"/>
    </row>
    <row r="231" spans="1:8" hidden="1" x14ac:dyDescent="0.2">
      <c r="A231" s="26" t="s">
        <v>35</v>
      </c>
      <c r="B231" s="14" t="e">
        <f>SUM(C231:D231)</f>
        <v>#REF!</v>
      </c>
      <c r="C231" s="14" t="e">
        <f>C287+C343</f>
        <v>#REF!</v>
      </c>
      <c r="D231" s="14" t="e">
        <f>D287+D343</f>
        <v>#REF!</v>
      </c>
      <c r="E231" s="14" t="e">
        <f>SUM(F231:G231)</f>
        <v>#REF!</v>
      </c>
      <c r="F231" s="14" t="e">
        <f>F287+F343</f>
        <v>#REF!</v>
      </c>
      <c r="G231" s="14" t="e">
        <f>G287+G343</f>
        <v>#REF!</v>
      </c>
    </row>
    <row r="232" spans="1:8" hidden="1" x14ac:dyDescent="0.2">
      <c r="A232" s="15"/>
      <c r="B232" s="14"/>
      <c r="C232" s="14"/>
      <c r="D232" s="24"/>
      <c r="E232" s="14"/>
      <c r="F232" s="14"/>
      <c r="G232" s="14"/>
    </row>
    <row r="233" spans="1:8" s="2" customFormat="1" hidden="1" x14ac:dyDescent="0.2">
      <c r="A233" s="27" t="s">
        <v>34</v>
      </c>
      <c r="B233" s="14" t="e">
        <f>SUM(C233:D233)</f>
        <v>#REF!</v>
      </c>
      <c r="C233" s="14" t="e">
        <f>SUM(C235:C236)</f>
        <v>#REF!</v>
      </c>
      <c r="D233" s="14" t="e">
        <f>SUM(D235:D236)</f>
        <v>#REF!</v>
      </c>
      <c r="E233" s="14" t="e">
        <f>SUM(F233:G233)</f>
        <v>#REF!</v>
      </c>
      <c r="F233" s="14" t="e">
        <f>SUM(F235:F236)</f>
        <v>#REF!</v>
      </c>
      <c r="G233" s="14" t="e">
        <f>SUM(G235:G236)</f>
        <v>#REF!</v>
      </c>
    </row>
    <row r="234" spans="1:8" s="2" customFormat="1" hidden="1" x14ac:dyDescent="0.2">
      <c r="A234" s="29"/>
      <c r="B234" s="24"/>
      <c r="C234" s="24"/>
      <c r="D234" s="24"/>
      <c r="E234" s="24"/>
      <c r="F234" s="24"/>
      <c r="G234" s="14"/>
    </row>
    <row r="235" spans="1:8" s="2" customFormat="1" hidden="1" x14ac:dyDescent="0.2">
      <c r="A235" s="23" t="s">
        <v>4</v>
      </c>
      <c r="B235" s="24" t="e">
        <f>SUM(C235:D235)</f>
        <v>#REF!</v>
      </c>
      <c r="C235" s="14" t="e">
        <f>C291+C347</f>
        <v>#REF!</v>
      </c>
      <c r="D235" s="14" t="e">
        <f>D291+D347</f>
        <v>#REF!</v>
      </c>
      <c r="E235" s="24" t="e">
        <f>SUM(F235:G235)</f>
        <v>#REF!</v>
      </c>
      <c r="F235" s="14" t="e">
        <f>F291+F347</f>
        <v>#REF!</v>
      </c>
      <c r="G235" s="14" t="e">
        <f>G291+G347</f>
        <v>#REF!</v>
      </c>
    </row>
    <row r="236" spans="1:8" s="2" customFormat="1" hidden="1" x14ac:dyDescent="0.2">
      <c r="A236" s="23" t="s">
        <v>3</v>
      </c>
      <c r="B236" s="24" t="e">
        <f>SUM(C236:D236)</f>
        <v>#REF!</v>
      </c>
      <c r="C236" s="14" t="e">
        <f>C292+C348</f>
        <v>#REF!</v>
      </c>
      <c r="D236" s="14" t="e">
        <f>D292+D348</f>
        <v>#REF!</v>
      </c>
      <c r="E236" s="24" t="e">
        <f>SUM(F236:G236)</f>
        <v>#REF!</v>
      </c>
      <c r="F236" s="14" t="e">
        <f>F292+F348</f>
        <v>#REF!</v>
      </c>
      <c r="G236" s="14" t="e">
        <f>G292+G348</f>
        <v>#REF!</v>
      </c>
    </row>
    <row r="237" spans="1:8" s="2" customFormat="1" ht="16.5" hidden="1" customHeight="1" x14ac:dyDescent="0.2">
      <c r="A237" s="23"/>
      <c r="B237" s="14"/>
      <c r="C237" s="14"/>
      <c r="D237" s="14"/>
      <c r="E237" s="14"/>
      <c r="F237" s="14"/>
      <c r="G237" s="14"/>
    </row>
    <row r="238" spans="1:8" hidden="1" x14ac:dyDescent="0.2">
      <c r="A238" s="31" t="s">
        <v>42</v>
      </c>
      <c r="B238" s="13" t="e">
        <f>SUM(C238:D238)</f>
        <v>#REF!</v>
      </c>
      <c r="C238" s="13" t="e">
        <f>SUM(C240,C285)</f>
        <v>#REF!</v>
      </c>
      <c r="D238" s="13" t="e">
        <f>SUM(D240,D285)</f>
        <v>#REF!</v>
      </c>
      <c r="E238" s="13" t="e">
        <f>SUM(F238:G238)</f>
        <v>#REF!</v>
      </c>
      <c r="F238" s="13" t="e">
        <f>SUM(F240,F285)</f>
        <v>#REF!</v>
      </c>
      <c r="G238" s="13" t="e">
        <f>SUM(G240,G285)</f>
        <v>#REF!</v>
      </c>
    </row>
    <row r="239" spans="1:8" hidden="1" x14ac:dyDescent="0.2">
      <c r="B239" s="14"/>
      <c r="C239" s="14"/>
      <c r="D239" s="14"/>
      <c r="E239" s="14"/>
      <c r="F239" s="14"/>
      <c r="G239" s="14"/>
    </row>
    <row r="240" spans="1:8" hidden="1" x14ac:dyDescent="0.2">
      <c r="A240" s="15" t="s">
        <v>40</v>
      </c>
      <c r="B240" s="14" t="e">
        <f>SUM(C240:D240)</f>
        <v>#REF!</v>
      </c>
      <c r="C240" s="14" t="e">
        <f>SUM(C245,C257)</f>
        <v>#REF!</v>
      </c>
      <c r="D240" s="14" t="e">
        <f>SUM(D245,D257)</f>
        <v>#REF!</v>
      </c>
      <c r="E240" s="14" t="e">
        <f>SUM(F240:G240)</f>
        <v>#REF!</v>
      </c>
      <c r="F240" s="14" t="e">
        <f>SUM(F245,F257)</f>
        <v>#REF!</v>
      </c>
      <c r="G240" s="14" t="e">
        <f>SUM(G245,G257)</f>
        <v>#REF!</v>
      </c>
    </row>
    <row r="241" spans="1:8" hidden="1" x14ac:dyDescent="0.2">
      <c r="B241" s="14"/>
      <c r="C241" s="14"/>
      <c r="D241" s="14"/>
      <c r="E241" s="14"/>
      <c r="F241" s="14"/>
      <c r="G241" s="14"/>
    </row>
    <row r="242" spans="1:8" hidden="1" x14ac:dyDescent="0.2">
      <c r="A242" s="15" t="s">
        <v>32</v>
      </c>
      <c r="B242" s="14"/>
      <c r="C242" s="14"/>
      <c r="D242" s="14"/>
      <c r="E242" s="14"/>
      <c r="F242" s="14"/>
      <c r="G242" s="14"/>
    </row>
    <row r="243" spans="1:8" s="36" customFormat="1" hidden="1" x14ac:dyDescent="0.2">
      <c r="A243" s="34" t="s">
        <v>31</v>
      </c>
      <c r="B243" s="17" t="e">
        <f t="shared" ref="B243:G243" si="23">ROUND(B240/B238,3)*100</f>
        <v>#REF!</v>
      </c>
      <c r="C243" s="17" t="e">
        <f t="shared" si="23"/>
        <v>#REF!</v>
      </c>
      <c r="D243" s="17" t="e">
        <f t="shared" si="23"/>
        <v>#REF!</v>
      </c>
      <c r="E243" s="17" t="e">
        <f t="shared" si="23"/>
        <v>#REF!</v>
      </c>
      <c r="F243" s="17" t="e">
        <f t="shared" si="23"/>
        <v>#REF!</v>
      </c>
      <c r="G243" s="18" t="e">
        <f t="shared" si="23"/>
        <v>#REF!</v>
      </c>
      <c r="H243" s="35"/>
    </row>
    <row r="244" spans="1:8" hidden="1" x14ac:dyDescent="0.2">
      <c r="B244" s="14"/>
      <c r="C244" s="14"/>
      <c r="D244" s="14"/>
      <c r="E244" s="14"/>
      <c r="F244" s="14"/>
      <c r="G244" s="14"/>
    </row>
    <row r="245" spans="1:8" hidden="1" x14ac:dyDescent="0.2">
      <c r="A245" s="15" t="s">
        <v>30</v>
      </c>
      <c r="B245" s="13" t="e">
        <f>SUM(C245:D245)</f>
        <v>#REF!</v>
      </c>
      <c r="C245" s="13" t="e">
        <f>SUM(C247,C249,C251,C254)</f>
        <v>#REF!</v>
      </c>
      <c r="D245" s="13" t="e">
        <f>SUM(D247,D249,D251,D254)</f>
        <v>#REF!</v>
      </c>
      <c r="E245" s="13" t="e">
        <f>SUM(F245:G245)</f>
        <v>#REF!</v>
      </c>
      <c r="F245" s="13" t="e">
        <f>SUM(F247,F249,F251,F254)</f>
        <v>#REF!</v>
      </c>
      <c r="G245" s="13" t="e">
        <f>SUM(G247,G249,G251,G254)</f>
        <v>#REF!</v>
      </c>
    </row>
    <row r="246" spans="1:8" hidden="1" x14ac:dyDescent="0.2">
      <c r="B246" s="14"/>
      <c r="C246" s="14"/>
      <c r="D246" s="14"/>
      <c r="E246" s="14"/>
      <c r="F246" s="14"/>
      <c r="G246" s="14"/>
    </row>
    <row r="247" spans="1:8" hidden="1" x14ac:dyDescent="0.2">
      <c r="A247" s="19" t="s">
        <v>29</v>
      </c>
      <c r="B247" s="14" t="e">
        <f>SUM(C247:D247)</f>
        <v>#REF!</v>
      </c>
      <c r="C247" s="14" t="e">
        <f>#REF!</f>
        <v>#REF!</v>
      </c>
      <c r="D247" s="14" t="e">
        <f>#REF!</f>
        <v>#REF!</v>
      </c>
      <c r="E247" s="14" t="e">
        <f>SUM(F247:G247)</f>
        <v>#REF!</v>
      </c>
      <c r="F247" s="14" t="e">
        <f>#REF!</f>
        <v>#REF!</v>
      </c>
      <c r="G247" s="14" t="e">
        <f>#REF!</f>
        <v>#REF!</v>
      </c>
    </row>
    <row r="248" spans="1:8" hidden="1" x14ac:dyDescent="0.2">
      <c r="A248" s="19"/>
      <c r="B248" s="14"/>
      <c r="C248" s="14"/>
      <c r="D248" s="14"/>
      <c r="E248" s="14"/>
      <c r="F248" s="14"/>
      <c r="G248" s="14"/>
    </row>
    <row r="249" spans="1:8" hidden="1" x14ac:dyDescent="0.2">
      <c r="A249" s="19" t="s">
        <v>28</v>
      </c>
      <c r="B249" s="14" t="e">
        <f>SUM(C249:D249)</f>
        <v>#REF!</v>
      </c>
      <c r="C249" s="14" t="e">
        <f>#REF!</f>
        <v>#REF!</v>
      </c>
      <c r="D249" s="14" t="e">
        <f>#REF!</f>
        <v>#REF!</v>
      </c>
      <c r="E249" s="14" t="e">
        <f>SUM(F249:G249)</f>
        <v>#REF!</v>
      </c>
      <c r="F249" s="14" t="e">
        <f>#REF!</f>
        <v>#REF!</v>
      </c>
      <c r="G249" s="14" t="e">
        <f>#REF!</f>
        <v>#REF!</v>
      </c>
    </row>
    <row r="250" spans="1:8" hidden="1" x14ac:dyDescent="0.2">
      <c r="A250" s="19"/>
      <c r="B250" s="14"/>
      <c r="C250" s="20"/>
      <c r="D250" s="20"/>
      <c r="E250" s="14"/>
      <c r="F250" s="20"/>
      <c r="G250" s="20"/>
    </row>
    <row r="251" spans="1:8" hidden="1" x14ac:dyDescent="0.2">
      <c r="A251" s="19" t="s">
        <v>27</v>
      </c>
      <c r="B251" s="14" t="e">
        <f>SUM(C251:D251)</f>
        <v>#REF!</v>
      </c>
      <c r="C251" s="14" t="e">
        <f>#REF!</f>
        <v>#REF!</v>
      </c>
      <c r="D251" s="14" t="e">
        <f>#REF!</f>
        <v>#REF!</v>
      </c>
      <c r="E251" s="14" t="e">
        <f>SUM(F251:G251)</f>
        <v>#REF!</v>
      </c>
      <c r="F251" s="14" t="e">
        <f>#REF!</f>
        <v>#REF!</v>
      </c>
      <c r="G251" s="14" t="e">
        <f>#REF!</f>
        <v>#REF!</v>
      </c>
    </row>
    <row r="252" spans="1:8" hidden="1" x14ac:dyDescent="0.2">
      <c r="A252" s="16" t="s">
        <v>26</v>
      </c>
      <c r="B252" s="21" t="e">
        <f t="shared" ref="B252:G252" si="24">B251/B245*100</f>
        <v>#REF!</v>
      </c>
      <c r="C252" s="21" t="e">
        <f t="shared" si="24"/>
        <v>#REF!</v>
      </c>
      <c r="D252" s="21" t="e">
        <f t="shared" si="24"/>
        <v>#REF!</v>
      </c>
      <c r="E252" s="21" t="e">
        <f t="shared" si="24"/>
        <v>#REF!</v>
      </c>
      <c r="F252" s="21" t="e">
        <f t="shared" si="24"/>
        <v>#REF!</v>
      </c>
      <c r="G252" s="21" t="e">
        <f t="shared" si="24"/>
        <v>#REF!</v>
      </c>
    </row>
    <row r="253" spans="1:8" hidden="1" x14ac:dyDescent="0.2">
      <c r="A253" s="16"/>
      <c r="B253" s="14"/>
      <c r="C253" s="20"/>
      <c r="D253" s="20"/>
      <c r="E253" s="14"/>
      <c r="F253" s="14"/>
      <c r="G253" s="20"/>
    </row>
    <row r="254" spans="1:8" hidden="1" x14ac:dyDescent="0.2">
      <c r="A254" s="19" t="s">
        <v>25</v>
      </c>
      <c r="B254" s="14" t="e">
        <f>SUM(C254:D254)</f>
        <v>#REF!</v>
      </c>
      <c r="C254" s="14" t="e">
        <f>#REF!</f>
        <v>#REF!</v>
      </c>
      <c r="D254" s="14" t="e">
        <f>#REF!</f>
        <v>#REF!</v>
      </c>
      <c r="E254" s="14" t="e">
        <f>SUM(F254:G254)</f>
        <v>#REF!</v>
      </c>
      <c r="F254" s="14" t="e">
        <f>#REF!</f>
        <v>#REF!</v>
      </c>
      <c r="G254" s="14" t="e">
        <f>#REF!</f>
        <v>#REF!</v>
      </c>
    </row>
    <row r="255" spans="1:8" hidden="1" x14ac:dyDescent="0.2">
      <c r="A255" s="16" t="s">
        <v>24</v>
      </c>
      <c r="B255" s="21" t="e">
        <f t="shared" ref="B255:G255" si="25">B254/B245*100</f>
        <v>#REF!</v>
      </c>
      <c r="C255" s="21" t="e">
        <f t="shared" si="25"/>
        <v>#REF!</v>
      </c>
      <c r="D255" s="21" t="e">
        <f t="shared" si="25"/>
        <v>#REF!</v>
      </c>
      <c r="E255" s="21" t="e">
        <f t="shared" si="25"/>
        <v>#REF!</v>
      </c>
      <c r="F255" s="21" t="e">
        <f t="shared" si="25"/>
        <v>#REF!</v>
      </c>
      <c r="G255" s="21" t="e">
        <f t="shared" si="25"/>
        <v>#REF!</v>
      </c>
    </row>
    <row r="256" spans="1:8" hidden="1" x14ac:dyDescent="0.2">
      <c r="B256" s="14"/>
      <c r="C256" s="14"/>
      <c r="D256" s="14"/>
      <c r="E256" s="14"/>
      <c r="F256" s="14"/>
      <c r="G256" s="14"/>
    </row>
    <row r="257" spans="1:8" hidden="1" x14ac:dyDescent="0.2">
      <c r="A257" s="15" t="s">
        <v>39</v>
      </c>
      <c r="B257" s="14" t="e">
        <f>SUM(C257:D257)</f>
        <v>#REF!</v>
      </c>
      <c r="C257" s="14" t="e">
        <f>SUM(C262,C274)</f>
        <v>#REF!</v>
      </c>
      <c r="D257" s="14" t="e">
        <f>SUM(D262,D274)</f>
        <v>#REF!</v>
      </c>
      <c r="E257" s="14" t="e">
        <f>SUM(F257:G257)</f>
        <v>#REF!</v>
      </c>
      <c r="F257" s="14" t="e">
        <f>SUM(F262,F274)</f>
        <v>#REF!</v>
      </c>
      <c r="G257" s="14" t="e">
        <f>SUM(G262,G274)</f>
        <v>#REF!</v>
      </c>
    </row>
    <row r="258" spans="1:8" hidden="1" x14ac:dyDescent="0.2">
      <c r="B258" s="14"/>
      <c r="C258" s="14"/>
      <c r="D258" s="14"/>
      <c r="E258" s="14"/>
      <c r="F258" s="14"/>
      <c r="G258" s="14"/>
    </row>
    <row r="259" spans="1:8" hidden="1" x14ac:dyDescent="0.2">
      <c r="A259" s="15" t="s">
        <v>21</v>
      </c>
      <c r="B259" s="14"/>
      <c r="C259" s="14"/>
      <c r="D259" s="14"/>
      <c r="E259" s="14"/>
      <c r="F259" s="14"/>
      <c r="G259" s="14"/>
    </row>
    <row r="260" spans="1:8" s="36" customFormat="1" hidden="1" x14ac:dyDescent="0.2">
      <c r="A260" s="37" t="s">
        <v>38</v>
      </c>
      <c r="B260" s="17" t="e">
        <f t="shared" ref="B260:G260" si="26">ROUND(B257/B240,3)*100</f>
        <v>#REF!</v>
      </c>
      <c r="C260" s="17" t="e">
        <f t="shared" si="26"/>
        <v>#REF!</v>
      </c>
      <c r="D260" s="17" t="e">
        <f t="shared" si="26"/>
        <v>#REF!</v>
      </c>
      <c r="E260" s="17" t="e">
        <f t="shared" si="26"/>
        <v>#REF!</v>
      </c>
      <c r="F260" s="17" t="e">
        <f t="shared" si="26"/>
        <v>#REF!</v>
      </c>
      <c r="G260" s="18" t="e">
        <f t="shared" si="26"/>
        <v>#REF!</v>
      </c>
      <c r="H260" s="35"/>
    </row>
    <row r="261" spans="1:8" hidden="1" x14ac:dyDescent="0.2">
      <c r="B261" s="14"/>
      <c r="C261" s="14"/>
      <c r="D261" s="14"/>
      <c r="E261" s="14"/>
      <c r="F261" s="14"/>
      <c r="G261" s="14"/>
    </row>
    <row r="262" spans="1:8" hidden="1" x14ac:dyDescent="0.2">
      <c r="A262" s="19" t="s">
        <v>22</v>
      </c>
      <c r="B262" s="14" t="e">
        <f>SUM(C262:D262)</f>
        <v>#REF!</v>
      </c>
      <c r="C262" s="14" t="e">
        <f>SUM(C268,C270:C272)</f>
        <v>#REF!</v>
      </c>
      <c r="D262" s="14" t="e">
        <f>SUM(D268,D270:D272)</f>
        <v>#REF!</v>
      </c>
      <c r="E262" s="14" t="e">
        <f>SUM(F262:G262)</f>
        <v>#REF!</v>
      </c>
      <c r="F262" s="14" t="e">
        <f>SUM(F268,F270,F271)</f>
        <v>#REF!</v>
      </c>
      <c r="G262" s="14" t="e">
        <f>SUM(G268,G270,G271)</f>
        <v>#REF!</v>
      </c>
    </row>
    <row r="263" spans="1:8" hidden="1" x14ac:dyDescent="0.2">
      <c r="A263" s="19"/>
      <c r="B263" s="14"/>
      <c r="C263" s="14"/>
      <c r="D263" s="14"/>
      <c r="E263" s="14"/>
      <c r="F263" s="14"/>
      <c r="G263" s="14"/>
    </row>
    <row r="264" spans="1:8" hidden="1" x14ac:dyDescent="0.2">
      <c r="A264" s="15" t="s">
        <v>21</v>
      </c>
      <c r="B264" s="14"/>
      <c r="C264" s="14"/>
      <c r="D264" s="14"/>
      <c r="E264" s="14"/>
      <c r="F264" s="14"/>
      <c r="G264" s="14"/>
    </row>
    <row r="265" spans="1:8" s="36" customFormat="1" hidden="1" x14ac:dyDescent="0.2">
      <c r="A265" s="37" t="s">
        <v>38</v>
      </c>
      <c r="B265" s="17" t="e">
        <f t="shared" ref="B265:G265" si="27">ROUND(B262/B240,3)*100</f>
        <v>#REF!</v>
      </c>
      <c r="C265" s="17" t="e">
        <f t="shared" si="27"/>
        <v>#REF!</v>
      </c>
      <c r="D265" s="17" t="e">
        <f t="shared" si="27"/>
        <v>#REF!</v>
      </c>
      <c r="E265" s="17" t="e">
        <f t="shared" si="27"/>
        <v>#REF!</v>
      </c>
      <c r="F265" s="17" t="e">
        <f t="shared" si="27"/>
        <v>#REF!</v>
      </c>
      <c r="G265" s="18" t="e">
        <f t="shared" si="27"/>
        <v>#REF!</v>
      </c>
      <c r="H265" s="35"/>
    </row>
    <row r="266" spans="1:8" hidden="1" x14ac:dyDescent="0.2">
      <c r="A266" s="19"/>
      <c r="B266" s="14"/>
      <c r="C266" s="14"/>
      <c r="D266" s="14"/>
      <c r="E266" s="14"/>
      <c r="F266" s="14"/>
      <c r="G266" s="14"/>
    </row>
    <row r="267" spans="1:8" hidden="1" x14ac:dyDescent="0.2">
      <c r="A267" s="16" t="s">
        <v>19</v>
      </c>
      <c r="B267" s="14"/>
      <c r="C267" s="14"/>
      <c r="D267" s="14"/>
      <c r="E267" s="14"/>
      <c r="F267" s="14"/>
      <c r="G267" s="14"/>
    </row>
    <row r="268" spans="1:8" hidden="1" x14ac:dyDescent="0.2">
      <c r="A268" s="16" t="s">
        <v>18</v>
      </c>
      <c r="B268" s="14" t="e">
        <f>SUM(C268:D268)</f>
        <v>#REF!</v>
      </c>
      <c r="C268" s="14" t="e">
        <f>#REF!</f>
        <v>#REF!</v>
      </c>
      <c r="D268" s="14" t="e">
        <f>#REF!</f>
        <v>#REF!</v>
      </c>
      <c r="E268" s="14" t="e">
        <f>SUM(F268:G268)</f>
        <v>#REF!</v>
      </c>
      <c r="F268" s="14" t="e">
        <f>#REF!</f>
        <v>#REF!</v>
      </c>
      <c r="G268" s="14" t="e">
        <f>#REF!</f>
        <v>#REF!</v>
      </c>
    </row>
    <row r="269" spans="1:8" hidden="1" x14ac:dyDescent="0.2">
      <c r="A269" s="16" t="s">
        <v>17</v>
      </c>
      <c r="B269" s="14"/>
      <c r="C269" s="14"/>
      <c r="D269" s="14"/>
      <c r="E269" s="14"/>
      <c r="F269" s="14"/>
      <c r="G269" s="14"/>
    </row>
    <row r="270" spans="1:8" hidden="1" x14ac:dyDescent="0.2">
      <c r="A270" s="16" t="s">
        <v>16</v>
      </c>
      <c r="B270" s="14" t="e">
        <f>SUM(C270:D270)</f>
        <v>#REF!</v>
      </c>
      <c r="C270" s="14" t="e">
        <f>#REF!</f>
        <v>#REF!</v>
      </c>
      <c r="D270" s="14" t="e">
        <f>#REF!</f>
        <v>#REF!</v>
      </c>
      <c r="E270" s="14" t="e">
        <f>SUM(F270:G270)</f>
        <v>#REF!</v>
      </c>
      <c r="F270" s="14" t="e">
        <f>#REF!</f>
        <v>#REF!</v>
      </c>
      <c r="G270" s="14" t="e">
        <f>#REF!</f>
        <v>#REF!</v>
      </c>
    </row>
    <row r="271" spans="1:8" hidden="1" x14ac:dyDescent="0.2">
      <c r="A271" s="16" t="s">
        <v>15</v>
      </c>
      <c r="B271" s="14" t="e">
        <f>SUM(C271:D271)</f>
        <v>#REF!</v>
      </c>
      <c r="C271" s="14" t="e">
        <f>#REF!</f>
        <v>#REF!</v>
      </c>
      <c r="D271" s="14" t="e">
        <f>#REF!</f>
        <v>#REF!</v>
      </c>
      <c r="E271" s="14" t="e">
        <f>SUM(F271:G271)</f>
        <v>#REF!</v>
      </c>
      <c r="F271" s="14" t="e">
        <f>#REF!</f>
        <v>#REF!</v>
      </c>
      <c r="G271" s="14" t="e">
        <f>#REF!</f>
        <v>#REF!</v>
      </c>
    </row>
    <row r="272" spans="1:8" hidden="1" x14ac:dyDescent="0.2">
      <c r="A272" s="16" t="s">
        <v>12</v>
      </c>
      <c r="B272" s="14" t="e">
        <f>SUM(C272:D272)</f>
        <v>#REF!</v>
      </c>
      <c r="C272" s="14" t="e">
        <f>#REF!</f>
        <v>#REF!</v>
      </c>
      <c r="D272" s="14" t="e">
        <f>#REF!</f>
        <v>#REF!</v>
      </c>
      <c r="E272" s="22" t="s">
        <v>36</v>
      </c>
      <c r="F272" s="22" t="s">
        <v>36</v>
      </c>
      <c r="G272" s="22" t="s">
        <v>36</v>
      </c>
    </row>
    <row r="273" spans="1:8" hidden="1" x14ac:dyDescent="0.2">
      <c r="A273" s="23"/>
      <c r="B273" s="14"/>
      <c r="C273" s="14"/>
      <c r="D273" s="24"/>
      <c r="E273" s="14"/>
      <c r="F273" s="14"/>
      <c r="G273" s="14"/>
    </row>
    <row r="274" spans="1:8" hidden="1" x14ac:dyDescent="0.2">
      <c r="A274" s="19" t="s">
        <v>14</v>
      </c>
      <c r="B274" s="14" t="e">
        <f>SUM(C274:D274)</f>
        <v>#REF!</v>
      </c>
      <c r="C274" s="14" t="e">
        <f>SUM(C276:C277,C280,C283)</f>
        <v>#REF!</v>
      </c>
      <c r="D274" s="14" t="e">
        <f>SUM(D276:D277,D280,D283)</f>
        <v>#REF!</v>
      </c>
      <c r="E274" s="14" t="e">
        <f>SUM(F274:G274)</f>
        <v>#REF!</v>
      </c>
      <c r="F274" s="14" t="e">
        <f>SUM(F276,F278,F280,F283)</f>
        <v>#REF!</v>
      </c>
      <c r="G274" s="14" t="e">
        <f>SUM(G276,G278,G280,G283)</f>
        <v>#REF!</v>
      </c>
    </row>
    <row r="275" spans="1:8" hidden="1" x14ac:dyDescent="0.2">
      <c r="A275" s="25"/>
      <c r="B275" s="14"/>
      <c r="C275" s="14"/>
      <c r="D275" s="24"/>
      <c r="E275" s="14"/>
      <c r="F275" s="14"/>
      <c r="G275" s="14"/>
    </row>
    <row r="276" spans="1:8" hidden="1" x14ac:dyDescent="0.2">
      <c r="A276" s="16" t="s">
        <v>13</v>
      </c>
      <c r="B276" s="14" t="e">
        <f>SUM(C276:D276)</f>
        <v>#REF!</v>
      </c>
      <c r="C276" s="14" t="e">
        <f>#REF!</f>
        <v>#REF!</v>
      </c>
      <c r="D276" s="14" t="e">
        <f>#REF!</f>
        <v>#REF!</v>
      </c>
      <c r="E276" s="14" t="e">
        <f>SUM(F276:G276)</f>
        <v>#REF!</v>
      </c>
      <c r="F276" s="14" t="e">
        <f>#REF!</f>
        <v>#REF!</v>
      </c>
      <c r="G276" s="14" t="e">
        <f>#REF!</f>
        <v>#REF!</v>
      </c>
    </row>
    <row r="277" spans="1:8" hidden="1" x14ac:dyDescent="0.2">
      <c r="A277" s="16" t="s">
        <v>37</v>
      </c>
      <c r="B277" s="14" t="e">
        <f>SUM(C277:D277)</f>
        <v>#REF!</v>
      </c>
      <c r="C277" s="14" t="e">
        <f>#REF!</f>
        <v>#REF!</v>
      </c>
      <c r="D277" s="14" t="e">
        <f>#REF!</f>
        <v>#REF!</v>
      </c>
      <c r="E277" s="22" t="s">
        <v>36</v>
      </c>
      <c r="F277" s="22" t="s">
        <v>36</v>
      </c>
      <c r="G277" s="22" t="s">
        <v>36</v>
      </c>
      <c r="H277" s="1"/>
    </row>
    <row r="278" spans="1:8" hidden="1" x14ac:dyDescent="0.2">
      <c r="A278" s="16" t="s">
        <v>12</v>
      </c>
      <c r="B278" s="22" t="s">
        <v>36</v>
      </c>
      <c r="C278" s="22" t="s">
        <v>36</v>
      </c>
      <c r="D278" s="22" t="s">
        <v>36</v>
      </c>
      <c r="E278" s="14" t="e">
        <f>SUM(F278:G278)</f>
        <v>#REF!</v>
      </c>
      <c r="F278" s="14" t="e">
        <f>#REF!</f>
        <v>#REF!</v>
      </c>
      <c r="G278" s="14" t="e">
        <f>#REF!</f>
        <v>#REF!</v>
      </c>
      <c r="H278" s="1"/>
    </row>
    <row r="279" spans="1:8" hidden="1" x14ac:dyDescent="0.2">
      <c r="A279" s="16" t="s">
        <v>10</v>
      </c>
      <c r="B279" s="14"/>
      <c r="C279" s="14"/>
      <c r="D279" s="24"/>
      <c r="E279" s="14"/>
      <c r="F279" s="14"/>
      <c r="G279" s="14"/>
      <c r="H279" s="1"/>
    </row>
    <row r="280" spans="1:8" hidden="1" x14ac:dyDescent="0.2">
      <c r="A280" s="16" t="s">
        <v>11</v>
      </c>
      <c r="B280" s="14" t="e">
        <f>SUM(C280:D280)</f>
        <v>#REF!</v>
      </c>
      <c r="C280" s="14" t="e">
        <f>#REF!</f>
        <v>#REF!</v>
      </c>
      <c r="D280" s="14" t="e">
        <f>#REF!</f>
        <v>#REF!</v>
      </c>
      <c r="E280" s="14" t="e">
        <f>SUM(F280:G280)</f>
        <v>#REF!</v>
      </c>
      <c r="F280" s="14" t="e">
        <f>#REF!</f>
        <v>#REF!</v>
      </c>
      <c r="G280" s="14" t="e">
        <f>#REF!</f>
        <v>#REF!</v>
      </c>
      <c r="H280" s="1"/>
    </row>
    <row r="281" spans="1:8" hidden="1" x14ac:dyDescent="0.2">
      <c r="A281" s="16" t="s">
        <v>10</v>
      </c>
      <c r="B281" s="14"/>
      <c r="C281" s="14"/>
      <c r="D281" s="24"/>
      <c r="E281" s="14"/>
      <c r="F281" s="14"/>
      <c r="G281" s="14"/>
      <c r="H281" s="1"/>
    </row>
    <row r="282" spans="1:8" hidden="1" x14ac:dyDescent="0.2">
      <c r="A282" s="16" t="s">
        <v>9</v>
      </c>
      <c r="B282" s="14"/>
      <c r="C282" s="14"/>
      <c r="D282" s="24"/>
      <c r="E282" s="14"/>
      <c r="F282" s="14"/>
      <c r="G282" s="14"/>
      <c r="H282" s="1"/>
    </row>
    <row r="283" spans="1:8" hidden="1" x14ac:dyDescent="0.2">
      <c r="A283" s="16" t="s">
        <v>8</v>
      </c>
      <c r="B283" s="14" t="e">
        <f>SUM(C283:D283)</f>
        <v>#REF!</v>
      </c>
      <c r="C283" s="14" t="e">
        <f>#REF!</f>
        <v>#REF!</v>
      </c>
      <c r="D283" s="14" t="e">
        <f>#REF!</f>
        <v>#REF!</v>
      </c>
      <c r="E283" s="14" t="e">
        <f>SUM(F283:G283)</f>
        <v>#REF!</v>
      </c>
      <c r="F283" s="14" t="e">
        <f>#REF!</f>
        <v>#REF!</v>
      </c>
      <c r="G283" s="14" t="e">
        <f>#REF!</f>
        <v>#REF!</v>
      </c>
      <c r="H283" s="1"/>
    </row>
    <row r="284" spans="1:8" hidden="1" x14ac:dyDescent="0.2">
      <c r="A284" s="2"/>
      <c r="B284" s="14"/>
      <c r="C284" s="14"/>
      <c r="D284" s="24"/>
      <c r="E284" s="14"/>
      <c r="F284" s="14"/>
      <c r="G284" s="14"/>
      <c r="H284" s="1"/>
    </row>
    <row r="285" spans="1:8" hidden="1" x14ac:dyDescent="0.2">
      <c r="A285" s="15" t="s">
        <v>7</v>
      </c>
      <c r="B285" s="14" t="e">
        <f>SUM(C285:D285)</f>
        <v>#REF!</v>
      </c>
      <c r="C285" s="14" t="e">
        <f>SUM(C287,C289)</f>
        <v>#REF!</v>
      </c>
      <c r="D285" s="24" t="e">
        <f>SUM(D287,D289)</f>
        <v>#REF!</v>
      </c>
      <c r="E285" s="14" t="e">
        <f>SUM(F285:G285)</f>
        <v>#REF!</v>
      </c>
      <c r="F285" s="14" t="e">
        <f>SUM(F287,F289)</f>
        <v>#REF!</v>
      </c>
      <c r="G285" s="14" t="e">
        <f>SUM(G287,G289)</f>
        <v>#REF!</v>
      </c>
      <c r="H285" s="1"/>
    </row>
    <row r="286" spans="1:8" hidden="1" x14ac:dyDescent="0.2">
      <c r="A286" s="15"/>
      <c r="B286" s="14"/>
      <c r="C286" s="14"/>
      <c r="D286" s="24"/>
      <c r="E286" s="14"/>
      <c r="F286" s="14"/>
      <c r="G286" s="14"/>
      <c r="H286" s="1"/>
    </row>
    <row r="287" spans="1:8" hidden="1" x14ac:dyDescent="0.2">
      <c r="A287" s="26" t="s">
        <v>35</v>
      </c>
      <c r="B287" s="14" t="e">
        <f>SUM(C287:D287)</f>
        <v>#REF!</v>
      </c>
      <c r="C287" s="14" t="e">
        <f>#REF!</f>
        <v>#REF!</v>
      </c>
      <c r="D287" s="14" t="e">
        <f>#REF!</f>
        <v>#REF!</v>
      </c>
      <c r="E287" s="14" t="e">
        <f>SUM(F287:G287)</f>
        <v>#REF!</v>
      </c>
      <c r="F287" s="14" t="e">
        <f>#REF!</f>
        <v>#REF!</v>
      </c>
      <c r="G287" s="14" t="e">
        <f>#REF!</f>
        <v>#REF!</v>
      </c>
      <c r="H287" s="1"/>
    </row>
    <row r="288" spans="1:8" hidden="1" x14ac:dyDescent="0.2">
      <c r="A288" s="15"/>
      <c r="B288" s="14"/>
      <c r="C288" s="14"/>
      <c r="D288" s="24"/>
      <c r="E288" s="14"/>
      <c r="F288" s="14"/>
      <c r="G288" s="14"/>
      <c r="H288" s="1"/>
    </row>
    <row r="289" spans="1:8" hidden="1" x14ac:dyDescent="0.2">
      <c r="A289" s="27" t="s">
        <v>34</v>
      </c>
      <c r="B289" s="14" t="e">
        <f>SUM(C289:D289)</f>
        <v>#REF!</v>
      </c>
      <c r="C289" s="14" t="e">
        <f>SUM(C291:C292)</f>
        <v>#REF!</v>
      </c>
      <c r="D289" s="14" t="e">
        <f>SUM(D291:D292)</f>
        <v>#REF!</v>
      </c>
      <c r="E289" s="14" t="e">
        <f>SUM(F289:G289)</f>
        <v>#REF!</v>
      </c>
      <c r="F289" s="14" t="e">
        <f>SUM(F291:F292)</f>
        <v>#REF!</v>
      </c>
      <c r="G289" s="14" t="e">
        <f>SUM(G291:G292)</f>
        <v>#REF!</v>
      </c>
      <c r="H289" s="1"/>
    </row>
    <row r="290" spans="1:8" hidden="1" x14ac:dyDescent="0.2">
      <c r="A290" s="29"/>
      <c r="B290" s="24"/>
      <c r="C290" s="24"/>
      <c r="D290" s="24"/>
      <c r="E290" s="24"/>
      <c r="F290" s="24"/>
      <c r="G290" s="14"/>
      <c r="H290" s="1"/>
    </row>
    <row r="291" spans="1:8" hidden="1" x14ac:dyDescent="0.2">
      <c r="A291" s="23" t="s">
        <v>4</v>
      </c>
      <c r="B291" s="24" t="e">
        <f>SUM(C291:D291)</f>
        <v>#REF!</v>
      </c>
      <c r="C291" s="14" t="e">
        <f>#REF!</f>
        <v>#REF!</v>
      </c>
      <c r="D291" s="14" t="e">
        <f>#REF!</f>
        <v>#REF!</v>
      </c>
      <c r="E291" s="24" t="e">
        <f>SUM(F291:G291)</f>
        <v>#REF!</v>
      </c>
      <c r="F291" s="14" t="e">
        <f>#REF!</f>
        <v>#REF!</v>
      </c>
      <c r="G291" s="14" t="e">
        <f>#REF!</f>
        <v>#REF!</v>
      </c>
      <c r="H291" s="1"/>
    </row>
    <row r="292" spans="1:8" hidden="1" x14ac:dyDescent="0.2">
      <c r="A292" s="23" t="s">
        <v>3</v>
      </c>
      <c r="B292" s="24" t="e">
        <f>SUM(C292:D292)</f>
        <v>#REF!</v>
      </c>
      <c r="C292" s="14" t="e">
        <f>#REF!</f>
        <v>#REF!</v>
      </c>
      <c r="D292" s="14" t="e">
        <f>#REF!</f>
        <v>#REF!</v>
      </c>
      <c r="E292" s="24" t="e">
        <f>SUM(F292:G292)</f>
        <v>#REF!</v>
      </c>
      <c r="F292" s="14" t="e">
        <f>#REF!</f>
        <v>#REF!</v>
      </c>
      <c r="G292" s="14" t="e">
        <f>#REF!</f>
        <v>#REF!</v>
      </c>
      <c r="H292" s="1"/>
    </row>
    <row r="293" spans="1:8" s="2" customFormat="1" ht="16.5" hidden="1" customHeight="1" x14ac:dyDescent="0.2">
      <c r="A293" s="23"/>
      <c r="B293" s="14"/>
      <c r="C293" s="14"/>
      <c r="D293" s="14"/>
      <c r="E293" s="14"/>
      <c r="F293" s="14"/>
      <c r="G293" s="14"/>
    </row>
    <row r="294" spans="1:8" hidden="1" x14ac:dyDescent="0.2">
      <c r="A294" s="31" t="s">
        <v>41</v>
      </c>
      <c r="B294" s="13" t="e">
        <f>SUM(C294:D294)</f>
        <v>#REF!</v>
      </c>
      <c r="C294" s="13" t="e">
        <f>SUM(C296,C341)</f>
        <v>#REF!</v>
      </c>
      <c r="D294" s="13" t="e">
        <f>SUM(D296,D341)</f>
        <v>#REF!</v>
      </c>
      <c r="E294" s="13" t="e">
        <f>SUM(F294:G294)</f>
        <v>#REF!</v>
      </c>
      <c r="F294" s="13" t="e">
        <f>SUM(F296,F341)</f>
        <v>#REF!</v>
      </c>
      <c r="G294" s="13" t="e">
        <f>SUM(G296,G341)</f>
        <v>#REF!</v>
      </c>
    </row>
    <row r="295" spans="1:8" hidden="1" x14ac:dyDescent="0.2">
      <c r="B295" s="14"/>
      <c r="C295" s="14"/>
      <c r="D295" s="14"/>
      <c r="E295" s="14"/>
      <c r="F295" s="14"/>
      <c r="G295" s="14"/>
    </row>
    <row r="296" spans="1:8" hidden="1" x14ac:dyDescent="0.2">
      <c r="A296" s="15" t="s">
        <v>40</v>
      </c>
      <c r="B296" s="14" t="e">
        <f>SUM(C296:D296)</f>
        <v>#REF!</v>
      </c>
      <c r="C296" s="14" t="e">
        <f>SUM(C301,C313)</f>
        <v>#REF!</v>
      </c>
      <c r="D296" s="14" t="e">
        <f>SUM(D301,D313)</f>
        <v>#REF!</v>
      </c>
      <c r="E296" s="14" t="e">
        <f>SUM(F296:G296)</f>
        <v>#REF!</v>
      </c>
      <c r="F296" s="14" t="e">
        <f>SUM(F301,F313)</f>
        <v>#REF!</v>
      </c>
      <c r="G296" s="14" t="e">
        <f>SUM(G301,G313)</f>
        <v>#REF!</v>
      </c>
    </row>
    <row r="297" spans="1:8" hidden="1" x14ac:dyDescent="0.2">
      <c r="B297" s="14"/>
      <c r="C297" s="14"/>
      <c r="D297" s="14"/>
      <c r="E297" s="14"/>
      <c r="F297" s="14"/>
      <c r="G297" s="14"/>
    </row>
    <row r="298" spans="1:8" hidden="1" x14ac:dyDescent="0.2">
      <c r="A298" s="15" t="s">
        <v>32</v>
      </c>
      <c r="B298" s="14"/>
      <c r="C298" s="14"/>
      <c r="D298" s="14"/>
      <c r="E298" s="14"/>
      <c r="F298" s="14"/>
      <c r="G298" s="14"/>
    </row>
    <row r="299" spans="1:8" s="36" customFormat="1" hidden="1" x14ac:dyDescent="0.2">
      <c r="A299" s="34" t="s">
        <v>31</v>
      </c>
      <c r="B299" s="17" t="e">
        <f t="shared" ref="B299:G299" si="28">ROUND(B296/B294,3)*100</f>
        <v>#REF!</v>
      </c>
      <c r="C299" s="17" t="e">
        <f t="shared" si="28"/>
        <v>#REF!</v>
      </c>
      <c r="D299" s="17" t="e">
        <f t="shared" si="28"/>
        <v>#REF!</v>
      </c>
      <c r="E299" s="17" t="e">
        <f t="shared" si="28"/>
        <v>#REF!</v>
      </c>
      <c r="F299" s="17" t="e">
        <f t="shared" si="28"/>
        <v>#REF!</v>
      </c>
      <c r="G299" s="18" t="e">
        <f t="shared" si="28"/>
        <v>#REF!</v>
      </c>
      <c r="H299" s="35"/>
    </row>
    <row r="300" spans="1:8" hidden="1" x14ac:dyDescent="0.2">
      <c r="B300" s="14"/>
      <c r="C300" s="14"/>
      <c r="D300" s="14"/>
      <c r="E300" s="14"/>
      <c r="F300" s="14"/>
      <c r="G300" s="14"/>
    </row>
    <row r="301" spans="1:8" hidden="1" x14ac:dyDescent="0.2">
      <c r="A301" s="15" t="s">
        <v>30</v>
      </c>
      <c r="B301" s="13" t="e">
        <f>SUM(C301:D301)</f>
        <v>#REF!</v>
      </c>
      <c r="C301" s="13" t="e">
        <f>SUM(C303,C305,C307,C310)</f>
        <v>#REF!</v>
      </c>
      <c r="D301" s="13" t="e">
        <f>SUM(D303,D305,D307,D310)</f>
        <v>#REF!</v>
      </c>
      <c r="E301" s="13" t="e">
        <f>SUM(F301:G301)</f>
        <v>#REF!</v>
      </c>
      <c r="F301" s="13" t="e">
        <f>SUM(F303,F305,F307,F310)</f>
        <v>#REF!</v>
      </c>
      <c r="G301" s="13" t="e">
        <f>SUM(G303,G305,G307,G310)</f>
        <v>#REF!</v>
      </c>
    </row>
    <row r="302" spans="1:8" hidden="1" x14ac:dyDescent="0.2">
      <c r="B302" s="14"/>
      <c r="C302" s="14"/>
      <c r="D302" s="14"/>
      <c r="E302" s="14"/>
      <c r="F302" s="14"/>
      <c r="G302" s="14"/>
    </row>
    <row r="303" spans="1:8" hidden="1" x14ac:dyDescent="0.2">
      <c r="A303" s="19" t="s">
        <v>29</v>
      </c>
      <c r="B303" s="14" t="e">
        <f>SUM(C303:D303)</f>
        <v>#REF!</v>
      </c>
      <c r="C303" s="14" t="e">
        <f>#REF!</f>
        <v>#REF!</v>
      </c>
      <c r="D303" s="14" t="e">
        <f>#REF!</f>
        <v>#REF!</v>
      </c>
      <c r="E303" s="14" t="e">
        <f>SUM(F303:G303)</f>
        <v>#REF!</v>
      </c>
      <c r="F303" s="14" t="e">
        <f>#REF!</f>
        <v>#REF!</v>
      </c>
      <c r="G303" s="14" t="e">
        <f>#REF!</f>
        <v>#REF!</v>
      </c>
    </row>
    <row r="304" spans="1:8" hidden="1" x14ac:dyDescent="0.2">
      <c r="A304" s="19"/>
      <c r="B304" s="14"/>
      <c r="C304" s="14"/>
      <c r="D304" s="14"/>
      <c r="E304" s="14"/>
      <c r="F304" s="14"/>
      <c r="G304" s="14"/>
    </row>
    <row r="305" spans="1:8" hidden="1" x14ac:dyDescent="0.2">
      <c r="A305" s="19" t="s">
        <v>28</v>
      </c>
      <c r="B305" s="14" t="e">
        <f>SUM(C305:D305)</f>
        <v>#REF!</v>
      </c>
      <c r="C305" s="14" t="e">
        <f>#REF!</f>
        <v>#REF!</v>
      </c>
      <c r="D305" s="14" t="e">
        <f>#REF!</f>
        <v>#REF!</v>
      </c>
      <c r="E305" s="14" t="e">
        <f>SUM(F305:G305)</f>
        <v>#REF!</v>
      </c>
      <c r="F305" s="14" t="e">
        <f>#REF!</f>
        <v>#REF!</v>
      </c>
      <c r="G305" s="14" t="e">
        <f>#REF!</f>
        <v>#REF!</v>
      </c>
    </row>
    <row r="306" spans="1:8" hidden="1" x14ac:dyDescent="0.2">
      <c r="A306" s="19"/>
      <c r="B306" s="14"/>
      <c r="C306" s="20"/>
      <c r="D306" s="20"/>
      <c r="E306" s="14"/>
      <c r="F306" s="20"/>
      <c r="G306" s="20"/>
    </row>
    <row r="307" spans="1:8" hidden="1" x14ac:dyDescent="0.2">
      <c r="A307" s="19" t="s">
        <v>27</v>
      </c>
      <c r="B307" s="14" t="e">
        <f>SUM(C307:D307)</f>
        <v>#REF!</v>
      </c>
      <c r="C307" s="14" t="e">
        <f>#REF!</f>
        <v>#REF!</v>
      </c>
      <c r="D307" s="14" t="e">
        <f>#REF!</f>
        <v>#REF!</v>
      </c>
      <c r="E307" s="14" t="e">
        <f>SUM(F307:G307)</f>
        <v>#REF!</v>
      </c>
      <c r="F307" s="14" t="e">
        <f>#REF!</f>
        <v>#REF!</v>
      </c>
      <c r="G307" s="14" t="e">
        <f>#REF!</f>
        <v>#REF!</v>
      </c>
    </row>
    <row r="308" spans="1:8" hidden="1" x14ac:dyDescent="0.2">
      <c r="A308" s="16" t="s">
        <v>26</v>
      </c>
      <c r="B308" s="21" t="e">
        <f t="shared" ref="B308:G308" si="29">B307/B301*100</f>
        <v>#REF!</v>
      </c>
      <c r="C308" s="21" t="e">
        <f t="shared" si="29"/>
        <v>#REF!</v>
      </c>
      <c r="D308" s="21" t="e">
        <f t="shared" si="29"/>
        <v>#REF!</v>
      </c>
      <c r="E308" s="21" t="e">
        <f t="shared" si="29"/>
        <v>#REF!</v>
      </c>
      <c r="F308" s="21" t="e">
        <f t="shared" si="29"/>
        <v>#REF!</v>
      </c>
      <c r="G308" s="21" t="e">
        <f t="shared" si="29"/>
        <v>#REF!</v>
      </c>
    </row>
    <row r="309" spans="1:8" hidden="1" x14ac:dyDescent="0.2">
      <c r="A309" s="16"/>
      <c r="B309" s="14"/>
      <c r="C309" s="20"/>
      <c r="D309" s="20"/>
      <c r="E309" s="14"/>
      <c r="F309" s="14"/>
      <c r="G309" s="20"/>
    </row>
    <row r="310" spans="1:8" hidden="1" x14ac:dyDescent="0.2">
      <c r="A310" s="19" t="s">
        <v>25</v>
      </c>
      <c r="B310" s="14" t="e">
        <f>SUM(C310:D310)</f>
        <v>#REF!</v>
      </c>
      <c r="C310" s="14" t="e">
        <f>#REF!</f>
        <v>#REF!</v>
      </c>
      <c r="D310" s="14" t="e">
        <f>#REF!</f>
        <v>#REF!</v>
      </c>
      <c r="E310" s="14" t="e">
        <f>SUM(F310:G310)</f>
        <v>#REF!</v>
      </c>
      <c r="F310" s="14" t="e">
        <f>#REF!</f>
        <v>#REF!</v>
      </c>
      <c r="G310" s="14" t="e">
        <f>#REF!</f>
        <v>#REF!</v>
      </c>
    </row>
    <row r="311" spans="1:8" hidden="1" x14ac:dyDescent="0.2">
      <c r="A311" s="16" t="s">
        <v>24</v>
      </c>
      <c r="B311" s="21" t="e">
        <f t="shared" ref="B311:G311" si="30">B310/B301*100</f>
        <v>#REF!</v>
      </c>
      <c r="C311" s="21" t="e">
        <f t="shared" si="30"/>
        <v>#REF!</v>
      </c>
      <c r="D311" s="21" t="e">
        <f t="shared" si="30"/>
        <v>#REF!</v>
      </c>
      <c r="E311" s="21" t="e">
        <f t="shared" si="30"/>
        <v>#REF!</v>
      </c>
      <c r="F311" s="21" t="e">
        <f t="shared" si="30"/>
        <v>#REF!</v>
      </c>
      <c r="G311" s="21" t="e">
        <f t="shared" si="30"/>
        <v>#REF!</v>
      </c>
    </row>
    <row r="312" spans="1:8" hidden="1" x14ac:dyDescent="0.2">
      <c r="B312" s="14"/>
      <c r="C312" s="14"/>
      <c r="D312" s="14"/>
      <c r="E312" s="14"/>
      <c r="F312" s="14"/>
      <c r="G312" s="14"/>
    </row>
    <row r="313" spans="1:8" hidden="1" x14ac:dyDescent="0.2">
      <c r="A313" s="15" t="s">
        <v>39</v>
      </c>
      <c r="B313" s="14" t="e">
        <f>SUM(C313:D313)</f>
        <v>#REF!</v>
      </c>
      <c r="C313" s="14" t="e">
        <f>SUM(C318,C330)</f>
        <v>#REF!</v>
      </c>
      <c r="D313" s="14" t="e">
        <f>SUM(D318,D330)</f>
        <v>#REF!</v>
      </c>
      <c r="E313" s="14" t="e">
        <f>SUM(F313:G313)</f>
        <v>#REF!</v>
      </c>
      <c r="F313" s="14" t="e">
        <f>SUM(F318,F330)</f>
        <v>#REF!</v>
      </c>
      <c r="G313" s="14" t="e">
        <f>SUM(G318,G330)</f>
        <v>#REF!</v>
      </c>
    </row>
    <row r="314" spans="1:8" hidden="1" x14ac:dyDescent="0.2">
      <c r="B314" s="14"/>
      <c r="C314" s="14"/>
      <c r="D314" s="14"/>
      <c r="E314" s="14"/>
      <c r="F314" s="14"/>
      <c r="G314" s="14"/>
    </row>
    <row r="315" spans="1:8" hidden="1" x14ac:dyDescent="0.2">
      <c r="A315" s="15" t="s">
        <v>21</v>
      </c>
      <c r="B315" s="14"/>
      <c r="C315" s="14"/>
      <c r="D315" s="14"/>
      <c r="E315" s="14"/>
      <c r="F315" s="14"/>
      <c r="G315" s="14"/>
    </row>
    <row r="316" spans="1:8" s="36" customFormat="1" hidden="1" x14ac:dyDescent="0.2">
      <c r="A316" s="37" t="s">
        <v>38</v>
      </c>
      <c r="B316" s="17" t="e">
        <f t="shared" ref="B316:G316" si="31">ROUND(B313/B296,3)*100</f>
        <v>#REF!</v>
      </c>
      <c r="C316" s="17" t="e">
        <f t="shared" si="31"/>
        <v>#REF!</v>
      </c>
      <c r="D316" s="17" t="e">
        <f t="shared" si="31"/>
        <v>#REF!</v>
      </c>
      <c r="E316" s="17" t="e">
        <f t="shared" si="31"/>
        <v>#REF!</v>
      </c>
      <c r="F316" s="17" t="e">
        <f t="shared" si="31"/>
        <v>#REF!</v>
      </c>
      <c r="G316" s="18" t="e">
        <f t="shared" si="31"/>
        <v>#REF!</v>
      </c>
      <c r="H316" s="35"/>
    </row>
    <row r="317" spans="1:8" hidden="1" x14ac:dyDescent="0.2">
      <c r="B317" s="14"/>
      <c r="C317" s="14"/>
      <c r="D317" s="14"/>
      <c r="E317" s="14"/>
      <c r="F317" s="14"/>
      <c r="G317" s="14"/>
    </row>
    <row r="318" spans="1:8" hidden="1" x14ac:dyDescent="0.2">
      <c r="A318" s="19" t="s">
        <v>22</v>
      </c>
      <c r="B318" s="14" t="e">
        <f>SUM(C318:D318)</f>
        <v>#REF!</v>
      </c>
      <c r="C318" s="14" t="e">
        <f>SUM(C324,C326:C328)</f>
        <v>#REF!</v>
      </c>
      <c r="D318" s="14" t="e">
        <f>SUM(D324,D326:D328)</f>
        <v>#REF!</v>
      </c>
      <c r="E318" s="14" t="e">
        <f>SUM(F318:G318)</f>
        <v>#REF!</v>
      </c>
      <c r="F318" s="14" t="e">
        <f>SUM(F324,F326,F327)</f>
        <v>#REF!</v>
      </c>
      <c r="G318" s="14" t="e">
        <f>SUM(G324,G326,G327)</f>
        <v>#REF!</v>
      </c>
    </row>
    <row r="319" spans="1:8" hidden="1" x14ac:dyDescent="0.2">
      <c r="A319" s="19"/>
      <c r="B319" s="14"/>
      <c r="C319" s="14"/>
      <c r="D319" s="14"/>
      <c r="E319" s="14"/>
      <c r="F319" s="14"/>
      <c r="G319" s="14"/>
    </row>
    <row r="320" spans="1:8" hidden="1" x14ac:dyDescent="0.2">
      <c r="A320" s="15" t="s">
        <v>21</v>
      </c>
      <c r="B320" s="14"/>
      <c r="C320" s="14"/>
      <c r="D320" s="14"/>
      <c r="E320" s="14"/>
      <c r="F320" s="14"/>
      <c r="G320" s="14"/>
    </row>
    <row r="321" spans="1:8" s="36" customFormat="1" hidden="1" x14ac:dyDescent="0.2">
      <c r="A321" s="37" t="s">
        <v>38</v>
      </c>
      <c r="B321" s="17" t="e">
        <f t="shared" ref="B321:G321" si="32">ROUND(B318/B296,3)*100</f>
        <v>#REF!</v>
      </c>
      <c r="C321" s="17" t="e">
        <f t="shared" si="32"/>
        <v>#REF!</v>
      </c>
      <c r="D321" s="17" t="e">
        <f t="shared" si="32"/>
        <v>#REF!</v>
      </c>
      <c r="E321" s="17" t="e">
        <f t="shared" si="32"/>
        <v>#REF!</v>
      </c>
      <c r="F321" s="17" t="e">
        <f t="shared" si="32"/>
        <v>#REF!</v>
      </c>
      <c r="G321" s="18" t="e">
        <f t="shared" si="32"/>
        <v>#REF!</v>
      </c>
      <c r="H321" s="35"/>
    </row>
    <row r="322" spans="1:8" hidden="1" x14ac:dyDescent="0.2">
      <c r="A322" s="19"/>
      <c r="B322" s="14"/>
      <c r="C322" s="14"/>
      <c r="D322" s="14"/>
      <c r="E322" s="14"/>
      <c r="F322" s="14"/>
      <c r="G322" s="14"/>
    </row>
    <row r="323" spans="1:8" hidden="1" x14ac:dyDescent="0.2">
      <c r="A323" s="16" t="s">
        <v>19</v>
      </c>
      <c r="B323" s="14"/>
      <c r="C323" s="14"/>
      <c r="D323" s="14"/>
      <c r="E323" s="14"/>
      <c r="F323" s="14"/>
      <c r="G323" s="14"/>
    </row>
    <row r="324" spans="1:8" hidden="1" x14ac:dyDescent="0.2">
      <c r="A324" s="16" t="s">
        <v>18</v>
      </c>
      <c r="B324" s="14" t="e">
        <f>SUM(C324:D324)</f>
        <v>#REF!</v>
      </c>
      <c r="C324" s="14" t="e">
        <f>#REF!</f>
        <v>#REF!</v>
      </c>
      <c r="D324" s="14" t="e">
        <f>#REF!</f>
        <v>#REF!</v>
      </c>
      <c r="E324" s="14" t="e">
        <f>SUM(F324:G324)</f>
        <v>#REF!</v>
      </c>
      <c r="F324" s="14" t="e">
        <f>#REF!</f>
        <v>#REF!</v>
      </c>
      <c r="G324" s="14" t="e">
        <f>#REF!</f>
        <v>#REF!</v>
      </c>
    </row>
    <row r="325" spans="1:8" hidden="1" x14ac:dyDescent="0.2">
      <c r="A325" s="16" t="s">
        <v>17</v>
      </c>
      <c r="B325" s="14"/>
      <c r="C325" s="14"/>
      <c r="D325" s="14"/>
      <c r="E325" s="14"/>
      <c r="F325" s="14"/>
      <c r="G325" s="14"/>
      <c r="H325" s="1"/>
    </row>
    <row r="326" spans="1:8" hidden="1" x14ac:dyDescent="0.2">
      <c r="A326" s="16" t="s">
        <v>16</v>
      </c>
      <c r="B326" s="14" t="e">
        <f>SUM(C326:D326)</f>
        <v>#REF!</v>
      </c>
      <c r="C326" s="14" t="e">
        <f>#REF!</f>
        <v>#REF!</v>
      </c>
      <c r="D326" s="14" t="e">
        <f>#REF!</f>
        <v>#REF!</v>
      </c>
      <c r="E326" s="14" t="e">
        <f>SUM(F326:G326)</f>
        <v>#REF!</v>
      </c>
      <c r="F326" s="14" t="e">
        <f>#REF!</f>
        <v>#REF!</v>
      </c>
      <c r="G326" s="14" t="e">
        <f>#REF!</f>
        <v>#REF!</v>
      </c>
      <c r="H326" s="1"/>
    </row>
    <row r="327" spans="1:8" hidden="1" x14ac:dyDescent="0.2">
      <c r="A327" s="16" t="s">
        <v>15</v>
      </c>
      <c r="B327" s="14" t="e">
        <f>SUM(C327:D327)</f>
        <v>#REF!</v>
      </c>
      <c r="C327" s="14" t="e">
        <f>#REF!</f>
        <v>#REF!</v>
      </c>
      <c r="D327" s="14" t="e">
        <f>#REF!</f>
        <v>#REF!</v>
      </c>
      <c r="E327" s="14" t="e">
        <f>SUM(F327:G327)</f>
        <v>#REF!</v>
      </c>
      <c r="F327" s="14" t="e">
        <f>#REF!</f>
        <v>#REF!</v>
      </c>
      <c r="G327" s="14" t="e">
        <f>#REF!</f>
        <v>#REF!</v>
      </c>
      <c r="H327" s="1"/>
    </row>
    <row r="328" spans="1:8" hidden="1" x14ac:dyDescent="0.2">
      <c r="A328" s="16" t="s">
        <v>12</v>
      </c>
      <c r="B328" s="14" t="e">
        <f>SUM(C328:D328)</f>
        <v>#REF!</v>
      </c>
      <c r="C328" s="14" t="e">
        <f>#REF!</f>
        <v>#REF!</v>
      </c>
      <c r="D328" s="14" t="e">
        <f>#REF!</f>
        <v>#REF!</v>
      </c>
      <c r="E328" s="22" t="s">
        <v>36</v>
      </c>
      <c r="F328" s="22" t="s">
        <v>36</v>
      </c>
      <c r="G328" s="22" t="s">
        <v>36</v>
      </c>
      <c r="H328" s="1"/>
    </row>
    <row r="329" spans="1:8" hidden="1" x14ac:dyDescent="0.2">
      <c r="A329" s="23"/>
      <c r="B329" s="14"/>
      <c r="C329" s="14"/>
      <c r="D329" s="24"/>
      <c r="E329" s="14"/>
      <c r="F329" s="14"/>
      <c r="G329" s="14"/>
      <c r="H329" s="1"/>
    </row>
    <row r="330" spans="1:8" hidden="1" x14ac:dyDescent="0.2">
      <c r="A330" s="19" t="s">
        <v>14</v>
      </c>
      <c r="B330" s="14" t="e">
        <f>SUM(C330:D330)</f>
        <v>#REF!</v>
      </c>
      <c r="C330" s="14" t="e">
        <f>SUM(C332:C333,C336,C339)</f>
        <v>#REF!</v>
      </c>
      <c r="D330" s="14" t="e">
        <f>SUM(D332:D333,D336,D339)</f>
        <v>#REF!</v>
      </c>
      <c r="E330" s="14" t="e">
        <f>SUM(F330:G330)</f>
        <v>#REF!</v>
      </c>
      <c r="F330" s="14" t="e">
        <f>SUM(F332,F334,F336,F339)</f>
        <v>#REF!</v>
      </c>
      <c r="G330" s="14" t="e">
        <f>SUM(G332,G334,G336,G339)</f>
        <v>#REF!</v>
      </c>
      <c r="H330" s="1"/>
    </row>
    <row r="331" spans="1:8" hidden="1" x14ac:dyDescent="0.2">
      <c r="A331" s="25"/>
      <c r="B331" s="14"/>
      <c r="C331" s="14"/>
      <c r="D331" s="24"/>
      <c r="E331" s="14"/>
      <c r="F331" s="14"/>
      <c r="G331" s="14"/>
      <c r="H331" s="1"/>
    </row>
    <row r="332" spans="1:8" hidden="1" x14ac:dyDescent="0.2">
      <c r="A332" s="16" t="s">
        <v>13</v>
      </c>
      <c r="B332" s="14" t="e">
        <f>SUM(C332:D332)</f>
        <v>#REF!</v>
      </c>
      <c r="C332" s="14" t="e">
        <f>#REF!</f>
        <v>#REF!</v>
      </c>
      <c r="D332" s="14" t="e">
        <f>#REF!</f>
        <v>#REF!</v>
      </c>
      <c r="E332" s="14" t="e">
        <f>SUM(F332:G332)</f>
        <v>#REF!</v>
      </c>
      <c r="F332" s="14" t="e">
        <f>#REF!</f>
        <v>#REF!</v>
      </c>
      <c r="G332" s="14" t="e">
        <f>#REF!</f>
        <v>#REF!</v>
      </c>
      <c r="H332" s="1"/>
    </row>
    <row r="333" spans="1:8" hidden="1" x14ac:dyDescent="0.2">
      <c r="A333" s="16" t="s">
        <v>37</v>
      </c>
      <c r="B333" s="14" t="e">
        <f>SUM(C333:D333)</f>
        <v>#REF!</v>
      </c>
      <c r="C333" s="14" t="e">
        <f>#REF!</f>
        <v>#REF!</v>
      </c>
      <c r="D333" s="14" t="e">
        <f>#REF!</f>
        <v>#REF!</v>
      </c>
      <c r="E333" s="22" t="s">
        <v>36</v>
      </c>
      <c r="F333" s="22" t="s">
        <v>36</v>
      </c>
      <c r="G333" s="22" t="s">
        <v>36</v>
      </c>
      <c r="H333" s="1"/>
    </row>
    <row r="334" spans="1:8" hidden="1" x14ac:dyDescent="0.2">
      <c r="A334" s="16" t="s">
        <v>12</v>
      </c>
      <c r="B334" s="22" t="s">
        <v>36</v>
      </c>
      <c r="C334" s="22" t="s">
        <v>36</v>
      </c>
      <c r="D334" s="22" t="s">
        <v>36</v>
      </c>
      <c r="E334" s="14" t="e">
        <f>SUM(F334:G334)</f>
        <v>#REF!</v>
      </c>
      <c r="F334" s="14" t="e">
        <f>#REF!</f>
        <v>#REF!</v>
      </c>
      <c r="G334" s="14" t="e">
        <f>#REF!</f>
        <v>#REF!</v>
      </c>
      <c r="H334" s="1"/>
    </row>
    <row r="335" spans="1:8" hidden="1" x14ac:dyDescent="0.2">
      <c r="A335" s="16" t="s">
        <v>10</v>
      </c>
      <c r="B335" s="14"/>
      <c r="C335" s="14"/>
      <c r="D335" s="24"/>
      <c r="E335" s="14"/>
      <c r="F335" s="14"/>
      <c r="G335" s="14"/>
      <c r="H335" s="1"/>
    </row>
    <row r="336" spans="1:8" hidden="1" x14ac:dyDescent="0.2">
      <c r="A336" s="16" t="s">
        <v>11</v>
      </c>
      <c r="B336" s="14" t="e">
        <f>SUM(C336:D336)</f>
        <v>#REF!</v>
      </c>
      <c r="C336" s="14" t="e">
        <f>#REF!</f>
        <v>#REF!</v>
      </c>
      <c r="D336" s="14" t="e">
        <f>#REF!</f>
        <v>#REF!</v>
      </c>
      <c r="E336" s="14" t="e">
        <f>SUM(F336:G336)</f>
        <v>#REF!</v>
      </c>
      <c r="F336" s="14" t="e">
        <f>#REF!</f>
        <v>#REF!</v>
      </c>
      <c r="G336" s="14" t="e">
        <f>#REF!</f>
        <v>#REF!</v>
      </c>
      <c r="H336" s="1"/>
    </row>
    <row r="337" spans="1:8" hidden="1" x14ac:dyDescent="0.2">
      <c r="A337" s="16" t="s">
        <v>10</v>
      </c>
      <c r="B337" s="14"/>
      <c r="C337" s="14"/>
      <c r="D337" s="24"/>
      <c r="E337" s="14"/>
      <c r="F337" s="14"/>
      <c r="G337" s="14"/>
      <c r="H337" s="1"/>
    </row>
    <row r="338" spans="1:8" hidden="1" x14ac:dyDescent="0.2">
      <c r="A338" s="16" t="s">
        <v>9</v>
      </c>
      <c r="B338" s="14"/>
      <c r="C338" s="14"/>
      <c r="D338" s="24"/>
      <c r="E338" s="14"/>
      <c r="F338" s="14"/>
      <c r="G338" s="14"/>
      <c r="H338" s="1"/>
    </row>
    <row r="339" spans="1:8" hidden="1" x14ac:dyDescent="0.2">
      <c r="A339" s="16" t="s">
        <v>8</v>
      </c>
      <c r="B339" s="14" t="e">
        <f>SUM(C339:D339)</f>
        <v>#REF!</v>
      </c>
      <c r="C339" s="14" t="e">
        <f>#REF!</f>
        <v>#REF!</v>
      </c>
      <c r="D339" s="14" t="e">
        <f>#REF!</f>
        <v>#REF!</v>
      </c>
      <c r="E339" s="14" t="e">
        <f>SUM(F339:G339)</f>
        <v>#REF!</v>
      </c>
      <c r="F339" s="14" t="e">
        <f>#REF!</f>
        <v>#REF!</v>
      </c>
      <c r="G339" s="14" t="e">
        <f>#REF!</f>
        <v>#REF!</v>
      </c>
      <c r="H339" s="1"/>
    </row>
    <row r="340" spans="1:8" hidden="1" x14ac:dyDescent="0.2">
      <c r="A340" s="2"/>
      <c r="B340" s="14"/>
      <c r="C340" s="14"/>
      <c r="D340" s="24"/>
      <c r="E340" s="14"/>
      <c r="F340" s="14"/>
      <c r="G340" s="14"/>
      <c r="H340" s="1"/>
    </row>
    <row r="341" spans="1:8" hidden="1" x14ac:dyDescent="0.2">
      <c r="A341" s="15" t="s">
        <v>7</v>
      </c>
      <c r="B341" s="14" t="e">
        <f>SUM(C341:D341)</f>
        <v>#REF!</v>
      </c>
      <c r="C341" s="14" t="e">
        <f>SUM(C343,C345)</f>
        <v>#REF!</v>
      </c>
      <c r="D341" s="24" t="e">
        <f>SUM(D343,D345)</f>
        <v>#REF!</v>
      </c>
      <c r="E341" s="14" t="e">
        <f>SUM(F341:G341)</f>
        <v>#REF!</v>
      </c>
      <c r="F341" s="14" t="e">
        <f>SUM(F343,F345)</f>
        <v>#REF!</v>
      </c>
      <c r="G341" s="14" t="e">
        <f>SUM(G343,G345)</f>
        <v>#REF!</v>
      </c>
    </row>
    <row r="342" spans="1:8" hidden="1" x14ac:dyDescent="0.2">
      <c r="A342" s="15"/>
      <c r="B342" s="14"/>
      <c r="C342" s="14"/>
      <c r="D342" s="24"/>
      <c r="E342" s="14"/>
      <c r="F342" s="14"/>
      <c r="G342" s="14"/>
    </row>
    <row r="343" spans="1:8" hidden="1" x14ac:dyDescent="0.2">
      <c r="A343" s="26" t="s">
        <v>35</v>
      </c>
      <c r="B343" s="14" t="e">
        <f>SUM(C343:D343)</f>
        <v>#REF!</v>
      </c>
      <c r="C343" s="14" t="e">
        <f>#REF!</f>
        <v>#REF!</v>
      </c>
      <c r="D343" s="14" t="e">
        <f>#REF!</f>
        <v>#REF!</v>
      </c>
      <c r="E343" s="14" t="e">
        <f>SUM(F343:G343)</f>
        <v>#REF!</v>
      </c>
      <c r="F343" s="14" t="e">
        <f>#REF!</f>
        <v>#REF!</v>
      </c>
      <c r="G343" s="14" t="e">
        <f>#REF!</f>
        <v>#REF!</v>
      </c>
    </row>
    <row r="344" spans="1:8" hidden="1" x14ac:dyDescent="0.2">
      <c r="A344" s="15"/>
      <c r="B344" s="14"/>
      <c r="C344" s="14"/>
      <c r="D344" s="24"/>
      <c r="E344" s="14"/>
      <c r="F344" s="14"/>
      <c r="G344" s="14"/>
    </row>
    <row r="345" spans="1:8" s="2" customFormat="1" hidden="1" x14ac:dyDescent="0.2">
      <c r="A345" s="27" t="s">
        <v>34</v>
      </c>
      <c r="B345" s="14" t="e">
        <f>SUM(C345:D345)</f>
        <v>#REF!</v>
      </c>
      <c r="C345" s="14" t="e">
        <f>SUM(C347:C348)</f>
        <v>#REF!</v>
      </c>
      <c r="D345" s="14" t="e">
        <f>SUM(D347:D348)</f>
        <v>#REF!</v>
      </c>
      <c r="E345" s="14" t="e">
        <f>SUM(F345:G345)</f>
        <v>#REF!</v>
      </c>
      <c r="F345" s="14" t="e">
        <f>SUM(F347:F348)</f>
        <v>#REF!</v>
      </c>
      <c r="G345" s="14" t="e">
        <f>SUM(G347:G348)</f>
        <v>#REF!</v>
      </c>
    </row>
    <row r="346" spans="1:8" s="2" customFormat="1" hidden="1" x14ac:dyDescent="0.2">
      <c r="A346" s="29"/>
      <c r="B346" s="24"/>
      <c r="C346" s="24"/>
      <c r="D346" s="24"/>
      <c r="E346" s="24"/>
      <c r="F346" s="24"/>
      <c r="G346" s="14"/>
    </row>
    <row r="347" spans="1:8" s="2" customFormat="1" hidden="1" x14ac:dyDescent="0.2">
      <c r="A347" s="23" t="s">
        <v>4</v>
      </c>
      <c r="B347" s="24" t="e">
        <f>SUM(C347:D347)</f>
        <v>#REF!</v>
      </c>
      <c r="C347" s="14" t="e">
        <f>#REF!</f>
        <v>#REF!</v>
      </c>
      <c r="D347" s="14" t="e">
        <f>#REF!</f>
        <v>#REF!</v>
      </c>
      <c r="E347" s="24" t="e">
        <f>SUM(F347:G347)</f>
        <v>#REF!</v>
      </c>
      <c r="F347" s="14" t="e">
        <f>#REF!</f>
        <v>#REF!</v>
      </c>
      <c r="G347" s="14" t="e">
        <f>#REF!</f>
        <v>#REF!</v>
      </c>
    </row>
    <row r="348" spans="1:8" s="2" customFormat="1" hidden="1" x14ac:dyDescent="0.2">
      <c r="A348" s="23" t="s">
        <v>3</v>
      </c>
      <c r="B348" s="24" t="e">
        <f>SUM(C348:D348)</f>
        <v>#REF!</v>
      </c>
      <c r="C348" s="14" t="e">
        <f>#REF!</f>
        <v>#REF!</v>
      </c>
      <c r="D348" s="14" t="e">
        <f>#REF!</f>
        <v>#REF!</v>
      </c>
      <c r="E348" s="24" t="e">
        <f>SUM(F348:G348)</f>
        <v>#REF!</v>
      </c>
      <c r="F348" s="14" t="e">
        <f>#REF!</f>
        <v>#REF!</v>
      </c>
      <c r="G348" s="14" t="e">
        <f>#REF!</f>
        <v>#REF!</v>
      </c>
    </row>
    <row r="349" spans="1:8" s="2" customFormat="1" hidden="1" x14ac:dyDescent="0.2">
      <c r="A349" s="23"/>
      <c r="B349" s="14"/>
      <c r="C349" s="14"/>
      <c r="D349" s="14"/>
      <c r="E349" s="14"/>
      <c r="F349" s="14"/>
      <c r="G349" s="14"/>
    </row>
    <row r="350" spans="1:8" ht="12.75" customHeight="1" x14ac:dyDescent="0.2">
      <c r="A350" s="38" t="s">
        <v>58</v>
      </c>
      <c r="B350" s="13">
        <v>100719</v>
      </c>
      <c r="C350" s="13">
        <v>47112</v>
      </c>
      <c r="D350" s="13">
        <v>53607</v>
      </c>
      <c r="E350" s="13">
        <v>104337</v>
      </c>
      <c r="F350" s="13">
        <v>51642</v>
      </c>
      <c r="G350" s="13">
        <v>52695</v>
      </c>
    </row>
    <row r="351" spans="1:8" ht="12.75" customHeight="1" x14ac:dyDescent="0.2">
      <c r="B351" s="14"/>
      <c r="C351" s="14"/>
      <c r="D351" s="14"/>
      <c r="E351" s="14"/>
      <c r="F351" s="14"/>
      <c r="G351" s="14"/>
    </row>
    <row r="352" spans="1:8" ht="12.75" customHeight="1" x14ac:dyDescent="0.2">
      <c r="A352" s="38" t="s">
        <v>33</v>
      </c>
      <c r="B352" s="13">
        <v>63716</v>
      </c>
      <c r="C352" s="13">
        <v>37254</v>
      </c>
      <c r="D352" s="13">
        <v>26462</v>
      </c>
      <c r="E352" s="13">
        <v>64586</v>
      </c>
      <c r="F352" s="13">
        <v>39755</v>
      </c>
      <c r="G352" s="13">
        <v>24831</v>
      </c>
    </row>
    <row r="353" spans="1:8" ht="12.75" customHeight="1" x14ac:dyDescent="0.2">
      <c r="B353" s="14"/>
      <c r="C353" s="14"/>
      <c r="D353" s="14"/>
      <c r="E353" s="14"/>
      <c r="F353" s="14"/>
      <c r="G353" s="14"/>
    </row>
    <row r="354" spans="1:8" ht="12.75" customHeight="1" x14ac:dyDescent="0.2">
      <c r="A354" s="15" t="s">
        <v>32</v>
      </c>
      <c r="B354" s="14"/>
      <c r="C354" s="14"/>
      <c r="D354" s="14"/>
      <c r="E354" s="14"/>
      <c r="F354" s="14"/>
      <c r="G354" s="14"/>
    </row>
    <row r="355" spans="1:8" s="36" customFormat="1" ht="12.75" customHeight="1" x14ac:dyDescent="0.2">
      <c r="A355" s="34" t="s">
        <v>31</v>
      </c>
      <c r="B355" s="17">
        <v>63.3</v>
      </c>
      <c r="C355" s="17">
        <v>79.100000000000009</v>
      </c>
      <c r="D355" s="18">
        <v>49.4</v>
      </c>
      <c r="E355" s="17">
        <v>61.9</v>
      </c>
      <c r="F355" s="17">
        <v>77</v>
      </c>
      <c r="G355" s="18">
        <v>47.099999999999994</v>
      </c>
      <c r="H355" s="35"/>
    </row>
    <row r="356" spans="1:8" ht="12.75" customHeight="1" x14ac:dyDescent="0.2">
      <c r="B356" s="14"/>
      <c r="C356" s="14"/>
      <c r="D356" s="14"/>
      <c r="E356" s="14"/>
      <c r="F356" s="14"/>
      <c r="G356" s="14"/>
    </row>
    <row r="357" spans="1:8" ht="12.75" customHeight="1" x14ac:dyDescent="0.2">
      <c r="A357" s="38" t="s">
        <v>30</v>
      </c>
      <c r="B357" s="13">
        <v>59137</v>
      </c>
      <c r="C357" s="13">
        <v>34813</v>
      </c>
      <c r="D357" s="13">
        <v>24324</v>
      </c>
      <c r="E357" s="13">
        <v>59788</v>
      </c>
      <c r="F357" s="13">
        <v>36958</v>
      </c>
      <c r="G357" s="13">
        <v>22830</v>
      </c>
    </row>
    <row r="358" spans="1:8" ht="12.75" customHeight="1" x14ac:dyDescent="0.2">
      <c r="B358" s="14"/>
      <c r="C358" s="14"/>
      <c r="D358" s="14"/>
      <c r="E358" s="14"/>
      <c r="F358" s="14"/>
      <c r="G358" s="14"/>
    </row>
    <row r="359" spans="1:8" ht="12.75" customHeight="1" x14ac:dyDescent="0.2">
      <c r="A359" s="19" t="s">
        <v>29</v>
      </c>
      <c r="B359" s="14">
        <v>30475</v>
      </c>
      <c r="C359" s="14">
        <v>19589</v>
      </c>
      <c r="D359" s="14">
        <v>10886</v>
      </c>
      <c r="E359" s="14">
        <v>30552</v>
      </c>
      <c r="F359" s="14">
        <v>20560</v>
      </c>
      <c r="G359" s="14">
        <v>9992</v>
      </c>
    </row>
    <row r="360" spans="1:8" ht="12.75" customHeight="1" x14ac:dyDescent="0.2">
      <c r="A360" s="19"/>
      <c r="B360" s="14"/>
      <c r="C360" s="14"/>
      <c r="D360" s="14"/>
      <c r="E360" s="14"/>
      <c r="F360" s="14"/>
      <c r="G360" s="14"/>
    </row>
    <row r="361" spans="1:8" ht="12.75" customHeight="1" x14ac:dyDescent="0.2">
      <c r="A361" s="19" t="s">
        <v>28</v>
      </c>
      <c r="B361" s="14">
        <v>20853</v>
      </c>
      <c r="C361" s="14">
        <v>9947</v>
      </c>
      <c r="D361" s="14">
        <v>10906</v>
      </c>
      <c r="E361" s="14">
        <v>19975</v>
      </c>
      <c r="F361" s="14">
        <v>10406</v>
      </c>
      <c r="G361" s="14">
        <v>9569</v>
      </c>
    </row>
    <row r="362" spans="1:8" ht="12.75" customHeight="1" x14ac:dyDescent="0.2">
      <c r="A362" s="19"/>
      <c r="B362" s="14"/>
      <c r="C362" s="14"/>
      <c r="D362" s="20"/>
      <c r="E362" s="14"/>
      <c r="F362" s="14"/>
      <c r="G362" s="20"/>
    </row>
    <row r="363" spans="1:8" ht="12.75" customHeight="1" x14ac:dyDescent="0.2">
      <c r="A363" s="19" t="s">
        <v>27</v>
      </c>
      <c r="B363" s="14">
        <v>1718</v>
      </c>
      <c r="C363" s="14">
        <v>837</v>
      </c>
      <c r="D363" s="14">
        <v>881</v>
      </c>
      <c r="E363" s="14">
        <v>1238</v>
      </c>
      <c r="F363" s="14">
        <v>731</v>
      </c>
      <c r="G363" s="14">
        <v>507</v>
      </c>
    </row>
    <row r="364" spans="1:8" ht="12.75" customHeight="1" x14ac:dyDescent="0.2">
      <c r="A364" s="16" t="s">
        <v>26</v>
      </c>
      <c r="B364" s="21">
        <v>2.9051186228587857</v>
      </c>
      <c r="C364" s="21">
        <v>2.404274265360641</v>
      </c>
      <c r="D364" s="21">
        <v>3.6219371813846406</v>
      </c>
      <c r="E364" s="21">
        <v>2.0706496286880309</v>
      </c>
      <c r="F364" s="21">
        <v>1.9779208831646733</v>
      </c>
      <c r="G364" s="21">
        <v>2.2207621550591328</v>
      </c>
    </row>
    <row r="365" spans="1:8" ht="12.75" customHeight="1" x14ac:dyDescent="0.2">
      <c r="A365" s="16"/>
      <c r="B365" s="14"/>
      <c r="C365" s="14"/>
      <c r="D365" s="20"/>
      <c r="E365" s="14"/>
      <c r="F365" s="14"/>
      <c r="G365" s="20"/>
    </row>
    <row r="366" spans="1:8" ht="12.75" customHeight="1" x14ac:dyDescent="0.2">
      <c r="A366" s="19" t="s">
        <v>25</v>
      </c>
      <c r="B366" s="14">
        <v>6091</v>
      </c>
      <c r="C366" s="14">
        <v>4440</v>
      </c>
      <c r="D366" s="14">
        <v>1651</v>
      </c>
      <c r="E366" s="14">
        <v>8023</v>
      </c>
      <c r="F366" s="14">
        <v>5261</v>
      </c>
      <c r="G366" s="14">
        <v>2762</v>
      </c>
    </row>
    <row r="367" spans="1:8" ht="12.75" customHeight="1" x14ac:dyDescent="0.2">
      <c r="A367" s="16" t="s">
        <v>24</v>
      </c>
      <c r="B367" s="21">
        <v>10.299812300251958</v>
      </c>
      <c r="C367" s="21">
        <v>12.753856318042111</v>
      </c>
      <c r="D367" s="21">
        <v>6.7875349449103766</v>
      </c>
      <c r="E367" s="21">
        <v>13.419080751990368</v>
      </c>
      <c r="F367" s="21">
        <v>14.235077655717301</v>
      </c>
      <c r="G367" s="21">
        <v>12.098116513359615</v>
      </c>
    </row>
    <row r="368" spans="1:8" ht="12.75" customHeight="1" x14ac:dyDescent="0.2">
      <c r="B368" s="14"/>
      <c r="C368" s="14"/>
      <c r="D368" s="14"/>
      <c r="E368" s="14"/>
      <c r="F368" s="14"/>
      <c r="G368" s="14"/>
    </row>
    <row r="369" spans="1:8" ht="12.75" customHeight="1" x14ac:dyDescent="0.2">
      <c r="A369" s="38" t="s">
        <v>23</v>
      </c>
      <c r="B369" s="13">
        <v>4579</v>
      </c>
      <c r="C369" s="13">
        <v>2441</v>
      </c>
      <c r="D369" s="13">
        <v>2138</v>
      </c>
      <c r="E369" s="13">
        <v>4798</v>
      </c>
      <c r="F369" s="13">
        <v>2797</v>
      </c>
      <c r="G369" s="13">
        <v>2001</v>
      </c>
    </row>
    <row r="370" spans="1:8" ht="12.75" customHeight="1" x14ac:dyDescent="0.2">
      <c r="B370" s="14"/>
      <c r="C370" s="14"/>
      <c r="D370" s="14"/>
      <c r="E370" s="14"/>
      <c r="F370" s="14"/>
      <c r="G370" s="14"/>
    </row>
    <row r="371" spans="1:8" ht="12.75" customHeight="1" x14ac:dyDescent="0.2">
      <c r="A371" s="15" t="s">
        <v>21</v>
      </c>
      <c r="B371" s="14"/>
      <c r="C371" s="14"/>
      <c r="D371" s="14"/>
      <c r="E371" s="14"/>
      <c r="F371" s="14"/>
      <c r="G371" s="14"/>
    </row>
    <row r="372" spans="1:8" s="36" customFormat="1" ht="12.75" customHeight="1" x14ac:dyDescent="0.2">
      <c r="A372" s="37" t="s">
        <v>20</v>
      </c>
      <c r="B372" s="17">
        <v>7.1999999999999993</v>
      </c>
      <c r="C372" s="17">
        <v>6.6000000000000005</v>
      </c>
      <c r="D372" s="18">
        <v>8.1</v>
      </c>
      <c r="E372" s="17">
        <v>7.3999999999999995</v>
      </c>
      <c r="F372" s="17">
        <v>7.0000000000000009</v>
      </c>
      <c r="G372" s="18">
        <v>8.1</v>
      </c>
      <c r="H372" s="35"/>
    </row>
    <row r="373" spans="1:8" ht="12.75" customHeight="1" x14ac:dyDescent="0.2">
      <c r="B373" s="14"/>
      <c r="C373" s="14"/>
      <c r="D373" s="14"/>
      <c r="E373" s="14"/>
      <c r="F373" s="14"/>
      <c r="G373" s="14"/>
    </row>
    <row r="374" spans="1:8" ht="12.75" customHeight="1" x14ac:dyDescent="0.2">
      <c r="A374" s="39" t="s">
        <v>22</v>
      </c>
      <c r="B374" s="13">
        <v>3062</v>
      </c>
      <c r="C374" s="13">
        <v>1465</v>
      </c>
      <c r="D374" s="13">
        <v>1597</v>
      </c>
      <c r="E374" s="13">
        <v>3237</v>
      </c>
      <c r="F374" s="13">
        <v>1945</v>
      </c>
      <c r="G374" s="13">
        <v>1292</v>
      </c>
    </row>
    <row r="375" spans="1:8" ht="12.75" customHeight="1" x14ac:dyDescent="0.2">
      <c r="A375" s="19"/>
      <c r="B375" s="14"/>
      <c r="C375" s="14"/>
      <c r="D375" s="14"/>
      <c r="E375" s="14"/>
      <c r="F375" s="14"/>
      <c r="G375" s="14"/>
    </row>
    <row r="376" spans="1:8" ht="12.75" customHeight="1" x14ac:dyDescent="0.2">
      <c r="A376" s="15" t="s">
        <v>21</v>
      </c>
      <c r="B376" s="14"/>
      <c r="C376" s="14"/>
      <c r="D376" s="14"/>
      <c r="E376" s="14"/>
      <c r="F376" s="14"/>
      <c r="G376" s="14"/>
    </row>
    <row r="377" spans="1:8" s="36" customFormat="1" ht="12.75" customHeight="1" x14ac:dyDescent="0.2">
      <c r="A377" s="37" t="s">
        <v>20</v>
      </c>
      <c r="B377" s="17">
        <v>4.8</v>
      </c>
      <c r="C377" s="17">
        <v>3.9</v>
      </c>
      <c r="D377" s="18">
        <v>6</v>
      </c>
      <c r="E377" s="17">
        <v>5</v>
      </c>
      <c r="F377" s="17">
        <v>4.9000000000000004</v>
      </c>
      <c r="G377" s="18">
        <v>5.2</v>
      </c>
      <c r="H377" s="35"/>
    </row>
    <row r="378" spans="1:8" ht="12.75" customHeight="1" x14ac:dyDescent="0.2">
      <c r="A378" s="19"/>
      <c r="B378" s="14"/>
      <c r="C378" s="14"/>
      <c r="D378" s="14"/>
      <c r="E378" s="14"/>
      <c r="F378" s="14"/>
      <c r="G378" s="14"/>
    </row>
    <row r="379" spans="1:8" ht="12.75" customHeight="1" x14ac:dyDescent="0.2">
      <c r="A379" s="16" t="s">
        <v>19</v>
      </c>
      <c r="B379" s="14"/>
      <c r="C379" s="14"/>
      <c r="D379" s="14"/>
      <c r="E379" s="14"/>
      <c r="F379" s="14"/>
      <c r="G379" s="14"/>
    </row>
    <row r="380" spans="1:8" ht="12.75" customHeight="1" x14ac:dyDescent="0.2">
      <c r="A380" s="40" t="s">
        <v>18</v>
      </c>
      <c r="B380" s="14">
        <v>2205</v>
      </c>
      <c r="C380" s="14">
        <v>1103</v>
      </c>
      <c r="D380" s="14">
        <v>1102</v>
      </c>
      <c r="E380" s="14">
        <v>2145</v>
      </c>
      <c r="F380" s="14">
        <v>1199</v>
      </c>
      <c r="G380" s="14">
        <v>946</v>
      </c>
    </row>
    <row r="381" spans="1:8" ht="12.75" customHeight="1" x14ac:dyDescent="0.2">
      <c r="A381" s="16" t="s">
        <v>17</v>
      </c>
      <c r="B381" s="14"/>
      <c r="C381" s="14"/>
      <c r="D381" s="14"/>
      <c r="E381" s="14"/>
      <c r="F381" s="14"/>
      <c r="G381" s="14"/>
    </row>
    <row r="382" spans="1:8" ht="12.75" customHeight="1" x14ac:dyDescent="0.2">
      <c r="A382" s="40" t="s">
        <v>16</v>
      </c>
      <c r="B382" s="14">
        <v>815</v>
      </c>
      <c r="C382" s="14">
        <v>362</v>
      </c>
      <c r="D382" s="14">
        <v>453</v>
      </c>
      <c r="E382" s="14">
        <v>1048</v>
      </c>
      <c r="F382" s="14">
        <v>702</v>
      </c>
      <c r="G382" s="14">
        <v>346</v>
      </c>
    </row>
    <row r="383" spans="1:8" ht="12.75" customHeight="1" x14ac:dyDescent="0.2">
      <c r="A383" s="16" t="s">
        <v>15</v>
      </c>
      <c r="B383" s="14">
        <v>42</v>
      </c>
      <c r="C383" s="41">
        <v>0</v>
      </c>
      <c r="D383" s="14">
        <v>42</v>
      </c>
      <c r="E383" s="42">
        <v>44</v>
      </c>
      <c r="F383" s="42">
        <v>44</v>
      </c>
      <c r="G383" s="41">
        <v>0</v>
      </c>
    </row>
    <row r="384" spans="1:8" ht="12.75" customHeight="1" x14ac:dyDescent="0.2">
      <c r="A384" s="23"/>
      <c r="B384" s="14"/>
      <c r="C384" s="14"/>
      <c r="D384" s="14"/>
      <c r="E384" s="14"/>
      <c r="F384" s="14"/>
      <c r="G384" s="14"/>
    </row>
    <row r="385" spans="1:8" ht="12.75" customHeight="1" x14ac:dyDescent="0.2">
      <c r="A385" s="39" t="s">
        <v>14</v>
      </c>
      <c r="B385" s="13">
        <v>1517</v>
      </c>
      <c r="C385" s="13">
        <v>976</v>
      </c>
      <c r="D385" s="13">
        <v>541</v>
      </c>
      <c r="E385" s="13">
        <v>1561</v>
      </c>
      <c r="F385" s="13">
        <v>852</v>
      </c>
      <c r="G385" s="13">
        <v>709</v>
      </c>
    </row>
    <row r="386" spans="1:8" ht="12.75" customHeight="1" x14ac:dyDescent="0.2">
      <c r="A386" s="25"/>
      <c r="B386" s="14"/>
      <c r="C386" s="14"/>
      <c r="D386" s="14"/>
      <c r="E386" s="14"/>
      <c r="F386" s="14"/>
      <c r="G386" s="14"/>
    </row>
    <row r="387" spans="1:8" ht="12.75" customHeight="1" x14ac:dyDescent="0.2">
      <c r="A387" s="16" t="s">
        <v>13</v>
      </c>
      <c r="B387" s="14">
        <v>508</v>
      </c>
      <c r="C387" s="14">
        <v>235</v>
      </c>
      <c r="D387" s="14">
        <v>273</v>
      </c>
      <c r="E387" s="14">
        <v>592</v>
      </c>
      <c r="F387" s="14">
        <v>311</v>
      </c>
      <c r="G387" s="14">
        <v>281</v>
      </c>
    </row>
    <row r="388" spans="1:8" ht="12.75" customHeight="1" x14ac:dyDescent="0.2">
      <c r="A388" s="16" t="s">
        <v>12</v>
      </c>
      <c r="B388" s="14">
        <v>1009</v>
      </c>
      <c r="C388" s="14">
        <v>741</v>
      </c>
      <c r="D388" s="14">
        <v>268</v>
      </c>
      <c r="E388" s="14">
        <v>879</v>
      </c>
      <c r="F388" s="14">
        <v>541</v>
      </c>
      <c r="G388" s="14">
        <v>338</v>
      </c>
    </row>
    <row r="389" spans="1:8" ht="12.75" customHeight="1" x14ac:dyDescent="0.2">
      <c r="A389" s="16" t="s">
        <v>10</v>
      </c>
      <c r="B389" s="14"/>
      <c r="C389" s="14"/>
      <c r="D389" s="14"/>
      <c r="E389" s="14"/>
      <c r="F389" s="14"/>
      <c r="G389" s="14"/>
      <c r="H389" s="1"/>
    </row>
    <row r="390" spans="1:8" ht="12.75" customHeight="1" x14ac:dyDescent="0.2">
      <c r="A390" s="40" t="s">
        <v>11</v>
      </c>
      <c r="B390" s="41">
        <v>0</v>
      </c>
      <c r="C390" s="41">
        <v>0</v>
      </c>
      <c r="D390" s="41">
        <v>0</v>
      </c>
      <c r="E390" s="41">
        <v>0</v>
      </c>
      <c r="F390" s="41">
        <v>0</v>
      </c>
      <c r="G390" s="41">
        <v>0</v>
      </c>
      <c r="H390" s="1"/>
    </row>
    <row r="391" spans="1:8" ht="12.75" customHeight="1" x14ac:dyDescent="0.2">
      <c r="A391" s="16" t="s">
        <v>10</v>
      </c>
      <c r="B391" s="14"/>
      <c r="C391" s="14"/>
      <c r="D391" s="14"/>
      <c r="E391" s="14"/>
      <c r="F391" s="14"/>
      <c r="G391" s="14"/>
      <c r="H391" s="1"/>
    </row>
    <row r="392" spans="1:8" ht="12.75" customHeight="1" x14ac:dyDescent="0.2">
      <c r="A392" s="40" t="s">
        <v>9</v>
      </c>
      <c r="B392" s="14"/>
      <c r="C392" s="14"/>
      <c r="D392" s="14"/>
      <c r="E392" s="14"/>
      <c r="F392" s="14"/>
      <c r="G392" s="14"/>
      <c r="H392" s="1"/>
    </row>
    <row r="393" spans="1:8" ht="12.75" customHeight="1" x14ac:dyDescent="0.2">
      <c r="A393" s="40" t="s">
        <v>8</v>
      </c>
      <c r="B393" s="41">
        <v>0</v>
      </c>
      <c r="C393" s="41">
        <v>0</v>
      </c>
      <c r="D393" s="41">
        <v>0</v>
      </c>
      <c r="E393" s="41">
        <v>90</v>
      </c>
      <c r="F393" s="41">
        <v>0</v>
      </c>
      <c r="G393" s="41">
        <v>90</v>
      </c>
      <c r="H393" s="1"/>
    </row>
    <row r="394" spans="1:8" ht="12.75" customHeight="1" x14ac:dyDescent="0.2">
      <c r="A394" s="2"/>
      <c r="B394" s="14"/>
      <c r="C394" s="14"/>
      <c r="D394" s="14"/>
      <c r="E394" s="14"/>
      <c r="F394" s="14"/>
      <c r="G394" s="14"/>
      <c r="H394" s="1"/>
    </row>
    <row r="395" spans="1:8" ht="12.75" customHeight="1" x14ac:dyDescent="0.2">
      <c r="A395" s="38" t="s">
        <v>7</v>
      </c>
      <c r="B395" s="13">
        <v>37003</v>
      </c>
      <c r="C395" s="13">
        <v>9858</v>
      </c>
      <c r="D395" s="13">
        <v>27145</v>
      </c>
      <c r="E395" s="13">
        <v>39751</v>
      </c>
      <c r="F395" s="13">
        <v>11887</v>
      </c>
      <c r="G395" s="13">
        <v>27864</v>
      </c>
      <c r="H395" s="1"/>
    </row>
    <row r="396" spans="1:8" ht="12.75" customHeight="1" x14ac:dyDescent="0.2">
      <c r="A396" s="15"/>
      <c r="B396" s="14"/>
      <c r="C396" s="14"/>
      <c r="D396" s="14"/>
      <c r="E396" s="14"/>
      <c r="F396" s="14"/>
      <c r="G396" s="14"/>
      <c r="H396" s="1"/>
    </row>
    <row r="397" spans="1:8" ht="12.75" customHeight="1" x14ac:dyDescent="0.2">
      <c r="A397" s="26" t="s">
        <v>6</v>
      </c>
      <c r="B397" s="14">
        <v>32092</v>
      </c>
      <c r="C397" s="14">
        <v>9102</v>
      </c>
      <c r="D397" s="14">
        <v>22990</v>
      </c>
      <c r="E397" s="14">
        <v>33964</v>
      </c>
      <c r="F397" s="14">
        <v>10304</v>
      </c>
      <c r="G397" s="14">
        <v>23660</v>
      </c>
      <c r="H397" s="1"/>
    </row>
    <row r="398" spans="1:8" ht="12.75" customHeight="1" x14ac:dyDescent="0.2">
      <c r="A398" s="15"/>
      <c r="B398" s="14"/>
      <c r="C398" s="14"/>
      <c r="D398" s="14"/>
      <c r="E398" s="14"/>
      <c r="F398" s="14"/>
      <c r="G398" s="14"/>
      <c r="H398" s="1"/>
    </row>
    <row r="399" spans="1:8" ht="12.75" customHeight="1" x14ac:dyDescent="0.2">
      <c r="A399" s="43" t="s">
        <v>5</v>
      </c>
      <c r="B399" s="13">
        <v>4911</v>
      </c>
      <c r="C399" s="13">
        <v>756</v>
      </c>
      <c r="D399" s="13">
        <v>4155</v>
      </c>
      <c r="E399" s="13">
        <v>5787</v>
      </c>
      <c r="F399" s="13">
        <v>1583</v>
      </c>
      <c r="G399" s="13">
        <v>4204</v>
      </c>
      <c r="H399" s="1"/>
    </row>
    <row r="400" spans="1:8" ht="12.75" customHeight="1" x14ac:dyDescent="0.2">
      <c r="A400" s="29"/>
      <c r="B400" s="24"/>
      <c r="C400" s="24"/>
      <c r="D400" s="14"/>
      <c r="E400" s="24"/>
      <c r="F400" s="24"/>
      <c r="G400" s="14"/>
      <c r="H400" s="1"/>
    </row>
    <row r="401" spans="1:8" ht="12.75" customHeight="1" x14ac:dyDescent="0.2">
      <c r="A401" s="23" t="s">
        <v>4</v>
      </c>
      <c r="B401" s="14">
        <v>2658</v>
      </c>
      <c r="C401" s="14">
        <v>387</v>
      </c>
      <c r="D401" s="14">
        <v>2271</v>
      </c>
      <c r="E401" s="14">
        <v>2655</v>
      </c>
      <c r="F401" s="14">
        <v>712</v>
      </c>
      <c r="G401" s="14">
        <v>1943</v>
      </c>
      <c r="H401" s="1"/>
    </row>
    <row r="402" spans="1:8" ht="12.75" customHeight="1" x14ac:dyDescent="0.2">
      <c r="A402" s="23" t="s">
        <v>3</v>
      </c>
      <c r="B402" s="24">
        <v>2253</v>
      </c>
      <c r="C402" s="14">
        <v>369</v>
      </c>
      <c r="D402" s="14">
        <v>1884</v>
      </c>
      <c r="E402" s="24">
        <v>3132</v>
      </c>
      <c r="F402" s="14">
        <v>871</v>
      </c>
      <c r="G402" s="14">
        <v>2261</v>
      </c>
      <c r="H402" s="1"/>
    </row>
    <row r="403" spans="1:8" ht="12.75" customHeight="1" x14ac:dyDescent="0.2">
      <c r="A403" s="23"/>
      <c r="B403" s="30"/>
      <c r="C403" s="30"/>
      <c r="D403" s="30"/>
      <c r="E403" s="30"/>
      <c r="F403" s="30"/>
      <c r="G403" s="30"/>
      <c r="H403" s="1"/>
    </row>
    <row r="404" spans="1:8" ht="13.7" customHeight="1" x14ac:dyDescent="0.2">
      <c r="A404" s="38" t="s">
        <v>59</v>
      </c>
      <c r="B404" s="13">
        <v>188721</v>
      </c>
      <c r="C404" s="13">
        <v>96740</v>
      </c>
      <c r="D404" s="13">
        <v>91981</v>
      </c>
      <c r="E404" s="13">
        <v>191633</v>
      </c>
      <c r="F404" s="13">
        <v>93034</v>
      </c>
      <c r="G404" s="13">
        <v>98599</v>
      </c>
      <c r="H404" s="1"/>
    </row>
    <row r="405" spans="1:8" ht="13.7" customHeight="1" x14ac:dyDescent="0.2">
      <c r="B405" s="14"/>
      <c r="C405" s="14"/>
      <c r="D405" s="14"/>
      <c r="E405" s="14"/>
      <c r="F405" s="14"/>
      <c r="G405" s="14"/>
    </row>
    <row r="406" spans="1:8" ht="13.7" customHeight="1" x14ac:dyDescent="0.2">
      <c r="A406" s="38" t="s">
        <v>33</v>
      </c>
      <c r="B406" s="13">
        <v>119425</v>
      </c>
      <c r="C406" s="13">
        <v>77551</v>
      </c>
      <c r="D406" s="13">
        <v>41874</v>
      </c>
      <c r="E406" s="13">
        <v>129140</v>
      </c>
      <c r="F406" s="13">
        <v>76201</v>
      </c>
      <c r="G406" s="13">
        <v>52939</v>
      </c>
    </row>
    <row r="407" spans="1:8" ht="13.7" customHeight="1" x14ac:dyDescent="0.2">
      <c r="B407" s="14"/>
      <c r="C407" s="14"/>
      <c r="D407" s="14"/>
      <c r="E407" s="14"/>
      <c r="F407" s="14"/>
      <c r="G407" s="14"/>
    </row>
    <row r="408" spans="1:8" ht="13.7" customHeight="1" x14ac:dyDescent="0.2">
      <c r="A408" s="15" t="s">
        <v>32</v>
      </c>
      <c r="B408" s="14"/>
      <c r="C408" s="14"/>
      <c r="D408" s="14"/>
      <c r="E408" s="14"/>
      <c r="F408" s="14"/>
      <c r="G408" s="14"/>
    </row>
    <row r="409" spans="1:8" s="36" customFormat="1" ht="13.7" customHeight="1" x14ac:dyDescent="0.2">
      <c r="A409" s="34" t="s">
        <v>31</v>
      </c>
      <c r="B409" s="17">
        <v>63.3</v>
      </c>
      <c r="C409" s="17">
        <v>80.2</v>
      </c>
      <c r="D409" s="18">
        <v>45.5</v>
      </c>
      <c r="E409" s="17">
        <v>67.400000000000006</v>
      </c>
      <c r="F409" s="17">
        <v>81.899999999999991</v>
      </c>
      <c r="G409" s="18">
        <v>53.7</v>
      </c>
      <c r="H409" s="35"/>
    </row>
    <row r="410" spans="1:8" ht="13.7" customHeight="1" x14ac:dyDescent="0.2">
      <c r="B410" s="14"/>
      <c r="C410" s="14"/>
      <c r="D410" s="14"/>
      <c r="E410" s="14"/>
      <c r="F410" s="14"/>
      <c r="G410" s="14"/>
    </row>
    <row r="411" spans="1:8" ht="13.7" customHeight="1" x14ac:dyDescent="0.2">
      <c r="A411" s="38" t="s">
        <v>30</v>
      </c>
      <c r="B411" s="13">
        <v>113838</v>
      </c>
      <c r="C411" s="13">
        <v>74167</v>
      </c>
      <c r="D411" s="13">
        <v>39671</v>
      </c>
      <c r="E411" s="13">
        <v>124255</v>
      </c>
      <c r="F411" s="13">
        <v>73979</v>
      </c>
      <c r="G411" s="13">
        <v>50276</v>
      </c>
    </row>
    <row r="412" spans="1:8" ht="13.7" customHeight="1" x14ac:dyDescent="0.2">
      <c r="B412" s="14"/>
      <c r="C412" s="14"/>
      <c r="D412" s="14"/>
      <c r="E412" s="14"/>
      <c r="F412" s="14"/>
      <c r="G412" s="14"/>
    </row>
    <row r="413" spans="1:8" ht="13.7" customHeight="1" x14ac:dyDescent="0.2">
      <c r="A413" s="19" t="s">
        <v>29</v>
      </c>
      <c r="B413" s="14">
        <v>43835</v>
      </c>
      <c r="C413" s="14">
        <v>26805</v>
      </c>
      <c r="D413" s="14">
        <v>17030</v>
      </c>
      <c r="E413" s="14">
        <v>46434</v>
      </c>
      <c r="F413" s="14">
        <v>29079</v>
      </c>
      <c r="G413" s="14">
        <v>17355</v>
      </c>
    </row>
    <row r="414" spans="1:8" ht="13.7" customHeight="1" x14ac:dyDescent="0.2">
      <c r="A414" s="19"/>
      <c r="B414" s="14"/>
      <c r="C414" s="14"/>
      <c r="D414" s="14"/>
      <c r="E414" s="14"/>
      <c r="F414" s="14"/>
      <c r="G414" s="14"/>
    </row>
    <row r="415" spans="1:8" ht="13.7" customHeight="1" x14ac:dyDescent="0.2">
      <c r="A415" s="19" t="s">
        <v>28</v>
      </c>
      <c r="B415" s="14">
        <v>53704</v>
      </c>
      <c r="C415" s="14">
        <v>34217</v>
      </c>
      <c r="D415" s="14">
        <v>19487</v>
      </c>
      <c r="E415" s="14">
        <v>57432</v>
      </c>
      <c r="F415" s="14">
        <v>31160</v>
      </c>
      <c r="G415" s="14">
        <v>26272</v>
      </c>
    </row>
    <row r="416" spans="1:8" ht="13.7" customHeight="1" x14ac:dyDescent="0.2">
      <c r="A416" s="19"/>
      <c r="B416" s="14"/>
      <c r="C416" s="14"/>
      <c r="D416" s="20"/>
      <c r="E416" s="14"/>
      <c r="F416" s="14"/>
      <c r="G416" s="20"/>
    </row>
    <row r="417" spans="1:8" ht="13.7" customHeight="1" x14ac:dyDescent="0.2">
      <c r="A417" s="19" t="s">
        <v>27</v>
      </c>
      <c r="B417" s="14">
        <v>3561</v>
      </c>
      <c r="C417" s="14">
        <v>2998</v>
      </c>
      <c r="D417" s="14">
        <v>563</v>
      </c>
      <c r="E417" s="14">
        <v>6813</v>
      </c>
      <c r="F417" s="14">
        <v>4836</v>
      </c>
      <c r="G417" s="14">
        <v>1977</v>
      </c>
    </row>
    <row r="418" spans="1:8" ht="13.7" customHeight="1" x14ac:dyDescent="0.2">
      <c r="A418" s="16" t="s">
        <v>26</v>
      </c>
      <c r="B418" s="21">
        <v>3.1281294471090493</v>
      </c>
      <c r="C418" s="21">
        <v>4.0422290236897815</v>
      </c>
      <c r="D418" s="21">
        <v>1.419172695419828</v>
      </c>
      <c r="E418" s="21">
        <v>5.4830791517443966</v>
      </c>
      <c r="F418" s="21">
        <v>6.5369902269562994</v>
      </c>
      <c r="G418" s="21">
        <v>3.9322937385631316</v>
      </c>
    </row>
    <row r="419" spans="1:8" ht="13.7" customHeight="1" x14ac:dyDescent="0.2">
      <c r="A419" s="16"/>
      <c r="B419" s="14"/>
      <c r="C419" s="14"/>
      <c r="D419" s="20"/>
      <c r="E419" s="14"/>
      <c r="F419" s="14"/>
      <c r="G419" s="20"/>
    </row>
    <row r="420" spans="1:8" ht="13.7" customHeight="1" x14ac:dyDescent="0.2">
      <c r="A420" s="19" t="s">
        <v>25</v>
      </c>
      <c r="B420" s="14">
        <v>12738</v>
      </c>
      <c r="C420" s="14">
        <v>10147</v>
      </c>
      <c r="D420" s="14">
        <v>2591</v>
      </c>
      <c r="E420" s="14">
        <v>13576</v>
      </c>
      <c r="F420" s="14">
        <v>8904</v>
      </c>
      <c r="G420" s="14">
        <v>4672</v>
      </c>
    </row>
    <row r="421" spans="1:8" ht="13.7" customHeight="1" x14ac:dyDescent="0.2">
      <c r="A421" s="16" t="s">
        <v>24</v>
      </c>
      <c r="B421" s="21">
        <v>11.189585200021082</v>
      </c>
      <c r="C421" s="21">
        <v>13.681286825677189</v>
      </c>
      <c r="D421" s="21">
        <v>6.5312192785662067</v>
      </c>
      <c r="E421" s="21">
        <v>10.92591847410567</v>
      </c>
      <c r="F421" s="21">
        <v>12.035848010922019</v>
      </c>
      <c r="G421" s="21">
        <v>9.2927042724162625</v>
      </c>
    </row>
    <row r="422" spans="1:8" ht="13.7" customHeight="1" x14ac:dyDescent="0.2">
      <c r="B422" s="14"/>
      <c r="C422" s="14"/>
      <c r="D422" s="14"/>
      <c r="E422" s="14"/>
      <c r="F422" s="14"/>
      <c r="G422" s="14"/>
    </row>
    <row r="423" spans="1:8" ht="13.7" customHeight="1" x14ac:dyDescent="0.2">
      <c r="A423" s="38" t="s">
        <v>23</v>
      </c>
      <c r="B423" s="13">
        <v>5587</v>
      </c>
      <c r="C423" s="13">
        <v>3384</v>
      </c>
      <c r="D423" s="13">
        <v>2203</v>
      </c>
      <c r="E423" s="13">
        <v>4885</v>
      </c>
      <c r="F423" s="13">
        <v>2222</v>
      </c>
      <c r="G423" s="13">
        <v>2663</v>
      </c>
    </row>
    <row r="424" spans="1:8" ht="13.7" customHeight="1" x14ac:dyDescent="0.2">
      <c r="B424" s="14"/>
      <c r="C424" s="14"/>
      <c r="D424" s="14"/>
      <c r="E424" s="14"/>
      <c r="F424" s="14"/>
      <c r="G424" s="14"/>
    </row>
    <row r="425" spans="1:8" ht="13.7" customHeight="1" x14ac:dyDescent="0.2">
      <c r="A425" s="15" t="s">
        <v>21</v>
      </c>
      <c r="B425" s="14"/>
      <c r="C425" s="14"/>
      <c r="D425" s="14"/>
      <c r="E425" s="14"/>
      <c r="F425" s="14"/>
      <c r="G425" s="14"/>
    </row>
    <row r="426" spans="1:8" s="36" customFormat="1" ht="13.7" customHeight="1" x14ac:dyDescent="0.2">
      <c r="A426" s="37" t="s">
        <v>20</v>
      </c>
      <c r="B426" s="17">
        <v>4.7</v>
      </c>
      <c r="C426" s="17">
        <v>4.3999999999999995</v>
      </c>
      <c r="D426" s="18">
        <v>5.3</v>
      </c>
      <c r="E426" s="17">
        <v>3.8</v>
      </c>
      <c r="F426" s="17">
        <v>2.9000000000000004</v>
      </c>
      <c r="G426" s="18">
        <v>5</v>
      </c>
      <c r="H426" s="35"/>
    </row>
    <row r="427" spans="1:8" ht="13.7" customHeight="1" x14ac:dyDescent="0.2">
      <c r="B427" s="14"/>
      <c r="C427" s="14"/>
      <c r="D427" s="14"/>
      <c r="E427" s="14"/>
      <c r="F427" s="14"/>
      <c r="G427" s="14"/>
    </row>
    <row r="428" spans="1:8" ht="13.7" customHeight="1" x14ac:dyDescent="0.2">
      <c r="A428" s="39" t="s">
        <v>22</v>
      </c>
      <c r="B428" s="13">
        <v>4415</v>
      </c>
      <c r="C428" s="13">
        <v>2694</v>
      </c>
      <c r="D428" s="13">
        <v>1721</v>
      </c>
      <c r="E428" s="13">
        <v>4080</v>
      </c>
      <c r="F428" s="13">
        <v>1793</v>
      </c>
      <c r="G428" s="13">
        <v>2287</v>
      </c>
    </row>
    <row r="429" spans="1:8" ht="13.7" customHeight="1" x14ac:dyDescent="0.2">
      <c r="A429" s="19"/>
      <c r="B429" s="14"/>
      <c r="C429" s="14"/>
      <c r="D429" s="14"/>
      <c r="E429" s="14"/>
      <c r="F429" s="14"/>
      <c r="G429" s="14"/>
    </row>
    <row r="430" spans="1:8" ht="13.7" customHeight="1" x14ac:dyDescent="0.2">
      <c r="A430" s="15" t="s">
        <v>21</v>
      </c>
      <c r="B430" s="14"/>
      <c r="C430" s="14"/>
      <c r="D430" s="14"/>
      <c r="E430" s="14"/>
      <c r="F430" s="14"/>
      <c r="G430" s="14"/>
    </row>
    <row r="431" spans="1:8" s="36" customFormat="1" ht="13.7" customHeight="1" x14ac:dyDescent="0.2">
      <c r="A431" s="37" t="s">
        <v>20</v>
      </c>
      <c r="B431" s="17">
        <v>3.6999999999999997</v>
      </c>
      <c r="C431" s="17">
        <v>3.5000000000000004</v>
      </c>
      <c r="D431" s="18">
        <v>4.1000000000000005</v>
      </c>
      <c r="E431" s="17">
        <v>3.2</v>
      </c>
      <c r="F431" s="17">
        <v>2.4</v>
      </c>
      <c r="G431" s="18">
        <v>4.3</v>
      </c>
      <c r="H431" s="35"/>
    </row>
    <row r="432" spans="1:8" ht="13.7" customHeight="1" x14ac:dyDescent="0.2">
      <c r="A432" s="19"/>
      <c r="B432" s="14"/>
      <c r="C432" s="14"/>
      <c r="D432" s="14"/>
      <c r="E432" s="14"/>
      <c r="F432" s="14"/>
      <c r="G432" s="14"/>
    </row>
    <row r="433" spans="1:8" ht="13.7" customHeight="1" x14ac:dyDescent="0.2">
      <c r="A433" s="16" t="s">
        <v>19</v>
      </c>
      <c r="B433" s="14"/>
      <c r="C433" s="14"/>
      <c r="D433" s="14"/>
      <c r="E433" s="14"/>
      <c r="F433" s="14"/>
      <c r="G433" s="14"/>
    </row>
    <row r="434" spans="1:8" ht="13.7" customHeight="1" x14ac:dyDescent="0.2">
      <c r="A434" s="40" t="s">
        <v>18</v>
      </c>
      <c r="B434" s="14">
        <v>3802</v>
      </c>
      <c r="C434" s="14">
        <v>2338</v>
      </c>
      <c r="D434" s="14">
        <v>1464</v>
      </c>
      <c r="E434" s="14">
        <v>3326</v>
      </c>
      <c r="F434" s="14">
        <v>1380</v>
      </c>
      <c r="G434" s="14">
        <v>1946</v>
      </c>
    </row>
    <row r="435" spans="1:8" ht="13.7" customHeight="1" x14ac:dyDescent="0.2">
      <c r="A435" s="16" t="s">
        <v>17</v>
      </c>
      <c r="B435" s="14"/>
      <c r="C435" s="14"/>
      <c r="D435" s="14"/>
      <c r="E435" s="14"/>
      <c r="F435" s="14"/>
      <c r="G435" s="14"/>
    </row>
    <row r="436" spans="1:8" ht="13.7" customHeight="1" x14ac:dyDescent="0.2">
      <c r="A436" s="40" t="s">
        <v>16</v>
      </c>
      <c r="B436" s="14">
        <v>613</v>
      </c>
      <c r="C436" s="14">
        <v>356</v>
      </c>
      <c r="D436" s="14">
        <v>257</v>
      </c>
      <c r="E436" s="14">
        <v>673</v>
      </c>
      <c r="F436" s="14">
        <v>332</v>
      </c>
      <c r="G436" s="14">
        <v>341</v>
      </c>
    </row>
    <row r="437" spans="1:8" ht="13.7" customHeight="1" x14ac:dyDescent="0.2">
      <c r="A437" s="16" t="s">
        <v>15</v>
      </c>
      <c r="B437" s="41">
        <v>0</v>
      </c>
      <c r="C437" s="41">
        <v>0</v>
      </c>
      <c r="D437" s="41">
        <v>0</v>
      </c>
      <c r="E437" s="14">
        <v>81</v>
      </c>
      <c r="F437" s="41">
        <v>81</v>
      </c>
      <c r="G437" s="41">
        <v>0</v>
      </c>
      <c r="H437" s="1"/>
    </row>
    <row r="438" spans="1:8" ht="13.7" customHeight="1" x14ac:dyDescent="0.2">
      <c r="A438" s="23"/>
      <c r="B438" s="14"/>
      <c r="C438" s="14"/>
      <c r="D438" s="14"/>
      <c r="E438" s="14"/>
      <c r="F438" s="14"/>
      <c r="G438" s="14"/>
      <c r="H438" s="1"/>
    </row>
    <row r="439" spans="1:8" ht="13.7" customHeight="1" x14ac:dyDescent="0.2">
      <c r="A439" s="39" t="s">
        <v>14</v>
      </c>
      <c r="B439" s="13">
        <v>1172</v>
      </c>
      <c r="C439" s="13">
        <v>690</v>
      </c>
      <c r="D439" s="13">
        <v>482</v>
      </c>
      <c r="E439" s="13">
        <v>805</v>
      </c>
      <c r="F439" s="13">
        <v>429</v>
      </c>
      <c r="G439" s="13">
        <v>376</v>
      </c>
      <c r="H439" s="1"/>
    </row>
    <row r="440" spans="1:8" ht="13.7" customHeight="1" x14ac:dyDescent="0.2">
      <c r="A440" s="25"/>
      <c r="B440" s="14"/>
      <c r="C440" s="14"/>
      <c r="D440" s="14"/>
      <c r="E440" s="14"/>
      <c r="F440" s="14"/>
      <c r="G440" s="14"/>
      <c r="H440" s="1"/>
    </row>
    <row r="441" spans="1:8" ht="13.7" customHeight="1" x14ac:dyDescent="0.2">
      <c r="A441" s="16" t="s">
        <v>13</v>
      </c>
      <c r="B441" s="42">
        <v>474</v>
      </c>
      <c r="C441" s="42">
        <v>422</v>
      </c>
      <c r="D441" s="42">
        <v>52</v>
      </c>
      <c r="E441" s="14">
        <v>465</v>
      </c>
      <c r="F441" s="42">
        <v>181</v>
      </c>
      <c r="G441" s="14">
        <v>284</v>
      </c>
      <c r="H441" s="1"/>
    </row>
    <row r="442" spans="1:8" ht="13.7" customHeight="1" x14ac:dyDescent="0.2">
      <c r="A442" s="16" t="s">
        <v>12</v>
      </c>
      <c r="B442" s="14">
        <v>626</v>
      </c>
      <c r="C442" s="14">
        <v>268</v>
      </c>
      <c r="D442" s="14">
        <v>358</v>
      </c>
      <c r="E442" s="14">
        <v>340</v>
      </c>
      <c r="F442" s="14">
        <v>248</v>
      </c>
      <c r="G442" s="14">
        <v>92</v>
      </c>
      <c r="H442" s="1"/>
    </row>
    <row r="443" spans="1:8" ht="13.7" customHeight="1" x14ac:dyDescent="0.2">
      <c r="A443" s="16" t="s">
        <v>10</v>
      </c>
      <c r="B443" s="14"/>
      <c r="C443" s="14"/>
      <c r="D443" s="14"/>
      <c r="E443" s="14"/>
      <c r="F443" s="14"/>
      <c r="G443" s="14"/>
      <c r="H443" s="1"/>
    </row>
    <row r="444" spans="1:8" ht="13.7" customHeight="1" x14ac:dyDescent="0.2">
      <c r="A444" s="40" t="s">
        <v>11</v>
      </c>
      <c r="B444" s="41">
        <v>0</v>
      </c>
      <c r="C444" s="41">
        <v>0</v>
      </c>
      <c r="D444" s="41">
        <v>0</v>
      </c>
      <c r="E444" s="41">
        <v>0</v>
      </c>
      <c r="F444" s="41">
        <v>0</v>
      </c>
      <c r="G444" s="41">
        <v>0</v>
      </c>
      <c r="H444" s="1"/>
    </row>
    <row r="445" spans="1:8" ht="13.7" customHeight="1" x14ac:dyDescent="0.2">
      <c r="A445" s="16" t="s">
        <v>10</v>
      </c>
      <c r="B445" s="14"/>
      <c r="C445" s="14"/>
      <c r="D445" s="14"/>
      <c r="E445" s="14"/>
      <c r="F445" s="14"/>
      <c r="G445" s="14"/>
      <c r="H445" s="1"/>
    </row>
    <row r="446" spans="1:8" ht="13.7" customHeight="1" x14ac:dyDescent="0.2">
      <c r="A446" s="40" t="s">
        <v>9</v>
      </c>
      <c r="B446" s="14"/>
      <c r="C446" s="14"/>
      <c r="D446" s="14"/>
      <c r="E446" s="14"/>
      <c r="F446" s="14"/>
      <c r="G446" s="14"/>
      <c r="H446" s="1"/>
    </row>
    <row r="447" spans="1:8" ht="13.7" customHeight="1" x14ac:dyDescent="0.2">
      <c r="A447" s="40" t="s">
        <v>8</v>
      </c>
      <c r="B447" s="14">
        <v>72</v>
      </c>
      <c r="C447" s="41">
        <v>0</v>
      </c>
      <c r="D447" s="14">
        <v>72</v>
      </c>
      <c r="E447" s="41">
        <v>0</v>
      </c>
      <c r="F447" s="41">
        <v>0</v>
      </c>
      <c r="G447" s="41">
        <v>0</v>
      </c>
      <c r="H447" s="1"/>
    </row>
    <row r="448" spans="1:8" ht="13.7" customHeight="1" x14ac:dyDescent="0.2">
      <c r="A448" s="2"/>
      <c r="B448" s="14"/>
      <c r="C448" s="14"/>
      <c r="D448" s="14"/>
      <c r="E448" s="14"/>
      <c r="F448" s="14"/>
      <c r="G448" s="14"/>
      <c r="H448" s="1"/>
    </row>
    <row r="449" spans="1:8" ht="13.7" customHeight="1" x14ac:dyDescent="0.2">
      <c r="A449" s="38" t="s">
        <v>7</v>
      </c>
      <c r="B449" s="13">
        <v>69296</v>
      </c>
      <c r="C449" s="13">
        <v>19189</v>
      </c>
      <c r="D449" s="13">
        <v>50107</v>
      </c>
      <c r="E449" s="13">
        <v>62493</v>
      </c>
      <c r="F449" s="13">
        <v>16833</v>
      </c>
      <c r="G449" s="13">
        <v>45660</v>
      </c>
      <c r="H449" s="1"/>
    </row>
    <row r="450" spans="1:8" ht="13.7" customHeight="1" x14ac:dyDescent="0.2">
      <c r="A450" s="15"/>
      <c r="B450" s="14"/>
      <c r="C450" s="14"/>
      <c r="D450" s="14"/>
      <c r="E450" s="14"/>
      <c r="F450" s="14"/>
      <c r="G450" s="14"/>
      <c r="H450" s="1"/>
    </row>
    <row r="451" spans="1:8" ht="13.7" customHeight="1" x14ac:dyDescent="0.2">
      <c r="A451" s="26" t="s">
        <v>6</v>
      </c>
      <c r="B451" s="14">
        <v>65263</v>
      </c>
      <c r="C451" s="14">
        <v>18679</v>
      </c>
      <c r="D451" s="14">
        <v>46584</v>
      </c>
      <c r="E451" s="14">
        <v>56886</v>
      </c>
      <c r="F451" s="14">
        <v>16160</v>
      </c>
      <c r="G451" s="14">
        <v>40726</v>
      </c>
      <c r="H451" s="1"/>
    </row>
    <row r="452" spans="1:8" ht="13.7" customHeight="1" x14ac:dyDescent="0.2">
      <c r="A452" s="15"/>
      <c r="B452" s="14"/>
      <c r="C452" s="14"/>
      <c r="D452" s="14"/>
      <c r="E452" s="14"/>
      <c r="F452" s="14"/>
      <c r="G452" s="14"/>
      <c r="H452" s="1"/>
    </row>
    <row r="453" spans="1:8" s="2" customFormat="1" ht="13.7" customHeight="1" x14ac:dyDescent="0.2">
      <c r="A453" s="43" t="s">
        <v>5</v>
      </c>
      <c r="B453" s="13">
        <v>4033</v>
      </c>
      <c r="C453" s="13">
        <v>510</v>
      </c>
      <c r="D453" s="13">
        <v>3523</v>
      </c>
      <c r="E453" s="13">
        <v>5607</v>
      </c>
      <c r="F453" s="13">
        <v>673</v>
      </c>
      <c r="G453" s="13">
        <v>4934</v>
      </c>
    </row>
    <row r="454" spans="1:8" s="2" customFormat="1" ht="13.7" customHeight="1" x14ac:dyDescent="0.2">
      <c r="A454" s="29"/>
      <c r="B454" s="24"/>
      <c r="C454" s="24"/>
      <c r="D454" s="14"/>
      <c r="E454" s="24"/>
      <c r="F454" s="24"/>
      <c r="G454" s="14"/>
    </row>
    <row r="455" spans="1:8" s="2" customFormat="1" ht="13.7" customHeight="1" x14ac:dyDescent="0.2">
      <c r="A455" s="23" t="s">
        <v>4</v>
      </c>
      <c r="B455" s="14">
        <v>2763</v>
      </c>
      <c r="C455" s="14">
        <v>316</v>
      </c>
      <c r="D455" s="14">
        <v>2447</v>
      </c>
      <c r="E455" s="14">
        <v>3072</v>
      </c>
      <c r="F455" s="14">
        <v>271</v>
      </c>
      <c r="G455" s="14">
        <v>2801</v>
      </c>
    </row>
    <row r="456" spans="1:8" s="2" customFormat="1" ht="13.7" customHeight="1" x14ac:dyDescent="0.2">
      <c r="A456" s="23" t="s">
        <v>3</v>
      </c>
      <c r="B456" s="24">
        <v>1270</v>
      </c>
      <c r="C456" s="14">
        <v>194</v>
      </c>
      <c r="D456" s="14">
        <v>1076</v>
      </c>
      <c r="E456" s="24">
        <v>2535</v>
      </c>
      <c r="F456" s="14">
        <v>402</v>
      </c>
      <c r="G456" s="14">
        <v>2133</v>
      </c>
    </row>
    <row r="457" spans="1:8" s="2" customFormat="1" ht="13.7" customHeight="1" x14ac:dyDescent="0.2">
      <c r="A457" s="23"/>
      <c r="B457" s="30"/>
      <c r="C457" s="30"/>
      <c r="D457" s="30"/>
      <c r="E457" s="30"/>
      <c r="F457" s="30"/>
      <c r="G457" s="30"/>
    </row>
    <row r="458" spans="1:8" ht="13.7" customHeight="1" x14ac:dyDescent="0.2">
      <c r="A458" s="38" t="s">
        <v>60</v>
      </c>
      <c r="B458" s="13">
        <v>191695</v>
      </c>
      <c r="C458" s="13">
        <v>91871</v>
      </c>
      <c r="D458" s="13">
        <v>99824</v>
      </c>
      <c r="E458" s="13">
        <v>195380</v>
      </c>
      <c r="F458" s="13">
        <v>93033</v>
      </c>
      <c r="G458" s="13">
        <v>102347</v>
      </c>
    </row>
    <row r="459" spans="1:8" ht="13.7" customHeight="1" x14ac:dyDescent="0.2">
      <c r="B459" s="14"/>
      <c r="C459" s="14"/>
      <c r="D459" s="14"/>
      <c r="E459" s="14"/>
      <c r="F459" s="14"/>
      <c r="G459" s="14"/>
    </row>
    <row r="460" spans="1:8" ht="13.7" customHeight="1" x14ac:dyDescent="0.2">
      <c r="A460" s="38" t="s">
        <v>33</v>
      </c>
      <c r="B460" s="13">
        <v>119888</v>
      </c>
      <c r="C460" s="13">
        <v>70591</v>
      </c>
      <c r="D460" s="13">
        <v>49297</v>
      </c>
      <c r="E460" s="13">
        <v>126913</v>
      </c>
      <c r="F460" s="13">
        <v>72915</v>
      </c>
      <c r="G460" s="13">
        <v>53998</v>
      </c>
    </row>
    <row r="461" spans="1:8" ht="13.7" customHeight="1" x14ac:dyDescent="0.2">
      <c r="B461" s="14"/>
      <c r="C461" s="14"/>
      <c r="D461" s="14"/>
      <c r="E461" s="14"/>
      <c r="F461" s="14"/>
      <c r="G461" s="14"/>
    </row>
    <row r="462" spans="1:8" ht="13.7" customHeight="1" x14ac:dyDescent="0.2">
      <c r="A462" s="15" t="s">
        <v>32</v>
      </c>
      <c r="B462" s="14"/>
      <c r="C462" s="14"/>
      <c r="D462" s="14"/>
      <c r="E462" s="14"/>
      <c r="F462" s="14"/>
      <c r="G462" s="14"/>
    </row>
    <row r="463" spans="1:8" s="36" customFormat="1" ht="13.7" customHeight="1" x14ac:dyDescent="0.2">
      <c r="A463" s="34" t="s">
        <v>31</v>
      </c>
      <c r="B463" s="17">
        <v>62.5</v>
      </c>
      <c r="C463" s="17">
        <v>76.8</v>
      </c>
      <c r="D463" s="18">
        <v>49.4</v>
      </c>
      <c r="E463" s="17">
        <v>65</v>
      </c>
      <c r="F463" s="17">
        <v>78.400000000000006</v>
      </c>
      <c r="G463" s="18">
        <v>52.800000000000004</v>
      </c>
      <c r="H463" s="35"/>
    </row>
    <row r="464" spans="1:8" ht="13.7" customHeight="1" x14ac:dyDescent="0.2">
      <c r="B464" s="14"/>
      <c r="C464" s="14"/>
      <c r="D464" s="14"/>
      <c r="E464" s="14"/>
      <c r="F464" s="14"/>
      <c r="G464" s="14"/>
    </row>
    <row r="465" spans="1:8" ht="13.7" customHeight="1" x14ac:dyDescent="0.2">
      <c r="A465" s="38" t="s">
        <v>30</v>
      </c>
      <c r="B465" s="13">
        <v>108388</v>
      </c>
      <c r="C465" s="13">
        <v>65107</v>
      </c>
      <c r="D465" s="13">
        <v>43281</v>
      </c>
      <c r="E465" s="13">
        <v>116016</v>
      </c>
      <c r="F465" s="13">
        <v>68904</v>
      </c>
      <c r="G465" s="13">
        <v>47112</v>
      </c>
    </row>
    <row r="466" spans="1:8" ht="13.7" customHeight="1" x14ac:dyDescent="0.2">
      <c r="B466" s="14"/>
      <c r="C466" s="14"/>
      <c r="D466" s="14"/>
      <c r="E466" s="14"/>
      <c r="F466" s="14"/>
      <c r="G466" s="14"/>
    </row>
    <row r="467" spans="1:8" ht="13.7" customHeight="1" x14ac:dyDescent="0.2">
      <c r="A467" s="19" t="s">
        <v>29</v>
      </c>
      <c r="B467" s="14">
        <v>69493</v>
      </c>
      <c r="C467" s="14">
        <v>42683</v>
      </c>
      <c r="D467" s="14">
        <v>26810</v>
      </c>
      <c r="E467" s="14">
        <v>67897</v>
      </c>
      <c r="F467" s="14">
        <v>44407</v>
      </c>
      <c r="G467" s="14">
        <v>23490</v>
      </c>
    </row>
    <row r="468" spans="1:8" ht="13.7" customHeight="1" x14ac:dyDescent="0.2">
      <c r="A468" s="19"/>
      <c r="B468" s="14"/>
      <c r="C468" s="14"/>
      <c r="D468" s="14"/>
      <c r="E468" s="14"/>
      <c r="F468" s="14"/>
      <c r="G468" s="14"/>
    </row>
    <row r="469" spans="1:8" ht="13.7" customHeight="1" x14ac:dyDescent="0.2">
      <c r="A469" s="19" t="s">
        <v>28</v>
      </c>
      <c r="B469" s="14">
        <v>23685</v>
      </c>
      <c r="C469" s="14">
        <v>12466</v>
      </c>
      <c r="D469" s="14">
        <v>11219</v>
      </c>
      <c r="E469" s="14">
        <v>26539</v>
      </c>
      <c r="F469" s="14">
        <v>12523</v>
      </c>
      <c r="G469" s="14">
        <v>14016</v>
      </c>
    </row>
    <row r="470" spans="1:8" ht="13.7" customHeight="1" x14ac:dyDescent="0.2">
      <c r="A470" s="19"/>
      <c r="B470" s="14"/>
      <c r="C470" s="14"/>
      <c r="D470" s="20"/>
      <c r="E470" s="14"/>
      <c r="F470" s="14"/>
      <c r="G470" s="20"/>
    </row>
    <row r="471" spans="1:8" ht="13.7" customHeight="1" x14ac:dyDescent="0.2">
      <c r="A471" s="19" t="s">
        <v>27</v>
      </c>
      <c r="B471" s="14">
        <v>1722</v>
      </c>
      <c r="C471" s="14">
        <v>1038</v>
      </c>
      <c r="D471" s="14">
        <v>684</v>
      </c>
      <c r="E471" s="14">
        <v>4850</v>
      </c>
      <c r="F471" s="14">
        <v>3280</v>
      </c>
      <c r="G471" s="14">
        <v>1570</v>
      </c>
    </row>
    <row r="472" spans="1:8" ht="13.7" customHeight="1" x14ac:dyDescent="0.2">
      <c r="A472" s="16" t="s">
        <v>26</v>
      </c>
      <c r="B472" s="21">
        <v>1.5887367605269955</v>
      </c>
      <c r="C472" s="21">
        <v>1.5942986161242261</v>
      </c>
      <c r="D472" s="21">
        <v>1.5803701393221044</v>
      </c>
      <c r="E472" s="21">
        <v>4.1804578678802926</v>
      </c>
      <c r="F472" s="21">
        <v>4.7602461395564841</v>
      </c>
      <c r="G472" s="21">
        <v>3.3324842927491929</v>
      </c>
    </row>
    <row r="473" spans="1:8" ht="13.7" customHeight="1" x14ac:dyDescent="0.2">
      <c r="A473" s="16"/>
      <c r="B473" s="14"/>
      <c r="C473" s="14"/>
      <c r="D473" s="20"/>
      <c r="E473" s="14"/>
      <c r="F473" s="14"/>
      <c r="G473" s="20"/>
    </row>
    <row r="474" spans="1:8" ht="13.7" customHeight="1" x14ac:dyDescent="0.2">
      <c r="A474" s="19" t="s">
        <v>25</v>
      </c>
      <c r="B474" s="14">
        <v>13488</v>
      </c>
      <c r="C474" s="14">
        <v>8920</v>
      </c>
      <c r="D474" s="14">
        <v>4568</v>
      </c>
      <c r="E474" s="14">
        <v>16730</v>
      </c>
      <c r="F474" s="14">
        <v>8694</v>
      </c>
      <c r="G474" s="14">
        <v>8036</v>
      </c>
    </row>
    <row r="475" spans="1:8" ht="13.7" customHeight="1" x14ac:dyDescent="0.2">
      <c r="A475" s="16" t="s">
        <v>24</v>
      </c>
      <c r="B475" s="21">
        <v>12.444182012768941</v>
      </c>
      <c r="C475" s="21">
        <v>13.700523753206262</v>
      </c>
      <c r="D475" s="21">
        <v>10.554284790092652</v>
      </c>
      <c r="E475" s="21">
        <v>14.42042476899738</v>
      </c>
      <c r="F475" s="21">
        <v>12.617554858934168</v>
      </c>
      <c r="G475" s="21">
        <v>17.057225335371033</v>
      </c>
    </row>
    <row r="476" spans="1:8" ht="13.7" customHeight="1" x14ac:dyDescent="0.2">
      <c r="B476" s="14"/>
      <c r="C476" s="14"/>
      <c r="D476" s="14"/>
      <c r="E476" s="14"/>
      <c r="F476" s="14"/>
      <c r="G476" s="14"/>
    </row>
    <row r="477" spans="1:8" ht="13.7" customHeight="1" x14ac:dyDescent="0.2">
      <c r="A477" s="38" t="s">
        <v>23</v>
      </c>
      <c r="B477" s="13">
        <v>11500</v>
      </c>
      <c r="C477" s="13">
        <v>5484</v>
      </c>
      <c r="D477" s="13">
        <v>6016</v>
      </c>
      <c r="E477" s="13">
        <v>10897</v>
      </c>
      <c r="F477" s="13">
        <v>4011</v>
      </c>
      <c r="G477" s="13">
        <v>6886</v>
      </c>
    </row>
    <row r="478" spans="1:8" ht="13.7" customHeight="1" x14ac:dyDescent="0.2">
      <c r="B478" s="14"/>
      <c r="C478" s="14"/>
      <c r="D478" s="14"/>
      <c r="E478" s="14"/>
      <c r="F478" s="14"/>
      <c r="G478" s="14"/>
    </row>
    <row r="479" spans="1:8" ht="13.7" customHeight="1" x14ac:dyDescent="0.2">
      <c r="A479" s="15" t="s">
        <v>21</v>
      </c>
      <c r="B479" s="14"/>
      <c r="C479" s="14"/>
      <c r="D479" s="14"/>
      <c r="E479" s="14"/>
      <c r="F479" s="14"/>
      <c r="G479" s="14"/>
    </row>
    <row r="480" spans="1:8" s="36" customFormat="1" ht="13.7" customHeight="1" x14ac:dyDescent="0.2">
      <c r="A480" s="37" t="s">
        <v>20</v>
      </c>
      <c r="B480" s="17">
        <v>9.6</v>
      </c>
      <c r="C480" s="17">
        <v>7.8</v>
      </c>
      <c r="D480" s="18">
        <v>12.2</v>
      </c>
      <c r="E480" s="17">
        <v>8.6</v>
      </c>
      <c r="F480" s="17">
        <v>5.5</v>
      </c>
      <c r="G480" s="18">
        <v>12.8</v>
      </c>
      <c r="H480" s="35"/>
    </row>
    <row r="481" spans="1:8" ht="13.7" customHeight="1" x14ac:dyDescent="0.2">
      <c r="B481" s="14"/>
      <c r="C481" s="14"/>
      <c r="D481" s="14"/>
      <c r="E481" s="14"/>
      <c r="F481" s="14"/>
      <c r="G481" s="14"/>
    </row>
    <row r="482" spans="1:8" ht="13.7" customHeight="1" x14ac:dyDescent="0.2">
      <c r="A482" s="39" t="s">
        <v>22</v>
      </c>
      <c r="B482" s="13">
        <v>8218</v>
      </c>
      <c r="C482" s="13">
        <v>3120</v>
      </c>
      <c r="D482" s="13">
        <v>5098</v>
      </c>
      <c r="E482" s="13">
        <v>8546</v>
      </c>
      <c r="F482" s="13">
        <v>3101</v>
      </c>
      <c r="G482" s="13">
        <v>5445</v>
      </c>
    </row>
    <row r="483" spans="1:8" ht="13.7" customHeight="1" x14ac:dyDescent="0.2">
      <c r="A483" s="19"/>
      <c r="B483" s="14"/>
      <c r="C483" s="14"/>
      <c r="D483" s="14"/>
      <c r="E483" s="14"/>
      <c r="F483" s="14"/>
      <c r="G483" s="14"/>
    </row>
    <row r="484" spans="1:8" ht="13.7" customHeight="1" x14ac:dyDescent="0.2">
      <c r="A484" s="15" t="s">
        <v>21</v>
      </c>
      <c r="B484" s="14"/>
      <c r="C484" s="14"/>
      <c r="D484" s="14"/>
      <c r="E484" s="14"/>
      <c r="F484" s="14"/>
      <c r="G484" s="14"/>
    </row>
    <row r="485" spans="1:8" s="36" customFormat="1" ht="13.7" customHeight="1" x14ac:dyDescent="0.2">
      <c r="A485" s="37" t="s">
        <v>20</v>
      </c>
      <c r="B485" s="17">
        <v>6.9</v>
      </c>
      <c r="C485" s="17">
        <v>4.3999999999999995</v>
      </c>
      <c r="D485" s="18">
        <v>10.299999999999999</v>
      </c>
      <c r="E485" s="17">
        <v>6.7</v>
      </c>
      <c r="F485" s="17">
        <v>4.3</v>
      </c>
      <c r="G485" s="18">
        <v>10.100000000000001</v>
      </c>
      <c r="H485" s="35"/>
    </row>
    <row r="486" spans="1:8" ht="13.7" customHeight="1" x14ac:dyDescent="0.2">
      <c r="A486" s="19"/>
      <c r="B486" s="14"/>
      <c r="C486" s="14"/>
      <c r="D486" s="14"/>
      <c r="E486" s="14"/>
      <c r="F486" s="14"/>
      <c r="G486" s="14"/>
    </row>
    <row r="487" spans="1:8" ht="13.7" customHeight="1" x14ac:dyDescent="0.2">
      <c r="A487" s="16" t="s">
        <v>19</v>
      </c>
      <c r="B487" s="14"/>
      <c r="C487" s="14"/>
      <c r="D487" s="14"/>
      <c r="E487" s="14"/>
      <c r="F487" s="14"/>
      <c r="G487" s="14"/>
    </row>
    <row r="488" spans="1:8" ht="13.7" customHeight="1" x14ac:dyDescent="0.2">
      <c r="A488" s="40" t="s">
        <v>18</v>
      </c>
      <c r="B488" s="14">
        <v>6472</v>
      </c>
      <c r="C488" s="14">
        <v>2331</v>
      </c>
      <c r="D488" s="14">
        <v>4141</v>
      </c>
      <c r="E488" s="14">
        <v>6855</v>
      </c>
      <c r="F488" s="14">
        <v>2460</v>
      </c>
      <c r="G488" s="14">
        <v>4395</v>
      </c>
    </row>
    <row r="489" spans="1:8" ht="13.7" customHeight="1" x14ac:dyDescent="0.2">
      <c r="A489" s="16" t="s">
        <v>17</v>
      </c>
      <c r="B489" s="14"/>
      <c r="C489" s="14"/>
      <c r="D489" s="14"/>
      <c r="E489" s="14"/>
      <c r="F489" s="14"/>
      <c r="G489" s="14"/>
    </row>
    <row r="490" spans="1:8" ht="13.7" customHeight="1" x14ac:dyDescent="0.2">
      <c r="A490" s="40" t="s">
        <v>16</v>
      </c>
      <c r="B490" s="14">
        <v>1680</v>
      </c>
      <c r="C490" s="14">
        <v>723</v>
      </c>
      <c r="D490" s="14">
        <v>957</v>
      </c>
      <c r="E490" s="14">
        <v>1691</v>
      </c>
      <c r="F490" s="14">
        <v>641</v>
      </c>
      <c r="G490" s="14">
        <v>1050</v>
      </c>
    </row>
    <row r="491" spans="1:8" ht="13.7" customHeight="1" x14ac:dyDescent="0.2">
      <c r="A491" s="16" t="s">
        <v>15</v>
      </c>
      <c r="B491" s="14">
        <v>66</v>
      </c>
      <c r="C491" s="14">
        <v>66</v>
      </c>
      <c r="D491" s="41">
        <v>0</v>
      </c>
      <c r="E491" s="41">
        <v>0</v>
      </c>
      <c r="F491" s="41">
        <v>0</v>
      </c>
      <c r="G491" s="41">
        <v>0</v>
      </c>
    </row>
    <row r="492" spans="1:8" ht="13.7" customHeight="1" x14ac:dyDescent="0.2">
      <c r="A492" s="23"/>
      <c r="B492" s="14"/>
      <c r="C492" s="14"/>
      <c r="D492" s="14"/>
      <c r="E492" s="14"/>
      <c r="F492" s="14"/>
      <c r="G492" s="14"/>
    </row>
    <row r="493" spans="1:8" ht="13.7" customHeight="1" x14ac:dyDescent="0.2">
      <c r="A493" s="39" t="s">
        <v>14</v>
      </c>
      <c r="B493" s="13">
        <v>3282</v>
      </c>
      <c r="C493" s="13">
        <v>2364</v>
      </c>
      <c r="D493" s="13">
        <v>918</v>
      </c>
      <c r="E493" s="13">
        <v>2351</v>
      </c>
      <c r="F493" s="13">
        <v>910</v>
      </c>
      <c r="G493" s="13">
        <v>1441</v>
      </c>
    </row>
    <row r="494" spans="1:8" ht="13.7" customHeight="1" x14ac:dyDescent="0.2">
      <c r="A494" s="25"/>
      <c r="B494" s="14"/>
      <c r="C494" s="14"/>
      <c r="D494" s="14"/>
      <c r="E494" s="14"/>
      <c r="F494" s="14"/>
      <c r="G494" s="14"/>
    </row>
    <row r="495" spans="1:8" ht="13.7" customHeight="1" x14ac:dyDescent="0.2">
      <c r="A495" s="16" t="s">
        <v>13</v>
      </c>
      <c r="B495" s="14">
        <v>930</v>
      </c>
      <c r="C495" s="14">
        <v>441</v>
      </c>
      <c r="D495" s="14">
        <v>489</v>
      </c>
      <c r="E495" s="14">
        <v>908</v>
      </c>
      <c r="F495" s="14">
        <v>321</v>
      </c>
      <c r="G495" s="14">
        <v>587</v>
      </c>
    </row>
    <row r="496" spans="1:8" ht="13.7" customHeight="1" x14ac:dyDescent="0.2">
      <c r="A496" s="16" t="s">
        <v>12</v>
      </c>
      <c r="B496" s="14">
        <v>2352</v>
      </c>
      <c r="C496" s="14">
        <v>1923</v>
      </c>
      <c r="D496" s="14">
        <v>429</v>
      </c>
      <c r="E496" s="14">
        <v>1359</v>
      </c>
      <c r="F496" s="14">
        <v>589</v>
      </c>
      <c r="G496" s="14">
        <v>770</v>
      </c>
    </row>
    <row r="497" spans="1:8" ht="13.7" customHeight="1" x14ac:dyDescent="0.2">
      <c r="A497" s="16" t="s">
        <v>10</v>
      </c>
      <c r="B497" s="14"/>
      <c r="C497" s="14"/>
      <c r="D497" s="14"/>
      <c r="E497" s="14"/>
      <c r="F497" s="14"/>
      <c r="G497" s="14"/>
    </row>
    <row r="498" spans="1:8" ht="13.7" customHeight="1" x14ac:dyDescent="0.2">
      <c r="A498" s="40" t="s">
        <v>11</v>
      </c>
      <c r="B498" s="41">
        <v>0</v>
      </c>
      <c r="C498" s="41">
        <v>0</v>
      </c>
      <c r="D498" s="41">
        <v>0</v>
      </c>
      <c r="E498" s="41">
        <v>0</v>
      </c>
      <c r="F498" s="41">
        <v>0</v>
      </c>
      <c r="G498" s="41">
        <v>0</v>
      </c>
    </row>
    <row r="499" spans="1:8" ht="13.7" customHeight="1" x14ac:dyDescent="0.2">
      <c r="A499" s="16" t="s">
        <v>10</v>
      </c>
      <c r="B499" s="14"/>
      <c r="C499" s="14"/>
      <c r="D499" s="14"/>
      <c r="E499" s="14"/>
      <c r="F499" s="14"/>
      <c r="G499" s="14"/>
    </row>
    <row r="500" spans="1:8" ht="13.7" customHeight="1" x14ac:dyDescent="0.2">
      <c r="A500" s="40" t="s">
        <v>9</v>
      </c>
      <c r="B500" s="14"/>
      <c r="C500" s="14"/>
      <c r="D500" s="14"/>
      <c r="E500" s="14"/>
      <c r="F500" s="14"/>
      <c r="G500" s="14"/>
    </row>
    <row r="501" spans="1:8" ht="13.7" customHeight="1" x14ac:dyDescent="0.2">
      <c r="A501" s="40" t="s">
        <v>8</v>
      </c>
      <c r="B501" s="41">
        <v>0</v>
      </c>
      <c r="C501" s="41">
        <v>0</v>
      </c>
      <c r="D501" s="41">
        <v>0</v>
      </c>
      <c r="E501" s="14">
        <v>84</v>
      </c>
      <c r="F501" s="41">
        <v>0</v>
      </c>
      <c r="G501" s="14">
        <v>84</v>
      </c>
      <c r="H501" s="1"/>
    </row>
    <row r="502" spans="1:8" ht="13.7" customHeight="1" x14ac:dyDescent="0.2">
      <c r="A502" s="2"/>
      <c r="B502" s="14"/>
      <c r="C502" s="14"/>
      <c r="D502" s="14"/>
      <c r="E502" s="14"/>
      <c r="F502" s="14"/>
      <c r="G502" s="14"/>
      <c r="H502" s="1"/>
    </row>
    <row r="503" spans="1:8" ht="13.7" customHeight="1" x14ac:dyDescent="0.2">
      <c r="A503" s="38" t="s">
        <v>7</v>
      </c>
      <c r="B503" s="13">
        <v>71807</v>
      </c>
      <c r="C503" s="13">
        <v>21280</v>
      </c>
      <c r="D503" s="13">
        <v>50527</v>
      </c>
      <c r="E503" s="13">
        <v>68467</v>
      </c>
      <c r="F503" s="13">
        <v>20118</v>
      </c>
      <c r="G503" s="13">
        <v>48349</v>
      </c>
      <c r="H503" s="1"/>
    </row>
    <row r="504" spans="1:8" ht="13.7" customHeight="1" x14ac:dyDescent="0.2">
      <c r="A504" s="15"/>
      <c r="B504" s="14"/>
      <c r="C504" s="14"/>
      <c r="D504" s="14"/>
      <c r="E504" s="14"/>
      <c r="F504" s="14"/>
      <c r="G504" s="14"/>
      <c r="H504" s="1"/>
    </row>
    <row r="505" spans="1:8" ht="13.7" customHeight="1" x14ac:dyDescent="0.2">
      <c r="A505" s="26" t="s">
        <v>6</v>
      </c>
      <c r="B505" s="14">
        <v>62954</v>
      </c>
      <c r="C505" s="14">
        <v>19978</v>
      </c>
      <c r="D505" s="14">
        <v>42976</v>
      </c>
      <c r="E505" s="14">
        <v>60056</v>
      </c>
      <c r="F505" s="14">
        <v>19070</v>
      </c>
      <c r="G505" s="14">
        <v>40986</v>
      </c>
      <c r="H505" s="1"/>
    </row>
    <row r="506" spans="1:8" ht="13.7" customHeight="1" x14ac:dyDescent="0.2">
      <c r="A506" s="15"/>
      <c r="B506" s="14"/>
      <c r="C506" s="14"/>
      <c r="D506" s="14"/>
      <c r="E506" s="14"/>
      <c r="F506" s="14"/>
      <c r="G506" s="14"/>
      <c r="H506" s="1"/>
    </row>
    <row r="507" spans="1:8" ht="13.7" customHeight="1" x14ac:dyDescent="0.2">
      <c r="A507" s="43" t="s">
        <v>5</v>
      </c>
      <c r="B507" s="13">
        <v>8853</v>
      </c>
      <c r="C507" s="13">
        <v>1302</v>
      </c>
      <c r="D507" s="13">
        <v>7551</v>
      </c>
      <c r="E507" s="13">
        <v>8411</v>
      </c>
      <c r="F507" s="13">
        <v>1048</v>
      </c>
      <c r="G507" s="13">
        <v>7363</v>
      </c>
      <c r="H507" s="1"/>
    </row>
    <row r="508" spans="1:8" ht="13.7" customHeight="1" x14ac:dyDescent="0.2">
      <c r="A508" s="29"/>
      <c r="B508" s="24"/>
      <c r="C508" s="24"/>
      <c r="D508" s="14"/>
      <c r="E508" s="24"/>
      <c r="F508" s="24"/>
      <c r="G508" s="14"/>
      <c r="H508" s="1"/>
    </row>
    <row r="509" spans="1:8" ht="13.7" customHeight="1" x14ac:dyDescent="0.2">
      <c r="A509" s="23" t="s">
        <v>4</v>
      </c>
      <c r="B509" s="14">
        <v>5884</v>
      </c>
      <c r="C509" s="14">
        <v>613</v>
      </c>
      <c r="D509" s="14">
        <v>5271</v>
      </c>
      <c r="E509" s="14">
        <v>5365</v>
      </c>
      <c r="F509" s="14">
        <v>574</v>
      </c>
      <c r="G509" s="14">
        <v>4791</v>
      </c>
      <c r="H509" s="1"/>
    </row>
    <row r="510" spans="1:8" ht="13.7" customHeight="1" x14ac:dyDescent="0.2">
      <c r="A510" s="23" t="s">
        <v>3</v>
      </c>
      <c r="B510" s="24">
        <v>2969</v>
      </c>
      <c r="C510" s="14">
        <v>689</v>
      </c>
      <c r="D510" s="14">
        <v>2280</v>
      </c>
      <c r="E510" s="24">
        <v>3046</v>
      </c>
      <c r="F510" s="14">
        <v>474</v>
      </c>
      <c r="G510" s="14">
        <v>2572</v>
      </c>
      <c r="H510" s="1"/>
    </row>
    <row r="511" spans="1:8" ht="13.7" customHeight="1" x14ac:dyDescent="0.2">
      <c r="A511" s="23"/>
      <c r="B511" s="30"/>
      <c r="C511" s="30"/>
      <c r="D511" s="30"/>
      <c r="E511" s="30"/>
      <c r="F511" s="30"/>
      <c r="G511" s="30"/>
      <c r="H511" s="1"/>
    </row>
    <row r="512" spans="1:8" ht="13.7" customHeight="1" x14ac:dyDescent="0.2">
      <c r="A512" s="38" t="s">
        <v>61</v>
      </c>
      <c r="B512" s="13">
        <v>321362</v>
      </c>
      <c r="C512" s="13">
        <v>156079</v>
      </c>
      <c r="D512" s="13">
        <v>165283</v>
      </c>
      <c r="E512" s="13">
        <v>324521</v>
      </c>
      <c r="F512" s="13">
        <v>158848</v>
      </c>
      <c r="G512" s="13">
        <v>165673</v>
      </c>
      <c r="H512" s="1"/>
    </row>
    <row r="513" spans="1:8" ht="13.7" customHeight="1" x14ac:dyDescent="0.2">
      <c r="B513" s="14"/>
      <c r="C513" s="14"/>
      <c r="D513" s="14"/>
      <c r="E513" s="14"/>
      <c r="F513" s="14"/>
      <c r="G513" s="14"/>
      <c r="H513" s="1"/>
    </row>
    <row r="514" spans="1:8" ht="13.7" customHeight="1" x14ac:dyDescent="0.2">
      <c r="A514" s="38" t="s">
        <v>33</v>
      </c>
      <c r="B514" s="13">
        <v>180552</v>
      </c>
      <c r="C514" s="13">
        <v>110146</v>
      </c>
      <c r="D514" s="13">
        <v>70406</v>
      </c>
      <c r="E514" s="13">
        <v>187778</v>
      </c>
      <c r="F514" s="13">
        <v>118135</v>
      </c>
      <c r="G514" s="13">
        <v>69643</v>
      </c>
      <c r="H514" s="1"/>
    </row>
    <row r="515" spans="1:8" ht="13.7" customHeight="1" x14ac:dyDescent="0.2">
      <c r="B515" s="14"/>
      <c r="C515" s="14"/>
      <c r="D515" s="14"/>
      <c r="E515" s="14"/>
      <c r="F515" s="14"/>
      <c r="G515" s="14"/>
      <c r="H515" s="1"/>
    </row>
    <row r="516" spans="1:8" ht="13.7" customHeight="1" x14ac:dyDescent="0.2">
      <c r="A516" s="15" t="s">
        <v>32</v>
      </c>
      <c r="B516" s="14"/>
      <c r="C516" s="14"/>
      <c r="D516" s="14"/>
      <c r="E516" s="14"/>
      <c r="F516" s="14"/>
      <c r="G516" s="14"/>
      <c r="H516" s="1"/>
    </row>
    <row r="517" spans="1:8" s="36" customFormat="1" ht="13.7" customHeight="1" x14ac:dyDescent="0.2">
      <c r="A517" s="34" t="s">
        <v>31</v>
      </c>
      <c r="B517" s="17">
        <v>56.2</v>
      </c>
      <c r="C517" s="17">
        <v>70.599999999999994</v>
      </c>
      <c r="D517" s="18">
        <v>42.6</v>
      </c>
      <c r="E517" s="17">
        <v>57.9</v>
      </c>
      <c r="F517" s="17">
        <v>74.400000000000006</v>
      </c>
      <c r="G517" s="18">
        <v>42</v>
      </c>
      <c r="H517" s="35"/>
    </row>
    <row r="518" spans="1:8" ht="13.7" customHeight="1" x14ac:dyDescent="0.2">
      <c r="B518" s="14"/>
      <c r="C518" s="14"/>
      <c r="D518" s="14"/>
      <c r="E518" s="14"/>
      <c r="F518" s="14"/>
      <c r="G518" s="14"/>
    </row>
    <row r="519" spans="1:8" ht="13.7" customHeight="1" x14ac:dyDescent="0.2">
      <c r="A519" s="38" t="s">
        <v>30</v>
      </c>
      <c r="B519" s="13">
        <v>172301</v>
      </c>
      <c r="C519" s="13">
        <v>106563</v>
      </c>
      <c r="D519" s="13">
        <v>65738</v>
      </c>
      <c r="E519" s="13">
        <v>179587</v>
      </c>
      <c r="F519" s="13">
        <v>113977</v>
      </c>
      <c r="G519" s="13">
        <v>65610</v>
      </c>
    </row>
    <row r="520" spans="1:8" ht="13.7" customHeight="1" x14ac:dyDescent="0.2">
      <c r="B520" s="14"/>
      <c r="C520" s="14"/>
      <c r="D520" s="14"/>
      <c r="E520" s="14"/>
      <c r="F520" s="14"/>
      <c r="G520" s="14"/>
    </row>
    <row r="521" spans="1:8" ht="13.7" customHeight="1" x14ac:dyDescent="0.2">
      <c r="A521" s="19" t="s">
        <v>29</v>
      </c>
      <c r="B521" s="14">
        <v>93977</v>
      </c>
      <c r="C521" s="14">
        <v>59719</v>
      </c>
      <c r="D521" s="14">
        <v>34258</v>
      </c>
      <c r="E521" s="14">
        <v>93819</v>
      </c>
      <c r="F521" s="14">
        <v>60461</v>
      </c>
      <c r="G521" s="14">
        <v>33358</v>
      </c>
    </row>
    <row r="522" spans="1:8" ht="13.7" customHeight="1" x14ac:dyDescent="0.2">
      <c r="A522" s="19"/>
      <c r="B522" s="14"/>
      <c r="C522" s="14"/>
      <c r="D522" s="14"/>
      <c r="E522" s="14"/>
      <c r="F522" s="14"/>
      <c r="G522" s="14"/>
    </row>
    <row r="523" spans="1:8" ht="13.7" customHeight="1" x14ac:dyDescent="0.2">
      <c r="A523" s="19" t="s">
        <v>28</v>
      </c>
      <c r="B523" s="14">
        <v>54448</v>
      </c>
      <c r="C523" s="14">
        <v>30475</v>
      </c>
      <c r="D523" s="14">
        <v>23973</v>
      </c>
      <c r="E523" s="14">
        <v>62183</v>
      </c>
      <c r="F523" s="14">
        <v>37433</v>
      </c>
      <c r="G523" s="14">
        <v>24750</v>
      </c>
    </row>
    <row r="524" spans="1:8" ht="13.7" customHeight="1" x14ac:dyDescent="0.2">
      <c r="A524" s="19"/>
      <c r="B524" s="14"/>
      <c r="C524" s="14"/>
      <c r="D524" s="20"/>
      <c r="E524" s="14"/>
      <c r="F524" s="14"/>
      <c r="G524" s="20"/>
    </row>
    <row r="525" spans="1:8" ht="13.7" customHeight="1" x14ac:dyDescent="0.2">
      <c r="A525" s="19" t="s">
        <v>27</v>
      </c>
      <c r="B525" s="14">
        <v>6113</v>
      </c>
      <c r="C525" s="14">
        <v>3681</v>
      </c>
      <c r="D525" s="14">
        <v>2432</v>
      </c>
      <c r="E525" s="14">
        <v>3899</v>
      </c>
      <c r="F525" s="14">
        <v>2600</v>
      </c>
      <c r="G525" s="14">
        <v>1299</v>
      </c>
    </row>
    <row r="526" spans="1:8" ht="13.7" customHeight="1" x14ac:dyDescent="0.2">
      <c r="A526" s="16" t="s">
        <v>26</v>
      </c>
      <c r="B526" s="21">
        <v>3.5478610106731825</v>
      </c>
      <c r="C526" s="21">
        <v>3.4542946426057828</v>
      </c>
      <c r="D526" s="21">
        <v>3.699534515805166</v>
      </c>
      <c r="E526" s="21">
        <v>2.1710925623792368</v>
      </c>
      <c r="F526" s="21">
        <v>2.2811619888223063</v>
      </c>
      <c r="G526" s="21">
        <v>1.9798811156835849</v>
      </c>
    </row>
    <row r="527" spans="1:8" ht="13.7" customHeight="1" x14ac:dyDescent="0.2">
      <c r="A527" s="16"/>
      <c r="B527" s="14"/>
      <c r="C527" s="14"/>
      <c r="D527" s="20"/>
      <c r="E527" s="14"/>
      <c r="F527" s="14"/>
      <c r="G527" s="20"/>
    </row>
    <row r="528" spans="1:8" ht="13.7" customHeight="1" x14ac:dyDescent="0.2">
      <c r="A528" s="19" t="s">
        <v>25</v>
      </c>
      <c r="B528" s="14">
        <v>17763</v>
      </c>
      <c r="C528" s="14">
        <v>12688</v>
      </c>
      <c r="D528" s="14">
        <v>5075</v>
      </c>
      <c r="E528" s="14">
        <v>19686</v>
      </c>
      <c r="F528" s="14">
        <v>13483</v>
      </c>
      <c r="G528" s="14">
        <v>6203</v>
      </c>
    </row>
    <row r="529" spans="1:8" ht="13.7" customHeight="1" x14ac:dyDescent="0.2">
      <c r="A529" s="16" t="s">
        <v>24</v>
      </c>
      <c r="B529" s="21">
        <v>10.309284333811179</v>
      </c>
      <c r="C529" s="21">
        <v>11.906571699370327</v>
      </c>
      <c r="D529" s="21">
        <v>7.7200401594207309</v>
      </c>
      <c r="E529" s="21">
        <v>10.961817948960672</v>
      </c>
      <c r="F529" s="21">
        <v>11.82957965203506</v>
      </c>
      <c r="G529" s="21">
        <v>9.4543514708123766</v>
      </c>
    </row>
    <row r="530" spans="1:8" ht="13.7" customHeight="1" x14ac:dyDescent="0.2">
      <c r="B530" s="14"/>
      <c r="C530" s="14"/>
      <c r="D530" s="14"/>
      <c r="E530" s="14"/>
      <c r="F530" s="14"/>
      <c r="G530" s="14"/>
    </row>
    <row r="531" spans="1:8" ht="13.7" customHeight="1" x14ac:dyDescent="0.2">
      <c r="A531" s="38" t="s">
        <v>23</v>
      </c>
      <c r="B531" s="13">
        <v>8251</v>
      </c>
      <c r="C531" s="13">
        <v>3583</v>
      </c>
      <c r="D531" s="13">
        <v>4668</v>
      </c>
      <c r="E531" s="13">
        <v>8191</v>
      </c>
      <c r="F531" s="13">
        <v>4158</v>
      </c>
      <c r="G531" s="13">
        <v>4033</v>
      </c>
    </row>
    <row r="532" spans="1:8" ht="13.7" customHeight="1" x14ac:dyDescent="0.2">
      <c r="B532" s="14"/>
      <c r="C532" s="14"/>
      <c r="D532" s="14"/>
      <c r="E532" s="14"/>
      <c r="F532" s="14"/>
      <c r="G532" s="14"/>
    </row>
    <row r="533" spans="1:8" ht="13.7" customHeight="1" x14ac:dyDescent="0.2">
      <c r="A533" s="15" t="s">
        <v>21</v>
      </c>
      <c r="B533" s="14"/>
      <c r="C533" s="14"/>
      <c r="D533" s="14"/>
      <c r="E533" s="14"/>
      <c r="F533" s="14"/>
      <c r="G533" s="14"/>
    </row>
    <row r="534" spans="1:8" s="36" customFormat="1" ht="13.7" customHeight="1" x14ac:dyDescent="0.2">
      <c r="A534" s="37" t="s">
        <v>20</v>
      </c>
      <c r="B534" s="17">
        <v>4.5999999999999996</v>
      </c>
      <c r="C534" s="17">
        <v>3.3000000000000003</v>
      </c>
      <c r="D534" s="18">
        <v>6.6000000000000005</v>
      </c>
      <c r="E534" s="17">
        <v>4.3999999999999995</v>
      </c>
      <c r="F534" s="17">
        <v>3.5000000000000004</v>
      </c>
      <c r="G534" s="18">
        <v>5.8000000000000007</v>
      </c>
      <c r="H534" s="35"/>
    </row>
    <row r="535" spans="1:8" ht="13.7" customHeight="1" x14ac:dyDescent="0.2">
      <c r="B535" s="14"/>
      <c r="C535" s="14"/>
      <c r="D535" s="14"/>
      <c r="E535" s="14"/>
      <c r="F535" s="14"/>
      <c r="G535" s="14"/>
    </row>
    <row r="536" spans="1:8" ht="13.7" customHeight="1" x14ac:dyDescent="0.2">
      <c r="A536" s="39" t="s">
        <v>22</v>
      </c>
      <c r="B536" s="13">
        <v>6722</v>
      </c>
      <c r="C536" s="13">
        <v>2899</v>
      </c>
      <c r="D536" s="13">
        <v>3823</v>
      </c>
      <c r="E536" s="13">
        <v>7028</v>
      </c>
      <c r="F536" s="13">
        <v>3576</v>
      </c>
      <c r="G536" s="13">
        <v>3452</v>
      </c>
    </row>
    <row r="537" spans="1:8" ht="13.7" customHeight="1" x14ac:dyDescent="0.2">
      <c r="A537" s="19"/>
      <c r="B537" s="14"/>
      <c r="C537" s="14"/>
      <c r="D537" s="14"/>
      <c r="E537" s="14"/>
      <c r="F537" s="14"/>
      <c r="G537" s="14"/>
    </row>
    <row r="538" spans="1:8" ht="13.7" customHeight="1" x14ac:dyDescent="0.2">
      <c r="A538" s="15" t="s">
        <v>21</v>
      </c>
      <c r="B538" s="14"/>
      <c r="C538" s="14"/>
      <c r="D538" s="14"/>
      <c r="E538" s="14"/>
      <c r="F538" s="14"/>
      <c r="G538" s="14"/>
    </row>
    <row r="539" spans="1:8" s="36" customFormat="1" ht="13.7" customHeight="1" x14ac:dyDescent="0.2">
      <c r="A539" s="37" t="s">
        <v>20</v>
      </c>
      <c r="B539" s="17">
        <v>3.6999999999999997</v>
      </c>
      <c r="C539" s="17">
        <v>2.6</v>
      </c>
      <c r="D539" s="18">
        <v>5.4</v>
      </c>
      <c r="E539" s="17">
        <v>3.6999999999999997</v>
      </c>
      <c r="F539" s="17">
        <v>3</v>
      </c>
      <c r="G539" s="18">
        <v>5</v>
      </c>
      <c r="H539" s="35"/>
    </row>
    <row r="540" spans="1:8" ht="13.7" customHeight="1" x14ac:dyDescent="0.2">
      <c r="A540" s="19"/>
      <c r="B540" s="14"/>
      <c r="C540" s="14"/>
      <c r="D540" s="14"/>
      <c r="E540" s="14"/>
      <c r="F540" s="14"/>
      <c r="G540" s="14"/>
    </row>
    <row r="541" spans="1:8" ht="13.7" customHeight="1" x14ac:dyDescent="0.2">
      <c r="A541" s="16" t="s">
        <v>19</v>
      </c>
      <c r="B541" s="14"/>
      <c r="C541" s="14"/>
      <c r="D541" s="14"/>
      <c r="E541" s="14"/>
      <c r="F541" s="14"/>
      <c r="G541" s="14"/>
    </row>
    <row r="542" spans="1:8" ht="13.7" customHeight="1" x14ac:dyDescent="0.2">
      <c r="A542" s="40" t="s">
        <v>18</v>
      </c>
      <c r="B542" s="14">
        <v>4540</v>
      </c>
      <c r="C542" s="14">
        <v>1599</v>
      </c>
      <c r="D542" s="14">
        <v>2941</v>
      </c>
      <c r="E542" s="14">
        <v>4374</v>
      </c>
      <c r="F542" s="14">
        <v>2387</v>
      </c>
      <c r="G542" s="14">
        <v>1987</v>
      </c>
    </row>
    <row r="543" spans="1:8" ht="13.7" customHeight="1" x14ac:dyDescent="0.2">
      <c r="A543" s="16" t="s">
        <v>17</v>
      </c>
      <c r="B543" s="14"/>
      <c r="C543" s="14"/>
      <c r="D543" s="14"/>
      <c r="E543" s="14"/>
      <c r="F543" s="14"/>
      <c r="G543" s="14"/>
    </row>
    <row r="544" spans="1:8" ht="13.7" customHeight="1" x14ac:dyDescent="0.2">
      <c r="A544" s="40" t="s">
        <v>16</v>
      </c>
      <c r="B544" s="14">
        <v>2182</v>
      </c>
      <c r="C544" s="14">
        <v>1300</v>
      </c>
      <c r="D544" s="14">
        <v>882</v>
      </c>
      <c r="E544" s="14">
        <v>2491</v>
      </c>
      <c r="F544" s="14">
        <v>1026</v>
      </c>
      <c r="G544" s="14">
        <v>1465</v>
      </c>
    </row>
    <row r="545" spans="1:8" ht="13.7" customHeight="1" x14ac:dyDescent="0.2">
      <c r="A545" s="16" t="s">
        <v>15</v>
      </c>
      <c r="B545" s="41">
        <v>0</v>
      </c>
      <c r="C545" s="41">
        <v>0</v>
      </c>
      <c r="D545" s="41">
        <v>0</v>
      </c>
      <c r="E545" s="42">
        <v>163</v>
      </c>
      <c r="F545" s="42">
        <v>163</v>
      </c>
      <c r="G545" s="41">
        <v>0</v>
      </c>
    </row>
    <row r="546" spans="1:8" ht="13.7" customHeight="1" x14ac:dyDescent="0.2">
      <c r="A546" s="23"/>
      <c r="B546" s="14"/>
      <c r="C546" s="14"/>
      <c r="D546" s="14"/>
      <c r="E546" s="14"/>
      <c r="F546" s="14"/>
      <c r="G546" s="14"/>
    </row>
    <row r="547" spans="1:8" ht="13.7" customHeight="1" x14ac:dyDescent="0.2">
      <c r="A547" s="39" t="s">
        <v>14</v>
      </c>
      <c r="B547" s="13">
        <v>1529</v>
      </c>
      <c r="C547" s="13">
        <v>684</v>
      </c>
      <c r="D547" s="13">
        <v>845</v>
      </c>
      <c r="E547" s="13">
        <v>1163</v>
      </c>
      <c r="F547" s="13">
        <v>582</v>
      </c>
      <c r="G547" s="13">
        <v>581</v>
      </c>
    </row>
    <row r="548" spans="1:8" ht="13.7" customHeight="1" x14ac:dyDescent="0.2">
      <c r="A548" s="25"/>
      <c r="B548" s="14"/>
      <c r="C548" s="14"/>
      <c r="D548" s="14"/>
      <c r="E548" s="14"/>
      <c r="F548" s="14"/>
      <c r="G548" s="14"/>
    </row>
    <row r="549" spans="1:8" ht="13.7" customHeight="1" x14ac:dyDescent="0.2">
      <c r="A549" s="16" t="s">
        <v>13</v>
      </c>
      <c r="B549" s="41">
        <v>0</v>
      </c>
      <c r="C549" s="41">
        <v>0</v>
      </c>
      <c r="D549" s="41">
        <v>0</v>
      </c>
      <c r="E549" s="14">
        <v>347</v>
      </c>
      <c r="F549" s="14">
        <v>184</v>
      </c>
      <c r="G549" s="42">
        <v>163</v>
      </c>
      <c r="H549" s="1"/>
    </row>
    <row r="550" spans="1:8" ht="13.7" customHeight="1" x14ac:dyDescent="0.2">
      <c r="A550" s="16" t="s">
        <v>12</v>
      </c>
      <c r="B550" s="14">
        <v>1529</v>
      </c>
      <c r="C550" s="14">
        <v>684</v>
      </c>
      <c r="D550" s="14">
        <v>845</v>
      </c>
      <c r="E550" s="14">
        <v>816</v>
      </c>
      <c r="F550" s="14">
        <v>398</v>
      </c>
      <c r="G550" s="14">
        <v>418</v>
      </c>
      <c r="H550" s="1"/>
    </row>
    <row r="551" spans="1:8" ht="13.7" customHeight="1" x14ac:dyDescent="0.2">
      <c r="A551" s="16" t="s">
        <v>10</v>
      </c>
      <c r="B551" s="14"/>
      <c r="C551" s="14"/>
      <c r="D551" s="14"/>
      <c r="E551" s="14"/>
      <c r="F551" s="14"/>
      <c r="G551" s="14"/>
      <c r="H551" s="1"/>
    </row>
    <row r="552" spans="1:8" ht="13.7" customHeight="1" x14ac:dyDescent="0.2">
      <c r="A552" s="40" t="s">
        <v>11</v>
      </c>
      <c r="B552" s="41">
        <v>0</v>
      </c>
      <c r="C552" s="41">
        <v>0</v>
      </c>
      <c r="D552" s="41">
        <v>0</v>
      </c>
      <c r="E552" s="41">
        <v>0</v>
      </c>
      <c r="F552" s="41">
        <v>0</v>
      </c>
      <c r="G552" s="41">
        <v>0</v>
      </c>
      <c r="H552" s="1"/>
    </row>
    <row r="553" spans="1:8" ht="13.7" customHeight="1" x14ac:dyDescent="0.2">
      <c r="A553" s="16" t="s">
        <v>10</v>
      </c>
      <c r="B553" s="14"/>
      <c r="C553" s="14"/>
      <c r="D553" s="14"/>
      <c r="E553" s="14"/>
      <c r="F553" s="14"/>
      <c r="G553" s="14"/>
      <c r="H553" s="1"/>
    </row>
    <row r="554" spans="1:8" ht="13.7" customHeight="1" x14ac:dyDescent="0.2">
      <c r="A554" s="40" t="s">
        <v>9</v>
      </c>
      <c r="B554" s="14"/>
      <c r="C554" s="14"/>
      <c r="D554" s="14"/>
      <c r="E554" s="14"/>
      <c r="F554" s="14"/>
      <c r="G554" s="14"/>
      <c r="H554" s="1"/>
    </row>
    <row r="555" spans="1:8" ht="13.7" customHeight="1" x14ac:dyDescent="0.2">
      <c r="A555" s="40" t="s">
        <v>8</v>
      </c>
      <c r="B555" s="41">
        <v>0</v>
      </c>
      <c r="C555" s="41">
        <v>0</v>
      </c>
      <c r="D555" s="41">
        <v>0</v>
      </c>
      <c r="E555" s="41">
        <v>0</v>
      </c>
      <c r="F555" s="41">
        <v>0</v>
      </c>
      <c r="G555" s="41">
        <v>0</v>
      </c>
      <c r="H555" s="1"/>
    </row>
    <row r="556" spans="1:8" ht="13.7" customHeight="1" x14ac:dyDescent="0.2">
      <c r="A556" s="2"/>
      <c r="B556" s="14"/>
      <c r="C556" s="14"/>
      <c r="D556" s="14"/>
      <c r="E556" s="14"/>
      <c r="F556" s="14"/>
      <c r="G556" s="14"/>
      <c r="H556" s="1"/>
    </row>
    <row r="557" spans="1:8" ht="13.7" customHeight="1" x14ac:dyDescent="0.2">
      <c r="A557" s="38" t="s">
        <v>7</v>
      </c>
      <c r="B557" s="13">
        <v>140810</v>
      </c>
      <c r="C557" s="13">
        <v>45933</v>
      </c>
      <c r="D557" s="13">
        <v>94877</v>
      </c>
      <c r="E557" s="13">
        <v>136743</v>
      </c>
      <c r="F557" s="13">
        <v>40713</v>
      </c>
      <c r="G557" s="13">
        <v>96030</v>
      </c>
      <c r="H557" s="1"/>
    </row>
    <row r="558" spans="1:8" ht="13.7" customHeight="1" x14ac:dyDescent="0.2">
      <c r="A558" s="15"/>
      <c r="B558" s="14"/>
      <c r="C558" s="14"/>
      <c r="D558" s="14"/>
      <c r="E558" s="14"/>
      <c r="F558" s="14"/>
      <c r="G558" s="14"/>
      <c r="H558" s="1"/>
    </row>
    <row r="559" spans="1:8" ht="13.7" customHeight="1" x14ac:dyDescent="0.2">
      <c r="A559" s="26" t="s">
        <v>6</v>
      </c>
      <c r="B559" s="14">
        <v>130826</v>
      </c>
      <c r="C559" s="14">
        <v>43281</v>
      </c>
      <c r="D559" s="14">
        <v>87545</v>
      </c>
      <c r="E559" s="14">
        <v>127945</v>
      </c>
      <c r="F559" s="14">
        <v>38689</v>
      </c>
      <c r="G559" s="14">
        <v>89256</v>
      </c>
      <c r="H559" s="1"/>
    </row>
    <row r="560" spans="1:8" ht="13.7" customHeight="1" x14ac:dyDescent="0.2">
      <c r="A560" s="15"/>
      <c r="B560" s="14"/>
      <c r="C560" s="14"/>
      <c r="D560" s="14"/>
      <c r="E560" s="14"/>
      <c r="F560" s="14"/>
      <c r="G560" s="14"/>
      <c r="H560" s="1"/>
    </row>
    <row r="561" spans="1:8" ht="13.7" customHeight="1" x14ac:dyDescent="0.2">
      <c r="A561" s="43" t="s">
        <v>5</v>
      </c>
      <c r="B561" s="13">
        <v>9984</v>
      </c>
      <c r="C561" s="13">
        <v>2652</v>
      </c>
      <c r="D561" s="13">
        <v>7332</v>
      </c>
      <c r="E561" s="13">
        <v>8798</v>
      </c>
      <c r="F561" s="13">
        <v>2024</v>
      </c>
      <c r="G561" s="13">
        <v>6774</v>
      </c>
      <c r="H561" s="1"/>
    </row>
    <row r="562" spans="1:8" ht="13.7" customHeight="1" x14ac:dyDescent="0.2">
      <c r="A562" s="29"/>
      <c r="B562" s="24"/>
      <c r="C562" s="24"/>
      <c r="D562" s="14"/>
      <c r="E562" s="24"/>
      <c r="F562" s="24"/>
      <c r="G562" s="14"/>
      <c r="H562" s="1"/>
    </row>
    <row r="563" spans="1:8" ht="13.7" customHeight="1" x14ac:dyDescent="0.2">
      <c r="A563" s="23" t="s">
        <v>4</v>
      </c>
      <c r="B563" s="14">
        <v>5455</v>
      </c>
      <c r="C563" s="14">
        <v>637</v>
      </c>
      <c r="D563" s="14">
        <v>4818</v>
      </c>
      <c r="E563" s="14">
        <v>5066</v>
      </c>
      <c r="F563" s="14">
        <v>842</v>
      </c>
      <c r="G563" s="14">
        <v>4224</v>
      </c>
      <c r="H563" s="1"/>
    </row>
    <row r="564" spans="1:8" ht="13.7" customHeight="1" x14ac:dyDescent="0.2">
      <c r="A564" s="23" t="s">
        <v>3</v>
      </c>
      <c r="B564" s="24">
        <v>4529</v>
      </c>
      <c r="C564" s="14">
        <v>2015</v>
      </c>
      <c r="D564" s="14">
        <v>2514</v>
      </c>
      <c r="E564" s="24">
        <v>3732</v>
      </c>
      <c r="F564" s="14">
        <v>1182</v>
      </c>
      <c r="G564" s="14">
        <v>2550</v>
      </c>
      <c r="H564" s="1"/>
    </row>
    <row r="565" spans="1:8" s="2" customFormat="1" ht="13.7" customHeight="1" x14ac:dyDescent="0.2">
      <c r="A565" s="23"/>
      <c r="B565" s="30"/>
      <c r="C565" s="30"/>
      <c r="D565" s="30"/>
      <c r="E565" s="30"/>
      <c r="F565" s="30"/>
      <c r="G565" s="30"/>
    </row>
    <row r="566" spans="1:8" ht="13.7" customHeight="1" x14ac:dyDescent="0.2">
      <c r="A566" s="38" t="s">
        <v>62</v>
      </c>
      <c r="B566" s="13">
        <v>36682</v>
      </c>
      <c r="C566" s="13">
        <v>19019</v>
      </c>
      <c r="D566" s="13">
        <v>17663</v>
      </c>
      <c r="E566" s="13">
        <v>37490</v>
      </c>
      <c r="F566" s="13">
        <v>19138</v>
      </c>
      <c r="G566" s="13">
        <v>18352</v>
      </c>
    </row>
    <row r="567" spans="1:8" ht="13.7" customHeight="1" x14ac:dyDescent="0.2">
      <c r="B567" s="14"/>
      <c r="C567" s="14"/>
      <c r="D567" s="14"/>
      <c r="E567" s="14"/>
      <c r="F567" s="14"/>
      <c r="G567" s="14"/>
    </row>
    <row r="568" spans="1:8" ht="13.7" customHeight="1" x14ac:dyDescent="0.2">
      <c r="A568" s="38" t="s">
        <v>33</v>
      </c>
      <c r="B568" s="13">
        <v>25455</v>
      </c>
      <c r="C568" s="13">
        <v>16321</v>
      </c>
      <c r="D568" s="13">
        <v>9134</v>
      </c>
      <c r="E568" s="13">
        <v>25445</v>
      </c>
      <c r="F568" s="13">
        <v>16002</v>
      </c>
      <c r="G568" s="13">
        <v>9443</v>
      </c>
    </row>
    <row r="569" spans="1:8" ht="13.7" customHeight="1" x14ac:dyDescent="0.2">
      <c r="B569" s="14"/>
      <c r="C569" s="14"/>
      <c r="D569" s="14"/>
      <c r="E569" s="14"/>
      <c r="F569" s="14"/>
      <c r="G569" s="14"/>
    </row>
    <row r="570" spans="1:8" ht="13.7" customHeight="1" x14ac:dyDescent="0.2">
      <c r="A570" s="15" t="s">
        <v>32</v>
      </c>
      <c r="B570" s="14"/>
      <c r="C570" s="14"/>
      <c r="D570" s="14"/>
      <c r="E570" s="14"/>
      <c r="F570" s="14"/>
      <c r="G570" s="14"/>
    </row>
    <row r="571" spans="1:8" s="36" customFormat="1" ht="13.7" customHeight="1" x14ac:dyDescent="0.2">
      <c r="A571" s="34" t="s">
        <v>31</v>
      </c>
      <c r="B571" s="17">
        <v>69.399999999999991</v>
      </c>
      <c r="C571" s="17">
        <v>85.8</v>
      </c>
      <c r="D571" s="18">
        <v>51.7</v>
      </c>
      <c r="E571" s="17">
        <v>67.900000000000006</v>
      </c>
      <c r="F571" s="17">
        <v>83.6</v>
      </c>
      <c r="G571" s="18">
        <v>51.5</v>
      </c>
      <c r="H571" s="35"/>
    </row>
    <row r="572" spans="1:8" ht="13.7" customHeight="1" x14ac:dyDescent="0.2">
      <c r="B572" s="14"/>
      <c r="C572" s="14"/>
      <c r="D572" s="14"/>
      <c r="E572" s="14"/>
      <c r="F572" s="14"/>
      <c r="G572" s="14"/>
    </row>
    <row r="573" spans="1:8" ht="13.7" customHeight="1" x14ac:dyDescent="0.2">
      <c r="A573" s="38" t="s">
        <v>30</v>
      </c>
      <c r="B573" s="13">
        <v>24748</v>
      </c>
      <c r="C573" s="13">
        <v>16068</v>
      </c>
      <c r="D573" s="13">
        <v>8680</v>
      </c>
      <c r="E573" s="13">
        <v>24563</v>
      </c>
      <c r="F573" s="13">
        <v>15803</v>
      </c>
      <c r="G573" s="13">
        <v>8760</v>
      </c>
    </row>
    <row r="574" spans="1:8" ht="13.7" customHeight="1" x14ac:dyDescent="0.2">
      <c r="B574" s="14"/>
      <c r="C574" s="14"/>
      <c r="D574" s="14"/>
      <c r="E574" s="14"/>
      <c r="F574" s="14"/>
      <c r="G574" s="14"/>
    </row>
    <row r="575" spans="1:8" ht="13.7" customHeight="1" x14ac:dyDescent="0.2">
      <c r="A575" s="19" t="s">
        <v>29</v>
      </c>
      <c r="B575" s="14">
        <v>9426</v>
      </c>
      <c r="C575" s="14">
        <v>5787</v>
      </c>
      <c r="D575" s="14">
        <v>3639</v>
      </c>
      <c r="E575" s="14">
        <v>7088</v>
      </c>
      <c r="F575" s="14">
        <v>4781</v>
      </c>
      <c r="G575" s="14">
        <v>2307</v>
      </c>
    </row>
    <row r="576" spans="1:8" ht="13.7" customHeight="1" x14ac:dyDescent="0.2">
      <c r="A576" s="19"/>
      <c r="B576" s="14"/>
      <c r="C576" s="14"/>
      <c r="D576" s="14"/>
      <c r="E576" s="14"/>
      <c r="F576" s="14"/>
      <c r="G576" s="14"/>
    </row>
    <row r="577" spans="1:8" ht="13.7" customHeight="1" x14ac:dyDescent="0.2">
      <c r="A577" s="19" t="s">
        <v>28</v>
      </c>
      <c r="B577" s="14">
        <v>10965</v>
      </c>
      <c r="C577" s="14">
        <v>6704</v>
      </c>
      <c r="D577" s="14">
        <v>4261</v>
      </c>
      <c r="E577" s="14">
        <v>12569</v>
      </c>
      <c r="F577" s="14">
        <v>7681</v>
      </c>
      <c r="G577" s="14">
        <v>4888</v>
      </c>
    </row>
    <row r="578" spans="1:8" ht="13.7" customHeight="1" x14ac:dyDescent="0.2">
      <c r="A578" s="19"/>
      <c r="B578" s="14"/>
      <c r="C578" s="14"/>
      <c r="D578" s="20"/>
      <c r="E578" s="14"/>
      <c r="F578" s="14"/>
      <c r="G578" s="20"/>
    </row>
    <row r="579" spans="1:8" ht="13.7" customHeight="1" x14ac:dyDescent="0.2">
      <c r="A579" s="19" t="s">
        <v>27</v>
      </c>
      <c r="B579" s="14">
        <v>1012</v>
      </c>
      <c r="C579" s="14">
        <v>733</v>
      </c>
      <c r="D579" s="14">
        <v>279</v>
      </c>
      <c r="E579" s="14">
        <v>996</v>
      </c>
      <c r="F579" s="14">
        <v>662</v>
      </c>
      <c r="G579" s="14">
        <v>334</v>
      </c>
    </row>
    <row r="580" spans="1:8" ht="13.7" customHeight="1" x14ac:dyDescent="0.2">
      <c r="A580" s="16" t="s">
        <v>26</v>
      </c>
      <c r="B580" s="21">
        <v>4.0892193308550189</v>
      </c>
      <c r="C580" s="21">
        <v>4.5618620861339307</v>
      </c>
      <c r="D580" s="21">
        <v>3.214285714285714</v>
      </c>
      <c r="E580" s="21">
        <v>4.0548792899890076</v>
      </c>
      <c r="F580" s="21">
        <v>4.1890780231601594</v>
      </c>
      <c r="G580" s="21">
        <v>3.8127853881278542</v>
      </c>
    </row>
    <row r="581" spans="1:8" ht="13.7" customHeight="1" x14ac:dyDescent="0.2">
      <c r="A581" s="16"/>
      <c r="B581" s="14"/>
      <c r="C581" s="14"/>
      <c r="D581" s="20"/>
      <c r="E581" s="14"/>
      <c r="F581" s="14"/>
      <c r="G581" s="20"/>
    </row>
    <row r="582" spans="1:8" ht="13.7" customHeight="1" x14ac:dyDescent="0.2">
      <c r="A582" s="19" t="s">
        <v>25</v>
      </c>
      <c r="B582" s="14">
        <v>3345</v>
      </c>
      <c r="C582" s="14">
        <v>2844</v>
      </c>
      <c r="D582" s="14">
        <v>501</v>
      </c>
      <c r="E582" s="14">
        <v>3910</v>
      </c>
      <c r="F582" s="14">
        <v>2679</v>
      </c>
      <c r="G582" s="14">
        <v>1231</v>
      </c>
    </row>
    <row r="583" spans="1:8" ht="13.7" customHeight="1" x14ac:dyDescent="0.2">
      <c r="A583" s="16" t="s">
        <v>24</v>
      </c>
      <c r="B583" s="21">
        <v>13.516243736867626</v>
      </c>
      <c r="C583" s="21">
        <v>17.699775952203137</v>
      </c>
      <c r="D583" s="21">
        <v>5.7718894009216593</v>
      </c>
      <c r="E583" s="21">
        <v>15.918251027968896</v>
      </c>
      <c r="F583" s="21">
        <v>16.952477377713095</v>
      </c>
      <c r="G583" s="21">
        <v>14.052511415525116</v>
      </c>
    </row>
    <row r="584" spans="1:8" ht="13.7" customHeight="1" x14ac:dyDescent="0.2">
      <c r="B584" s="14"/>
      <c r="C584" s="14"/>
      <c r="D584" s="14"/>
      <c r="E584" s="14"/>
      <c r="F584" s="14"/>
      <c r="G584" s="14"/>
    </row>
    <row r="585" spans="1:8" ht="13.7" customHeight="1" x14ac:dyDescent="0.2">
      <c r="A585" s="38" t="s">
        <v>23</v>
      </c>
      <c r="B585" s="13">
        <v>707</v>
      </c>
      <c r="C585" s="13">
        <v>253</v>
      </c>
      <c r="D585" s="13">
        <v>454</v>
      </c>
      <c r="E585" s="13">
        <v>882</v>
      </c>
      <c r="F585" s="13">
        <v>199</v>
      </c>
      <c r="G585" s="13">
        <v>683</v>
      </c>
    </row>
    <row r="586" spans="1:8" ht="13.7" customHeight="1" x14ac:dyDescent="0.2">
      <c r="B586" s="14"/>
      <c r="C586" s="14"/>
      <c r="D586" s="14"/>
      <c r="E586" s="14"/>
      <c r="F586" s="14"/>
      <c r="G586" s="14"/>
    </row>
    <row r="587" spans="1:8" ht="13.7" customHeight="1" x14ac:dyDescent="0.2">
      <c r="A587" s="15" t="s">
        <v>21</v>
      </c>
      <c r="B587" s="14"/>
      <c r="C587" s="14"/>
      <c r="D587" s="14"/>
      <c r="E587" s="14"/>
      <c r="F587" s="14"/>
      <c r="G587" s="14"/>
    </row>
    <row r="588" spans="1:8" s="36" customFormat="1" ht="13.7" customHeight="1" x14ac:dyDescent="0.2">
      <c r="A588" s="37" t="s">
        <v>20</v>
      </c>
      <c r="B588" s="17">
        <v>2.8000000000000003</v>
      </c>
      <c r="C588" s="17">
        <v>1.6</v>
      </c>
      <c r="D588" s="18">
        <v>5</v>
      </c>
      <c r="E588" s="17">
        <v>3.5000000000000004</v>
      </c>
      <c r="F588" s="17">
        <v>1.2</v>
      </c>
      <c r="G588" s="18">
        <v>7.1999999999999993</v>
      </c>
      <c r="H588" s="35"/>
    </row>
    <row r="589" spans="1:8" ht="13.7" customHeight="1" x14ac:dyDescent="0.2">
      <c r="B589" s="14"/>
      <c r="C589" s="14"/>
      <c r="D589" s="14"/>
      <c r="E589" s="14"/>
      <c r="F589" s="14"/>
      <c r="G589" s="14"/>
    </row>
    <row r="590" spans="1:8" ht="13.7" customHeight="1" x14ac:dyDescent="0.2">
      <c r="A590" s="39" t="s">
        <v>22</v>
      </c>
      <c r="B590" s="13">
        <v>531</v>
      </c>
      <c r="C590" s="13">
        <v>208</v>
      </c>
      <c r="D590" s="13">
        <v>323</v>
      </c>
      <c r="E590" s="13">
        <v>420</v>
      </c>
      <c r="F590" s="13">
        <v>59</v>
      </c>
      <c r="G590" s="13">
        <v>361</v>
      </c>
    </row>
    <row r="591" spans="1:8" ht="13.7" customHeight="1" x14ac:dyDescent="0.2">
      <c r="A591" s="19"/>
      <c r="B591" s="14"/>
      <c r="C591" s="14"/>
      <c r="D591" s="14"/>
      <c r="E591" s="14"/>
      <c r="F591" s="14"/>
      <c r="G591" s="14"/>
    </row>
    <row r="592" spans="1:8" ht="13.7" customHeight="1" x14ac:dyDescent="0.2">
      <c r="A592" s="15" t="s">
        <v>21</v>
      </c>
      <c r="B592" s="14"/>
      <c r="C592" s="14"/>
      <c r="D592" s="14"/>
      <c r="E592" s="14"/>
      <c r="F592" s="14"/>
      <c r="G592" s="14"/>
    </row>
    <row r="593" spans="1:8" s="36" customFormat="1" ht="13.7" customHeight="1" x14ac:dyDescent="0.2">
      <c r="A593" s="37" t="s">
        <v>20</v>
      </c>
      <c r="B593" s="17">
        <v>2.1</v>
      </c>
      <c r="C593" s="17">
        <v>1.3</v>
      </c>
      <c r="D593" s="18">
        <v>3.5000000000000004</v>
      </c>
      <c r="E593" s="17">
        <v>1.7000000000000002</v>
      </c>
      <c r="F593" s="17">
        <v>0.4</v>
      </c>
      <c r="G593" s="18">
        <v>3.8</v>
      </c>
      <c r="H593" s="35"/>
    </row>
    <row r="594" spans="1:8" ht="13.7" customHeight="1" x14ac:dyDescent="0.2">
      <c r="A594" s="19"/>
      <c r="B594" s="14"/>
      <c r="C594" s="14"/>
      <c r="D594" s="14"/>
      <c r="E594" s="14"/>
      <c r="F594" s="14"/>
      <c r="G594" s="14"/>
    </row>
    <row r="595" spans="1:8" ht="13.7" customHeight="1" x14ac:dyDescent="0.2">
      <c r="A595" s="16" t="s">
        <v>19</v>
      </c>
      <c r="B595" s="14"/>
      <c r="C595" s="14"/>
      <c r="D595" s="14"/>
      <c r="E595" s="14"/>
      <c r="F595" s="14"/>
      <c r="G595" s="14"/>
    </row>
    <row r="596" spans="1:8" ht="13.7" customHeight="1" x14ac:dyDescent="0.2">
      <c r="A596" s="40" t="s">
        <v>18</v>
      </c>
      <c r="B596" s="14">
        <v>399</v>
      </c>
      <c r="C596" s="14">
        <v>144</v>
      </c>
      <c r="D596" s="14">
        <v>255</v>
      </c>
      <c r="E596" s="14">
        <v>347</v>
      </c>
      <c r="F596" s="14">
        <v>59</v>
      </c>
      <c r="G596" s="14">
        <v>288</v>
      </c>
    </row>
    <row r="597" spans="1:8" ht="13.7" customHeight="1" x14ac:dyDescent="0.2">
      <c r="A597" s="16" t="s">
        <v>17</v>
      </c>
      <c r="B597" s="14"/>
      <c r="C597" s="14"/>
      <c r="D597" s="14"/>
      <c r="E597" s="14"/>
      <c r="F597" s="14"/>
      <c r="G597" s="14"/>
      <c r="H597" s="1"/>
    </row>
    <row r="598" spans="1:8" ht="13.7" customHeight="1" x14ac:dyDescent="0.2">
      <c r="A598" s="40" t="s">
        <v>16</v>
      </c>
      <c r="B598" s="14">
        <v>132</v>
      </c>
      <c r="C598" s="14">
        <v>64</v>
      </c>
      <c r="D598" s="14">
        <v>68</v>
      </c>
      <c r="E598" s="41">
        <v>73</v>
      </c>
      <c r="F598" s="41">
        <v>0</v>
      </c>
      <c r="G598" s="41">
        <v>73</v>
      </c>
      <c r="H598" s="1"/>
    </row>
    <row r="599" spans="1:8" ht="13.7" customHeight="1" x14ac:dyDescent="0.2">
      <c r="A599" s="16" t="s">
        <v>15</v>
      </c>
      <c r="B599" s="41">
        <v>0</v>
      </c>
      <c r="C599" s="41">
        <v>0</v>
      </c>
      <c r="D599" s="41">
        <v>0</v>
      </c>
      <c r="E599" s="41">
        <v>0</v>
      </c>
      <c r="F599" s="41">
        <v>0</v>
      </c>
      <c r="G599" s="41">
        <v>0</v>
      </c>
      <c r="H599" s="1"/>
    </row>
    <row r="600" spans="1:8" ht="13.7" customHeight="1" x14ac:dyDescent="0.2">
      <c r="A600" s="23"/>
      <c r="B600" s="14"/>
      <c r="C600" s="14"/>
      <c r="D600" s="14"/>
      <c r="E600" s="14"/>
      <c r="F600" s="14"/>
      <c r="G600" s="14"/>
      <c r="H600" s="1"/>
    </row>
    <row r="601" spans="1:8" ht="13.7" customHeight="1" x14ac:dyDescent="0.2">
      <c r="A601" s="39" t="s">
        <v>14</v>
      </c>
      <c r="B601" s="13">
        <v>176</v>
      </c>
      <c r="C601" s="13">
        <v>45</v>
      </c>
      <c r="D601" s="13">
        <v>131</v>
      </c>
      <c r="E601" s="13">
        <v>462</v>
      </c>
      <c r="F601" s="13">
        <v>140</v>
      </c>
      <c r="G601" s="13">
        <v>322</v>
      </c>
      <c r="H601" s="1"/>
    </row>
    <row r="602" spans="1:8" ht="13.7" customHeight="1" x14ac:dyDescent="0.2">
      <c r="A602" s="25"/>
      <c r="B602" s="14"/>
      <c r="C602" s="14"/>
      <c r="D602" s="14"/>
      <c r="E602" s="14"/>
      <c r="F602" s="14"/>
      <c r="G602" s="14"/>
      <c r="H602" s="1"/>
    </row>
    <row r="603" spans="1:8" ht="13.7" customHeight="1" x14ac:dyDescent="0.2">
      <c r="A603" s="16" t="s">
        <v>13</v>
      </c>
      <c r="B603" s="14">
        <v>99</v>
      </c>
      <c r="C603" s="41">
        <v>0</v>
      </c>
      <c r="D603" s="42">
        <v>99</v>
      </c>
      <c r="E603" s="14">
        <v>136</v>
      </c>
      <c r="F603" s="42">
        <v>87</v>
      </c>
      <c r="G603" s="14">
        <v>49</v>
      </c>
      <c r="H603" s="1"/>
    </row>
    <row r="604" spans="1:8" ht="13.7" customHeight="1" x14ac:dyDescent="0.2">
      <c r="A604" s="16" t="s">
        <v>12</v>
      </c>
      <c r="B604" s="14">
        <v>77</v>
      </c>
      <c r="C604" s="14">
        <v>45</v>
      </c>
      <c r="D604" s="14">
        <v>32</v>
      </c>
      <c r="E604" s="14">
        <v>326</v>
      </c>
      <c r="F604" s="14">
        <v>53</v>
      </c>
      <c r="G604" s="14">
        <v>273</v>
      </c>
      <c r="H604" s="1"/>
    </row>
    <row r="605" spans="1:8" ht="13.7" customHeight="1" x14ac:dyDescent="0.2">
      <c r="A605" s="16" t="s">
        <v>10</v>
      </c>
      <c r="B605" s="14"/>
      <c r="C605" s="14"/>
      <c r="D605" s="14"/>
      <c r="E605" s="14"/>
      <c r="F605" s="14"/>
      <c r="G605" s="14"/>
      <c r="H605" s="1"/>
    </row>
    <row r="606" spans="1:8" ht="13.7" customHeight="1" x14ac:dyDescent="0.2">
      <c r="A606" s="40" t="s">
        <v>11</v>
      </c>
      <c r="B606" s="41">
        <v>0</v>
      </c>
      <c r="C606" s="41">
        <v>0</v>
      </c>
      <c r="D606" s="41">
        <v>0</v>
      </c>
      <c r="E606" s="41">
        <v>0</v>
      </c>
      <c r="F606" s="41">
        <v>0</v>
      </c>
      <c r="G606" s="41">
        <v>0</v>
      </c>
      <c r="H606" s="1"/>
    </row>
    <row r="607" spans="1:8" ht="13.7" customHeight="1" x14ac:dyDescent="0.2">
      <c r="A607" s="16" t="s">
        <v>10</v>
      </c>
      <c r="B607" s="14"/>
      <c r="C607" s="14"/>
      <c r="D607" s="14"/>
      <c r="E607" s="14"/>
      <c r="F607" s="14"/>
      <c r="G607" s="14"/>
      <c r="H607" s="1"/>
    </row>
    <row r="608" spans="1:8" ht="13.7" customHeight="1" x14ac:dyDescent="0.2">
      <c r="A608" s="40" t="s">
        <v>9</v>
      </c>
      <c r="B608" s="14"/>
      <c r="C608" s="14"/>
      <c r="D608" s="14"/>
      <c r="E608" s="14"/>
      <c r="F608" s="14"/>
      <c r="G608" s="14"/>
      <c r="H608" s="1"/>
    </row>
    <row r="609" spans="1:8" ht="13.7" customHeight="1" x14ac:dyDescent="0.2">
      <c r="A609" s="40" t="s">
        <v>8</v>
      </c>
      <c r="B609" s="41">
        <v>0</v>
      </c>
      <c r="C609" s="41">
        <v>0</v>
      </c>
      <c r="D609" s="41">
        <v>0</v>
      </c>
      <c r="E609" s="41">
        <v>0</v>
      </c>
      <c r="F609" s="41">
        <v>0</v>
      </c>
      <c r="G609" s="41">
        <v>0</v>
      </c>
      <c r="H609" s="1"/>
    </row>
    <row r="610" spans="1:8" ht="13.7" customHeight="1" x14ac:dyDescent="0.2">
      <c r="A610" s="2"/>
      <c r="B610" s="14"/>
      <c r="C610" s="14"/>
      <c r="D610" s="14"/>
      <c r="E610" s="14"/>
      <c r="F610" s="14"/>
      <c r="G610" s="14"/>
      <c r="H610" s="1"/>
    </row>
    <row r="611" spans="1:8" ht="13.7" customHeight="1" x14ac:dyDescent="0.2">
      <c r="A611" s="38" t="s">
        <v>7</v>
      </c>
      <c r="B611" s="13">
        <v>11227</v>
      </c>
      <c r="C611" s="13">
        <v>2698</v>
      </c>
      <c r="D611" s="13">
        <v>8529</v>
      </c>
      <c r="E611" s="13">
        <v>12045</v>
      </c>
      <c r="F611" s="13">
        <v>3136</v>
      </c>
      <c r="G611" s="13">
        <v>8909</v>
      </c>
      <c r="H611" s="1"/>
    </row>
    <row r="612" spans="1:8" ht="13.7" customHeight="1" x14ac:dyDescent="0.2">
      <c r="A612" s="15"/>
      <c r="B612" s="14"/>
      <c r="C612" s="14"/>
      <c r="D612" s="14"/>
      <c r="E612" s="14"/>
      <c r="F612" s="14"/>
      <c r="G612" s="14"/>
      <c r="H612" s="1"/>
    </row>
    <row r="613" spans="1:8" ht="13.7" customHeight="1" x14ac:dyDescent="0.2">
      <c r="A613" s="26" t="s">
        <v>6</v>
      </c>
      <c r="B613" s="14">
        <v>10706</v>
      </c>
      <c r="C613" s="14">
        <v>2632</v>
      </c>
      <c r="D613" s="14">
        <v>8074</v>
      </c>
      <c r="E613" s="14">
        <v>10485</v>
      </c>
      <c r="F613" s="14">
        <v>2828</v>
      </c>
      <c r="G613" s="14">
        <v>7657</v>
      </c>
    </row>
    <row r="614" spans="1:8" ht="13.7" customHeight="1" x14ac:dyDescent="0.2">
      <c r="A614" s="15"/>
      <c r="B614" s="14"/>
      <c r="C614" s="14"/>
      <c r="D614" s="14"/>
      <c r="E614" s="14"/>
      <c r="F614" s="14"/>
      <c r="G614" s="14"/>
    </row>
    <row r="615" spans="1:8" ht="13.7" customHeight="1" x14ac:dyDescent="0.2">
      <c r="A615" s="43" t="s">
        <v>5</v>
      </c>
      <c r="B615" s="13">
        <v>521</v>
      </c>
      <c r="C615" s="13">
        <v>66</v>
      </c>
      <c r="D615" s="13">
        <v>455</v>
      </c>
      <c r="E615" s="13">
        <v>1560</v>
      </c>
      <c r="F615" s="13">
        <v>308</v>
      </c>
      <c r="G615" s="13">
        <v>1252</v>
      </c>
    </row>
    <row r="616" spans="1:8" ht="13.7" customHeight="1" x14ac:dyDescent="0.2">
      <c r="A616" s="29"/>
      <c r="B616" s="24"/>
      <c r="C616" s="24"/>
      <c r="D616" s="14"/>
      <c r="E616" s="24"/>
      <c r="F616" s="24"/>
      <c r="G616" s="14"/>
    </row>
    <row r="617" spans="1:8" ht="13.7" customHeight="1" x14ac:dyDescent="0.2">
      <c r="A617" s="23" t="s">
        <v>4</v>
      </c>
      <c r="B617" s="14">
        <v>353</v>
      </c>
      <c r="C617" s="14">
        <v>37</v>
      </c>
      <c r="D617" s="14">
        <v>316</v>
      </c>
      <c r="E617" s="14">
        <v>389</v>
      </c>
      <c r="F617" s="14">
        <v>29</v>
      </c>
      <c r="G617" s="14">
        <v>360</v>
      </c>
    </row>
    <row r="618" spans="1:8" ht="13.7" customHeight="1" x14ac:dyDescent="0.2">
      <c r="A618" s="23" t="s">
        <v>3</v>
      </c>
      <c r="B618" s="24">
        <v>168</v>
      </c>
      <c r="C618" s="14">
        <v>29</v>
      </c>
      <c r="D618" s="14">
        <v>139</v>
      </c>
      <c r="E618" s="24">
        <v>1171</v>
      </c>
      <c r="F618" s="14">
        <v>279</v>
      </c>
      <c r="G618" s="14">
        <v>892</v>
      </c>
    </row>
    <row r="619" spans="1:8" s="2" customFormat="1" ht="13.7" customHeight="1" x14ac:dyDescent="0.2">
      <c r="A619" s="23"/>
      <c r="B619" s="30"/>
      <c r="C619" s="30"/>
      <c r="D619" s="30"/>
      <c r="E619" s="30"/>
      <c r="F619" s="30"/>
      <c r="G619" s="30"/>
    </row>
    <row r="620" spans="1:8" ht="13.7" customHeight="1" x14ac:dyDescent="0.2">
      <c r="A620" s="38" t="s">
        <v>63</v>
      </c>
      <c r="B620" s="13">
        <v>91456</v>
      </c>
      <c r="C620" s="13">
        <v>45595</v>
      </c>
      <c r="D620" s="13">
        <v>45861</v>
      </c>
      <c r="E620" s="13">
        <v>91783</v>
      </c>
      <c r="F620" s="13">
        <v>46113</v>
      </c>
      <c r="G620" s="13">
        <v>45670</v>
      </c>
    </row>
    <row r="621" spans="1:8" ht="13.7" customHeight="1" x14ac:dyDescent="0.2">
      <c r="B621" s="14"/>
      <c r="C621" s="14"/>
      <c r="D621" s="14"/>
      <c r="E621" s="14"/>
      <c r="F621" s="14"/>
      <c r="G621" s="14"/>
    </row>
    <row r="622" spans="1:8" ht="13.7" customHeight="1" x14ac:dyDescent="0.2">
      <c r="A622" s="38" t="s">
        <v>33</v>
      </c>
      <c r="B622" s="13">
        <v>54236</v>
      </c>
      <c r="C622" s="13">
        <v>33875</v>
      </c>
      <c r="D622" s="13">
        <v>20361</v>
      </c>
      <c r="E622" s="13">
        <v>55727</v>
      </c>
      <c r="F622" s="13">
        <v>34733</v>
      </c>
      <c r="G622" s="13">
        <v>20994</v>
      </c>
    </row>
    <row r="623" spans="1:8" ht="13.7" customHeight="1" x14ac:dyDescent="0.2">
      <c r="B623" s="14"/>
      <c r="C623" s="14"/>
      <c r="D623" s="14"/>
      <c r="E623" s="14"/>
      <c r="F623" s="14"/>
      <c r="G623" s="14"/>
    </row>
    <row r="624" spans="1:8" ht="13.7" customHeight="1" x14ac:dyDescent="0.2">
      <c r="A624" s="15" t="s">
        <v>32</v>
      </c>
      <c r="B624" s="14"/>
      <c r="C624" s="14"/>
      <c r="D624" s="14"/>
      <c r="E624" s="14"/>
      <c r="F624" s="14"/>
      <c r="G624" s="14"/>
    </row>
    <row r="625" spans="1:8" s="36" customFormat="1" ht="13.7" customHeight="1" x14ac:dyDescent="0.2">
      <c r="A625" s="34" t="s">
        <v>31</v>
      </c>
      <c r="B625" s="17">
        <v>59.3</v>
      </c>
      <c r="C625" s="17">
        <v>74.3</v>
      </c>
      <c r="D625" s="18">
        <v>44.4</v>
      </c>
      <c r="E625" s="17">
        <v>60.699999999999996</v>
      </c>
      <c r="F625" s="17">
        <v>75.3</v>
      </c>
      <c r="G625" s="18">
        <v>46</v>
      </c>
      <c r="H625" s="35"/>
    </row>
    <row r="626" spans="1:8" ht="13.7" customHeight="1" x14ac:dyDescent="0.2">
      <c r="B626" s="14"/>
      <c r="C626" s="14"/>
      <c r="D626" s="14"/>
      <c r="E626" s="14"/>
      <c r="F626" s="14"/>
      <c r="G626" s="14"/>
    </row>
    <row r="627" spans="1:8" ht="13.7" customHeight="1" x14ac:dyDescent="0.2">
      <c r="A627" s="38" t="s">
        <v>30</v>
      </c>
      <c r="B627" s="13">
        <v>52406</v>
      </c>
      <c r="C627" s="13">
        <v>33173</v>
      </c>
      <c r="D627" s="13">
        <v>19233</v>
      </c>
      <c r="E627" s="13">
        <v>54473</v>
      </c>
      <c r="F627" s="13">
        <v>34154</v>
      </c>
      <c r="G627" s="13">
        <v>20319</v>
      </c>
    </row>
    <row r="628" spans="1:8" ht="13.7" customHeight="1" x14ac:dyDescent="0.2">
      <c r="B628" s="14"/>
      <c r="C628" s="14"/>
      <c r="D628" s="14"/>
      <c r="E628" s="14"/>
      <c r="F628" s="14"/>
      <c r="G628" s="14"/>
    </row>
    <row r="629" spans="1:8" ht="13.7" customHeight="1" x14ac:dyDescent="0.2">
      <c r="A629" s="19" t="s">
        <v>29</v>
      </c>
      <c r="B629" s="14">
        <v>25702</v>
      </c>
      <c r="C629" s="14">
        <v>15038</v>
      </c>
      <c r="D629" s="14">
        <v>10664</v>
      </c>
      <c r="E629" s="14">
        <v>25478</v>
      </c>
      <c r="F629" s="14">
        <v>14943</v>
      </c>
      <c r="G629" s="14">
        <v>10535</v>
      </c>
    </row>
    <row r="630" spans="1:8" ht="13.7" customHeight="1" x14ac:dyDescent="0.2">
      <c r="A630" s="19"/>
      <c r="B630" s="14"/>
      <c r="C630" s="14"/>
      <c r="D630" s="14"/>
      <c r="E630" s="14"/>
      <c r="F630" s="14"/>
      <c r="G630" s="14"/>
    </row>
    <row r="631" spans="1:8" ht="13.7" customHeight="1" x14ac:dyDescent="0.2">
      <c r="A631" s="19" t="s">
        <v>28</v>
      </c>
      <c r="B631" s="14">
        <v>20473</v>
      </c>
      <c r="C631" s="14">
        <v>13358</v>
      </c>
      <c r="D631" s="14">
        <v>7115</v>
      </c>
      <c r="E631" s="14">
        <v>18830</v>
      </c>
      <c r="F631" s="14">
        <v>12664</v>
      </c>
      <c r="G631" s="14">
        <v>6166</v>
      </c>
    </row>
    <row r="632" spans="1:8" ht="13.7" customHeight="1" x14ac:dyDescent="0.2">
      <c r="A632" s="19"/>
      <c r="B632" s="14"/>
      <c r="C632" s="14"/>
      <c r="D632" s="20"/>
      <c r="E632" s="14"/>
      <c r="F632" s="14"/>
      <c r="G632" s="20"/>
    </row>
    <row r="633" spans="1:8" ht="13.7" customHeight="1" x14ac:dyDescent="0.2">
      <c r="A633" s="19" t="s">
        <v>27</v>
      </c>
      <c r="B633" s="14">
        <v>657</v>
      </c>
      <c r="C633" s="14">
        <v>330</v>
      </c>
      <c r="D633" s="14">
        <v>327</v>
      </c>
      <c r="E633" s="14">
        <v>1544</v>
      </c>
      <c r="F633" s="14">
        <v>972</v>
      </c>
      <c r="G633" s="14">
        <v>572</v>
      </c>
    </row>
    <row r="634" spans="1:8" ht="13.7" customHeight="1" x14ac:dyDescent="0.2">
      <c r="A634" s="16" t="s">
        <v>26</v>
      </c>
      <c r="B634" s="21">
        <v>1.2536732435217341</v>
      </c>
      <c r="C634" s="21">
        <v>0.99478491544328218</v>
      </c>
      <c r="D634" s="21">
        <v>1.7002027764779284</v>
      </c>
      <c r="E634" s="21">
        <v>2.8344317368237477</v>
      </c>
      <c r="F634" s="21">
        <v>2.8459331264273584</v>
      </c>
      <c r="G634" s="21">
        <v>2.8150991682661548</v>
      </c>
    </row>
    <row r="635" spans="1:8" ht="13.7" customHeight="1" x14ac:dyDescent="0.2">
      <c r="A635" s="16"/>
      <c r="B635" s="14"/>
      <c r="C635" s="14"/>
      <c r="D635" s="20"/>
      <c r="E635" s="14"/>
      <c r="F635" s="14"/>
      <c r="G635" s="20"/>
    </row>
    <row r="636" spans="1:8" ht="13.7" customHeight="1" x14ac:dyDescent="0.2">
      <c r="A636" s="19" t="s">
        <v>25</v>
      </c>
      <c r="B636" s="14">
        <v>5574</v>
      </c>
      <c r="C636" s="14">
        <v>4447</v>
      </c>
      <c r="D636" s="14">
        <v>1127</v>
      </c>
      <c r="E636" s="14">
        <v>8621</v>
      </c>
      <c r="F636" s="14">
        <v>5575</v>
      </c>
      <c r="G636" s="14">
        <v>3046</v>
      </c>
    </row>
    <row r="637" spans="1:8" ht="13.7" customHeight="1" x14ac:dyDescent="0.2">
      <c r="A637" s="16" t="s">
        <v>24</v>
      </c>
      <c r="B637" s="21">
        <v>10.636186696179827</v>
      </c>
      <c r="C637" s="21">
        <v>13.405480360534169</v>
      </c>
      <c r="D637" s="21">
        <v>5.8597202724483957</v>
      </c>
      <c r="E637" s="21">
        <v>15.826189121216016</v>
      </c>
      <c r="F637" s="21">
        <v>16.323124670609594</v>
      </c>
      <c r="G637" s="21">
        <v>14.990895221221518</v>
      </c>
    </row>
    <row r="638" spans="1:8" ht="13.7" customHeight="1" x14ac:dyDescent="0.2">
      <c r="B638" s="14"/>
      <c r="C638" s="14"/>
      <c r="D638" s="14"/>
      <c r="E638" s="14"/>
      <c r="F638" s="14"/>
      <c r="G638" s="14"/>
    </row>
    <row r="639" spans="1:8" ht="13.7" customHeight="1" x14ac:dyDescent="0.2">
      <c r="A639" s="38" t="s">
        <v>23</v>
      </c>
      <c r="B639" s="13">
        <v>1830</v>
      </c>
      <c r="C639" s="13">
        <v>702</v>
      </c>
      <c r="D639" s="13">
        <v>1128</v>
      </c>
      <c r="E639" s="13">
        <v>1254</v>
      </c>
      <c r="F639" s="13">
        <v>579</v>
      </c>
      <c r="G639" s="13">
        <v>675</v>
      </c>
    </row>
    <row r="640" spans="1:8" ht="13.7" customHeight="1" x14ac:dyDescent="0.2">
      <c r="B640" s="14"/>
      <c r="C640" s="14"/>
      <c r="D640" s="14"/>
      <c r="E640" s="14"/>
      <c r="F640" s="14"/>
      <c r="G640" s="14"/>
    </row>
    <row r="641" spans="1:8" ht="13.7" customHeight="1" x14ac:dyDescent="0.2">
      <c r="A641" s="15" t="s">
        <v>21</v>
      </c>
      <c r="B641" s="14"/>
      <c r="C641" s="14"/>
      <c r="D641" s="14"/>
      <c r="E641" s="14"/>
      <c r="F641" s="14"/>
      <c r="G641" s="14"/>
    </row>
    <row r="642" spans="1:8" s="36" customFormat="1" ht="13.7" customHeight="1" x14ac:dyDescent="0.2">
      <c r="A642" s="37" t="s">
        <v>20</v>
      </c>
      <c r="B642" s="17">
        <v>3.4000000000000004</v>
      </c>
      <c r="C642" s="17">
        <v>2.1</v>
      </c>
      <c r="D642" s="18">
        <v>5.5</v>
      </c>
      <c r="E642" s="17">
        <v>2.2999999999999998</v>
      </c>
      <c r="F642" s="17">
        <v>1.7000000000000002</v>
      </c>
      <c r="G642" s="18">
        <v>3.2</v>
      </c>
      <c r="H642" s="35"/>
    </row>
    <row r="643" spans="1:8" ht="13.7" customHeight="1" x14ac:dyDescent="0.2">
      <c r="B643" s="14"/>
      <c r="C643" s="14"/>
      <c r="D643" s="14"/>
      <c r="E643" s="14"/>
      <c r="F643" s="14"/>
      <c r="G643" s="14"/>
    </row>
    <row r="644" spans="1:8" ht="13.7" customHeight="1" x14ac:dyDescent="0.2">
      <c r="A644" s="39" t="s">
        <v>22</v>
      </c>
      <c r="B644" s="13">
        <v>1450</v>
      </c>
      <c r="C644" s="13">
        <v>512</v>
      </c>
      <c r="D644" s="13">
        <v>938</v>
      </c>
      <c r="E644" s="13">
        <v>1124</v>
      </c>
      <c r="F644" s="13">
        <v>485</v>
      </c>
      <c r="G644" s="13">
        <v>639</v>
      </c>
    </row>
    <row r="645" spans="1:8" ht="13.7" customHeight="1" x14ac:dyDescent="0.2">
      <c r="A645" s="19"/>
      <c r="B645" s="14"/>
      <c r="C645" s="14"/>
      <c r="D645" s="14"/>
      <c r="E645" s="14"/>
      <c r="F645" s="14"/>
      <c r="G645" s="14"/>
    </row>
    <row r="646" spans="1:8" ht="13.7" customHeight="1" x14ac:dyDescent="0.2">
      <c r="A646" s="15" t="s">
        <v>21</v>
      </c>
      <c r="B646" s="14"/>
      <c r="C646" s="14"/>
      <c r="D646" s="14"/>
      <c r="E646" s="14"/>
      <c r="F646" s="14"/>
      <c r="G646" s="14"/>
    </row>
    <row r="647" spans="1:8" s="36" customFormat="1" ht="13.7" customHeight="1" x14ac:dyDescent="0.2">
      <c r="A647" s="37" t="s">
        <v>20</v>
      </c>
      <c r="B647" s="17">
        <v>2.7</v>
      </c>
      <c r="C647" s="17">
        <v>1.5</v>
      </c>
      <c r="D647" s="18">
        <v>4.5999999999999996</v>
      </c>
      <c r="E647" s="17">
        <v>2</v>
      </c>
      <c r="F647" s="17">
        <v>1.4000000000000001</v>
      </c>
      <c r="G647" s="18">
        <v>3</v>
      </c>
      <c r="H647" s="35"/>
    </row>
    <row r="648" spans="1:8" ht="13.7" customHeight="1" x14ac:dyDescent="0.2">
      <c r="A648" s="19"/>
      <c r="B648" s="14"/>
      <c r="C648" s="14"/>
      <c r="D648" s="14"/>
      <c r="E648" s="14"/>
      <c r="F648" s="14"/>
      <c r="G648" s="14"/>
    </row>
    <row r="649" spans="1:8" ht="13.7" customHeight="1" x14ac:dyDescent="0.2">
      <c r="A649" s="16" t="s">
        <v>19</v>
      </c>
      <c r="B649" s="14"/>
      <c r="C649" s="14"/>
      <c r="D649" s="14"/>
      <c r="E649" s="14"/>
      <c r="F649" s="14"/>
      <c r="G649" s="14"/>
    </row>
    <row r="650" spans="1:8" ht="13.7" customHeight="1" x14ac:dyDescent="0.2">
      <c r="A650" s="40" t="s">
        <v>18</v>
      </c>
      <c r="B650" s="14">
        <v>1154</v>
      </c>
      <c r="C650" s="14">
        <v>469</v>
      </c>
      <c r="D650" s="14">
        <v>685</v>
      </c>
      <c r="E650" s="14">
        <v>946</v>
      </c>
      <c r="F650" s="14">
        <v>425</v>
      </c>
      <c r="G650" s="14">
        <v>521</v>
      </c>
    </row>
    <row r="651" spans="1:8" ht="13.7" customHeight="1" x14ac:dyDescent="0.2">
      <c r="A651" s="16" t="s">
        <v>17</v>
      </c>
      <c r="B651" s="14"/>
      <c r="C651" s="14"/>
      <c r="D651" s="14"/>
      <c r="E651" s="14"/>
      <c r="F651" s="14"/>
      <c r="G651" s="14"/>
    </row>
    <row r="652" spans="1:8" ht="13.7" customHeight="1" x14ac:dyDescent="0.2">
      <c r="A652" s="40" t="s">
        <v>16</v>
      </c>
      <c r="B652" s="14">
        <v>296</v>
      </c>
      <c r="C652" s="14">
        <v>43</v>
      </c>
      <c r="D652" s="14">
        <v>253</v>
      </c>
      <c r="E652" s="14">
        <v>78</v>
      </c>
      <c r="F652" s="41">
        <v>0</v>
      </c>
      <c r="G652" s="14">
        <v>78</v>
      </c>
    </row>
    <row r="653" spans="1:8" ht="13.7" customHeight="1" x14ac:dyDescent="0.2">
      <c r="A653" s="16" t="s">
        <v>15</v>
      </c>
      <c r="B653" s="41">
        <v>0</v>
      </c>
      <c r="C653" s="41">
        <v>0</v>
      </c>
      <c r="D653" s="41">
        <v>0</v>
      </c>
      <c r="E653" s="14">
        <v>100</v>
      </c>
      <c r="F653" s="14">
        <v>60</v>
      </c>
      <c r="G653" s="42">
        <v>40</v>
      </c>
    </row>
    <row r="654" spans="1:8" ht="13.7" customHeight="1" x14ac:dyDescent="0.2">
      <c r="A654" s="23"/>
      <c r="B654" s="14"/>
      <c r="C654" s="14"/>
      <c r="D654" s="14"/>
      <c r="E654" s="14"/>
      <c r="F654" s="14"/>
      <c r="G654" s="14"/>
    </row>
    <row r="655" spans="1:8" ht="13.7" customHeight="1" x14ac:dyDescent="0.2">
      <c r="A655" s="39" t="s">
        <v>14</v>
      </c>
      <c r="B655" s="13">
        <v>380</v>
      </c>
      <c r="C655" s="13">
        <v>190</v>
      </c>
      <c r="D655" s="13">
        <v>190</v>
      </c>
      <c r="E655" s="13">
        <v>130</v>
      </c>
      <c r="F655" s="13">
        <v>94</v>
      </c>
      <c r="G655" s="13">
        <v>36</v>
      </c>
    </row>
    <row r="656" spans="1:8" ht="13.7" customHeight="1" x14ac:dyDescent="0.2">
      <c r="A656" s="25"/>
      <c r="B656" s="14"/>
      <c r="C656" s="14"/>
      <c r="D656" s="14"/>
      <c r="E656" s="14"/>
      <c r="F656" s="14"/>
      <c r="G656" s="14"/>
    </row>
    <row r="657" spans="1:8" ht="13.7" customHeight="1" x14ac:dyDescent="0.2">
      <c r="A657" s="16" t="s">
        <v>13</v>
      </c>
      <c r="B657" s="14">
        <v>125</v>
      </c>
      <c r="C657" s="42">
        <v>81</v>
      </c>
      <c r="D657" s="14">
        <v>44</v>
      </c>
      <c r="E657" s="42">
        <v>36</v>
      </c>
      <c r="F657" s="41">
        <v>0</v>
      </c>
      <c r="G657" s="42">
        <v>36</v>
      </c>
    </row>
    <row r="658" spans="1:8" ht="13.7" customHeight="1" x14ac:dyDescent="0.2">
      <c r="A658" s="16" t="s">
        <v>12</v>
      </c>
      <c r="B658" s="14">
        <v>255</v>
      </c>
      <c r="C658" s="14">
        <v>109</v>
      </c>
      <c r="D658" s="14">
        <v>146</v>
      </c>
      <c r="E658" s="14">
        <v>94</v>
      </c>
      <c r="F658" s="14">
        <v>94</v>
      </c>
      <c r="G658" s="41">
        <v>0</v>
      </c>
    </row>
    <row r="659" spans="1:8" ht="13.7" customHeight="1" x14ac:dyDescent="0.2">
      <c r="A659" s="16" t="s">
        <v>10</v>
      </c>
      <c r="B659" s="14"/>
      <c r="C659" s="14"/>
      <c r="D659" s="14"/>
      <c r="E659" s="14"/>
      <c r="F659" s="14"/>
      <c r="G659" s="14"/>
    </row>
    <row r="660" spans="1:8" ht="13.7" customHeight="1" x14ac:dyDescent="0.2">
      <c r="A660" s="40" t="s">
        <v>11</v>
      </c>
      <c r="B660" s="41">
        <v>0</v>
      </c>
      <c r="C660" s="41">
        <v>0</v>
      </c>
      <c r="D660" s="41">
        <v>0</v>
      </c>
      <c r="E660" s="41">
        <v>0</v>
      </c>
      <c r="F660" s="41">
        <v>0</v>
      </c>
      <c r="G660" s="41">
        <v>0</v>
      </c>
    </row>
    <row r="661" spans="1:8" ht="13.7" customHeight="1" x14ac:dyDescent="0.2">
      <c r="A661" s="16" t="s">
        <v>10</v>
      </c>
      <c r="B661" s="14"/>
      <c r="C661" s="14"/>
      <c r="D661" s="14"/>
      <c r="E661" s="14"/>
      <c r="F661" s="14"/>
      <c r="G661" s="14"/>
      <c r="H661" s="1"/>
    </row>
    <row r="662" spans="1:8" ht="13.7" customHeight="1" x14ac:dyDescent="0.2">
      <c r="A662" s="40" t="s">
        <v>9</v>
      </c>
      <c r="B662" s="14"/>
      <c r="C662" s="14"/>
      <c r="D662" s="14"/>
      <c r="E662" s="14"/>
      <c r="F662" s="14"/>
      <c r="G662" s="14"/>
      <c r="H662" s="1"/>
    </row>
    <row r="663" spans="1:8" ht="13.7" customHeight="1" x14ac:dyDescent="0.2">
      <c r="A663" s="40" t="s">
        <v>8</v>
      </c>
      <c r="B663" s="41">
        <v>0</v>
      </c>
      <c r="C663" s="41">
        <v>0</v>
      </c>
      <c r="D663" s="41">
        <v>0</v>
      </c>
      <c r="E663" s="41">
        <v>0</v>
      </c>
      <c r="F663" s="41">
        <v>0</v>
      </c>
      <c r="G663" s="41">
        <v>0</v>
      </c>
      <c r="H663" s="1"/>
    </row>
    <row r="664" spans="1:8" ht="13.7" customHeight="1" x14ac:dyDescent="0.2">
      <c r="A664" s="2"/>
      <c r="B664" s="14"/>
      <c r="C664" s="14"/>
      <c r="D664" s="14"/>
      <c r="E664" s="14"/>
      <c r="F664" s="14"/>
      <c r="G664" s="14"/>
      <c r="H664" s="1"/>
    </row>
    <row r="665" spans="1:8" ht="13.7" customHeight="1" x14ac:dyDescent="0.2">
      <c r="A665" s="38" t="s">
        <v>7</v>
      </c>
      <c r="B665" s="13">
        <v>37220</v>
      </c>
      <c r="C665" s="13">
        <v>11720</v>
      </c>
      <c r="D665" s="13">
        <v>25500</v>
      </c>
      <c r="E665" s="13">
        <v>36056</v>
      </c>
      <c r="F665" s="13">
        <v>11380</v>
      </c>
      <c r="G665" s="13">
        <v>24676</v>
      </c>
      <c r="H665" s="1"/>
    </row>
    <row r="666" spans="1:8" ht="13.7" customHeight="1" x14ac:dyDescent="0.2">
      <c r="A666" s="15"/>
      <c r="B666" s="14"/>
      <c r="C666" s="14"/>
      <c r="D666" s="14"/>
      <c r="E666" s="14"/>
      <c r="F666" s="14"/>
      <c r="G666" s="14"/>
      <c r="H666" s="1"/>
    </row>
    <row r="667" spans="1:8" ht="13.7" customHeight="1" x14ac:dyDescent="0.2">
      <c r="A667" s="26" t="s">
        <v>6</v>
      </c>
      <c r="B667" s="14">
        <v>35212</v>
      </c>
      <c r="C667" s="14">
        <v>11210</v>
      </c>
      <c r="D667" s="14">
        <v>24002</v>
      </c>
      <c r="E667" s="14">
        <v>34025</v>
      </c>
      <c r="F667" s="14">
        <v>10966</v>
      </c>
      <c r="G667" s="14">
        <v>23059</v>
      </c>
      <c r="H667" s="1"/>
    </row>
    <row r="668" spans="1:8" ht="13.7" customHeight="1" x14ac:dyDescent="0.2">
      <c r="A668" s="15"/>
      <c r="B668" s="14"/>
      <c r="C668" s="14"/>
      <c r="D668" s="14"/>
      <c r="E668" s="14"/>
      <c r="F668" s="14"/>
      <c r="G668" s="14"/>
      <c r="H668" s="1"/>
    </row>
    <row r="669" spans="1:8" ht="13.7" customHeight="1" x14ac:dyDescent="0.2">
      <c r="A669" s="43" t="s">
        <v>5</v>
      </c>
      <c r="B669" s="13">
        <v>2008</v>
      </c>
      <c r="C669" s="13">
        <v>510</v>
      </c>
      <c r="D669" s="13">
        <v>1498</v>
      </c>
      <c r="E669" s="13">
        <v>2031</v>
      </c>
      <c r="F669" s="13">
        <v>414</v>
      </c>
      <c r="G669" s="13">
        <v>1617</v>
      </c>
      <c r="H669" s="1"/>
    </row>
    <row r="670" spans="1:8" ht="13.7" customHeight="1" x14ac:dyDescent="0.2">
      <c r="A670" s="29"/>
      <c r="B670" s="24"/>
      <c r="C670" s="24"/>
      <c r="D670" s="14"/>
      <c r="E670" s="24"/>
      <c r="F670" s="24"/>
      <c r="G670" s="14"/>
      <c r="H670" s="1"/>
    </row>
    <row r="671" spans="1:8" ht="13.7" customHeight="1" x14ac:dyDescent="0.2">
      <c r="A671" s="23" t="s">
        <v>4</v>
      </c>
      <c r="B671" s="14">
        <v>1541</v>
      </c>
      <c r="C671" s="14">
        <v>410</v>
      </c>
      <c r="D671" s="14">
        <v>1131</v>
      </c>
      <c r="E671" s="14">
        <v>1700</v>
      </c>
      <c r="F671" s="14">
        <v>414</v>
      </c>
      <c r="G671" s="14">
        <v>1286</v>
      </c>
      <c r="H671" s="1"/>
    </row>
    <row r="672" spans="1:8" ht="13.7" customHeight="1" x14ac:dyDescent="0.2">
      <c r="A672" s="23" t="s">
        <v>3</v>
      </c>
      <c r="B672" s="24">
        <v>467</v>
      </c>
      <c r="C672" s="14">
        <v>100</v>
      </c>
      <c r="D672" s="14">
        <v>367</v>
      </c>
      <c r="E672" s="24">
        <v>331</v>
      </c>
      <c r="F672" s="41">
        <v>0</v>
      </c>
      <c r="G672" s="14">
        <v>331</v>
      </c>
      <c r="H672" s="1"/>
    </row>
    <row r="673" spans="1:8" ht="13.7" customHeight="1" x14ac:dyDescent="0.2">
      <c r="A673" s="23"/>
      <c r="B673" s="30"/>
      <c r="C673" s="30"/>
      <c r="D673" s="30"/>
      <c r="E673" s="30"/>
      <c r="F673" s="30"/>
      <c r="G673" s="30"/>
      <c r="H673" s="1"/>
    </row>
    <row r="674" spans="1:8" ht="13.7" customHeight="1" x14ac:dyDescent="0.2">
      <c r="A674" s="38" t="s">
        <v>64</v>
      </c>
      <c r="B674" s="13">
        <v>74945</v>
      </c>
      <c r="C674" s="13">
        <v>35560</v>
      </c>
      <c r="D674" s="13">
        <v>39385</v>
      </c>
      <c r="E674" s="13">
        <v>74524</v>
      </c>
      <c r="F674" s="13">
        <v>36783</v>
      </c>
      <c r="G674" s="13">
        <v>37741</v>
      </c>
      <c r="H674" s="1"/>
    </row>
    <row r="675" spans="1:8" ht="13.7" customHeight="1" x14ac:dyDescent="0.2">
      <c r="B675" s="14"/>
      <c r="C675" s="14"/>
      <c r="D675" s="14"/>
      <c r="E675" s="14"/>
      <c r="F675" s="14"/>
      <c r="G675" s="14"/>
      <c r="H675" s="1"/>
    </row>
    <row r="676" spans="1:8" ht="13.7" customHeight="1" x14ac:dyDescent="0.2">
      <c r="A676" s="38" t="s">
        <v>33</v>
      </c>
      <c r="B676" s="13">
        <v>45469</v>
      </c>
      <c r="C676" s="13">
        <v>27911</v>
      </c>
      <c r="D676" s="13">
        <v>17558</v>
      </c>
      <c r="E676" s="13">
        <v>48713</v>
      </c>
      <c r="F676" s="13">
        <v>30058</v>
      </c>
      <c r="G676" s="13">
        <v>18655</v>
      </c>
      <c r="H676" s="1"/>
    </row>
    <row r="677" spans="1:8" ht="13.7" customHeight="1" x14ac:dyDescent="0.2">
      <c r="B677" s="14"/>
      <c r="C677" s="14"/>
      <c r="D677" s="14"/>
      <c r="E677" s="14"/>
      <c r="F677" s="14"/>
      <c r="G677" s="14"/>
    </row>
    <row r="678" spans="1:8" ht="13.7" customHeight="1" x14ac:dyDescent="0.2">
      <c r="A678" s="15" t="s">
        <v>32</v>
      </c>
      <c r="B678" s="14"/>
      <c r="C678" s="14"/>
      <c r="D678" s="14"/>
      <c r="E678" s="14"/>
      <c r="F678" s="14"/>
      <c r="G678" s="14"/>
    </row>
    <row r="679" spans="1:8" s="36" customFormat="1" ht="13.7" customHeight="1" x14ac:dyDescent="0.2">
      <c r="A679" s="34" t="s">
        <v>31</v>
      </c>
      <c r="B679" s="17">
        <v>60.699999999999996</v>
      </c>
      <c r="C679" s="17">
        <v>78.5</v>
      </c>
      <c r="D679" s="18">
        <v>44.6</v>
      </c>
      <c r="E679" s="17">
        <v>65.400000000000006</v>
      </c>
      <c r="F679" s="17">
        <v>81.699999999999989</v>
      </c>
      <c r="G679" s="18">
        <v>49.4</v>
      </c>
      <c r="H679" s="35"/>
    </row>
    <row r="680" spans="1:8" ht="13.7" customHeight="1" x14ac:dyDescent="0.2">
      <c r="B680" s="14"/>
      <c r="C680" s="14"/>
      <c r="D680" s="14"/>
      <c r="E680" s="14"/>
      <c r="F680" s="14"/>
      <c r="G680" s="14"/>
    </row>
    <row r="681" spans="1:8" ht="13.7" customHeight="1" x14ac:dyDescent="0.2">
      <c r="A681" s="38" t="s">
        <v>30</v>
      </c>
      <c r="B681" s="13">
        <v>44597</v>
      </c>
      <c r="C681" s="13">
        <v>27775</v>
      </c>
      <c r="D681" s="13">
        <v>16822</v>
      </c>
      <c r="E681" s="13">
        <v>47945</v>
      </c>
      <c r="F681" s="13">
        <v>29591</v>
      </c>
      <c r="G681" s="13">
        <v>18354</v>
      </c>
    </row>
    <row r="682" spans="1:8" ht="13.7" customHeight="1" x14ac:dyDescent="0.2">
      <c r="B682" s="14"/>
      <c r="C682" s="14"/>
      <c r="D682" s="14"/>
      <c r="E682" s="14"/>
      <c r="F682" s="14"/>
      <c r="G682" s="14"/>
    </row>
    <row r="683" spans="1:8" ht="13.7" customHeight="1" x14ac:dyDescent="0.2">
      <c r="A683" s="19" t="s">
        <v>29</v>
      </c>
      <c r="B683" s="14">
        <v>24002</v>
      </c>
      <c r="C683" s="14">
        <v>14440</v>
      </c>
      <c r="D683" s="14">
        <v>9562</v>
      </c>
      <c r="E683" s="14">
        <v>22248</v>
      </c>
      <c r="F683" s="14">
        <v>13792</v>
      </c>
      <c r="G683" s="14">
        <v>8456</v>
      </c>
    </row>
    <row r="684" spans="1:8" ht="13.7" customHeight="1" x14ac:dyDescent="0.2">
      <c r="A684" s="19"/>
      <c r="B684" s="14"/>
      <c r="C684" s="14"/>
      <c r="D684" s="14"/>
      <c r="E684" s="14"/>
      <c r="F684" s="14"/>
      <c r="G684" s="14"/>
    </row>
    <row r="685" spans="1:8" ht="13.7" customHeight="1" x14ac:dyDescent="0.2">
      <c r="A685" s="19" t="s">
        <v>28</v>
      </c>
      <c r="B685" s="14">
        <v>15886</v>
      </c>
      <c r="C685" s="14">
        <v>9977</v>
      </c>
      <c r="D685" s="14">
        <v>5909</v>
      </c>
      <c r="E685" s="14">
        <v>17493</v>
      </c>
      <c r="F685" s="14">
        <v>10841</v>
      </c>
      <c r="G685" s="14">
        <v>6652</v>
      </c>
    </row>
    <row r="686" spans="1:8" ht="13.7" customHeight="1" x14ac:dyDescent="0.2">
      <c r="A686" s="19"/>
      <c r="B686" s="14"/>
      <c r="C686" s="14"/>
      <c r="D686" s="20"/>
      <c r="E686" s="14"/>
      <c r="F686" s="14"/>
      <c r="G686" s="20"/>
    </row>
    <row r="687" spans="1:8" ht="13.7" customHeight="1" x14ac:dyDescent="0.2">
      <c r="A687" s="19" t="s">
        <v>27</v>
      </c>
      <c r="B687" s="14">
        <v>848</v>
      </c>
      <c r="C687" s="14">
        <v>540</v>
      </c>
      <c r="D687" s="14">
        <v>308</v>
      </c>
      <c r="E687" s="14">
        <v>2859</v>
      </c>
      <c r="F687" s="14">
        <v>2115</v>
      </c>
      <c r="G687" s="14">
        <v>744</v>
      </c>
    </row>
    <row r="688" spans="1:8" ht="13.7" customHeight="1" x14ac:dyDescent="0.2">
      <c r="A688" s="16" t="s">
        <v>26</v>
      </c>
      <c r="B688" s="21">
        <v>1.9014731932641211</v>
      </c>
      <c r="C688" s="21">
        <v>1.9441944194419443</v>
      </c>
      <c r="D688" s="21">
        <v>1.8309356794673641</v>
      </c>
      <c r="E688" s="21">
        <v>5.9630826989258523</v>
      </c>
      <c r="F688" s="21">
        <v>7.1474434794363146</v>
      </c>
      <c r="G688" s="21">
        <v>4.0536122915985615</v>
      </c>
    </row>
    <row r="689" spans="1:8" ht="13.7" customHeight="1" x14ac:dyDescent="0.2">
      <c r="A689" s="16"/>
      <c r="B689" s="14"/>
      <c r="C689" s="14"/>
      <c r="D689" s="20"/>
      <c r="E689" s="14"/>
      <c r="F689" s="14"/>
      <c r="G689" s="20"/>
    </row>
    <row r="690" spans="1:8" ht="13.7" customHeight="1" x14ac:dyDescent="0.2">
      <c r="A690" s="19" t="s">
        <v>25</v>
      </c>
      <c r="B690" s="14">
        <v>3861</v>
      </c>
      <c r="C690" s="14">
        <v>2818</v>
      </c>
      <c r="D690" s="14">
        <v>1043</v>
      </c>
      <c r="E690" s="14">
        <v>5345</v>
      </c>
      <c r="F690" s="14">
        <v>2843</v>
      </c>
      <c r="G690" s="14">
        <v>2502</v>
      </c>
    </row>
    <row r="691" spans="1:8" ht="13.7" customHeight="1" x14ac:dyDescent="0.2">
      <c r="A691" s="16" t="s">
        <v>24</v>
      </c>
      <c r="B691" s="21">
        <v>8.6575330179160037</v>
      </c>
      <c r="C691" s="21">
        <v>10.145814581458145</v>
      </c>
      <c r="D691" s="21">
        <v>6.2002140054690287</v>
      </c>
      <c r="E691" s="21">
        <v>11.148190635102722</v>
      </c>
      <c r="F691" s="21">
        <v>9.6076509749586023</v>
      </c>
      <c r="G691" s="21">
        <v>13.631905851585485</v>
      </c>
    </row>
    <row r="692" spans="1:8" ht="13.7" customHeight="1" x14ac:dyDescent="0.2">
      <c r="B692" s="14"/>
      <c r="C692" s="14"/>
      <c r="D692" s="14"/>
      <c r="E692" s="14"/>
      <c r="F692" s="14"/>
      <c r="G692" s="14"/>
    </row>
    <row r="693" spans="1:8" ht="13.7" customHeight="1" x14ac:dyDescent="0.2">
      <c r="A693" s="38" t="s">
        <v>23</v>
      </c>
      <c r="B693" s="13">
        <v>872</v>
      </c>
      <c r="C693" s="13">
        <v>136</v>
      </c>
      <c r="D693" s="13">
        <v>736</v>
      </c>
      <c r="E693" s="13">
        <v>768</v>
      </c>
      <c r="F693" s="13">
        <v>467</v>
      </c>
      <c r="G693" s="13">
        <v>301</v>
      </c>
    </row>
    <row r="694" spans="1:8" ht="13.7" customHeight="1" x14ac:dyDescent="0.2">
      <c r="B694" s="14"/>
      <c r="C694" s="14"/>
      <c r="D694" s="14"/>
      <c r="E694" s="14"/>
      <c r="F694" s="14"/>
      <c r="G694" s="14"/>
    </row>
    <row r="695" spans="1:8" ht="13.7" customHeight="1" x14ac:dyDescent="0.2">
      <c r="A695" s="15" t="s">
        <v>21</v>
      </c>
      <c r="B695" s="14"/>
      <c r="C695" s="14"/>
      <c r="D695" s="14"/>
      <c r="E695" s="14"/>
      <c r="F695" s="14"/>
      <c r="G695" s="14"/>
    </row>
    <row r="696" spans="1:8" s="36" customFormat="1" ht="13.7" customHeight="1" x14ac:dyDescent="0.2">
      <c r="A696" s="37" t="s">
        <v>20</v>
      </c>
      <c r="B696" s="17">
        <v>1.9</v>
      </c>
      <c r="C696" s="17">
        <v>0.5</v>
      </c>
      <c r="D696" s="18">
        <v>4.2</v>
      </c>
      <c r="E696" s="17">
        <v>1.6</v>
      </c>
      <c r="F696" s="17">
        <v>1.6</v>
      </c>
      <c r="G696" s="18">
        <v>1.6</v>
      </c>
      <c r="H696" s="35"/>
    </row>
    <row r="697" spans="1:8" ht="13.7" customHeight="1" x14ac:dyDescent="0.2">
      <c r="B697" s="14"/>
      <c r="C697" s="14"/>
      <c r="D697" s="14"/>
      <c r="E697" s="14"/>
      <c r="F697" s="14"/>
      <c r="G697" s="14"/>
    </row>
    <row r="698" spans="1:8" ht="13.7" customHeight="1" x14ac:dyDescent="0.2">
      <c r="A698" s="39" t="s">
        <v>22</v>
      </c>
      <c r="B698" s="13">
        <v>827</v>
      </c>
      <c r="C698" s="13">
        <v>91</v>
      </c>
      <c r="D698" s="13">
        <v>736</v>
      </c>
      <c r="E698" s="13">
        <v>768</v>
      </c>
      <c r="F698" s="13">
        <v>467</v>
      </c>
      <c r="G698" s="13">
        <v>301</v>
      </c>
    </row>
    <row r="699" spans="1:8" ht="13.7" customHeight="1" x14ac:dyDescent="0.2">
      <c r="A699" s="19"/>
      <c r="B699" s="14"/>
      <c r="C699" s="14"/>
      <c r="D699" s="14"/>
      <c r="E699" s="14"/>
      <c r="F699" s="14"/>
      <c r="G699" s="14"/>
    </row>
    <row r="700" spans="1:8" ht="13.7" customHeight="1" x14ac:dyDescent="0.2">
      <c r="A700" s="15" t="s">
        <v>21</v>
      </c>
      <c r="B700" s="14"/>
      <c r="C700" s="14"/>
      <c r="D700" s="14"/>
      <c r="E700" s="14"/>
      <c r="F700" s="14"/>
      <c r="G700" s="14"/>
    </row>
    <row r="701" spans="1:8" s="36" customFormat="1" ht="13.7" customHeight="1" x14ac:dyDescent="0.2">
      <c r="A701" s="37" t="s">
        <v>20</v>
      </c>
      <c r="B701" s="17">
        <v>1.7999999999999998</v>
      </c>
      <c r="C701" s="17">
        <v>0.3</v>
      </c>
      <c r="D701" s="18">
        <v>4.2</v>
      </c>
      <c r="E701" s="17">
        <v>1.6</v>
      </c>
      <c r="F701" s="17">
        <v>1.6</v>
      </c>
      <c r="G701" s="18">
        <v>1.6</v>
      </c>
      <c r="H701" s="35"/>
    </row>
    <row r="702" spans="1:8" ht="13.7" customHeight="1" x14ac:dyDescent="0.2">
      <c r="A702" s="19"/>
      <c r="B702" s="14"/>
      <c r="C702" s="14"/>
      <c r="D702" s="14"/>
      <c r="E702" s="14"/>
      <c r="F702" s="14"/>
      <c r="G702" s="14"/>
    </row>
    <row r="703" spans="1:8" ht="13.7" customHeight="1" x14ac:dyDescent="0.2">
      <c r="A703" s="16" t="s">
        <v>19</v>
      </c>
      <c r="B703" s="14"/>
      <c r="C703" s="14"/>
      <c r="D703" s="14"/>
      <c r="E703" s="14"/>
      <c r="F703" s="14"/>
      <c r="G703" s="14"/>
    </row>
    <row r="704" spans="1:8" ht="13.7" customHeight="1" x14ac:dyDescent="0.2">
      <c r="A704" s="40" t="s">
        <v>18</v>
      </c>
      <c r="B704" s="14">
        <v>591</v>
      </c>
      <c r="C704" s="14">
        <v>91</v>
      </c>
      <c r="D704" s="14">
        <v>500</v>
      </c>
      <c r="E704" s="14">
        <v>438</v>
      </c>
      <c r="F704" s="14">
        <v>310</v>
      </c>
      <c r="G704" s="14">
        <v>128</v>
      </c>
    </row>
    <row r="705" spans="1:8" ht="13.7" customHeight="1" x14ac:dyDescent="0.2">
      <c r="A705" s="16" t="s">
        <v>17</v>
      </c>
      <c r="B705" s="14"/>
      <c r="C705" s="14"/>
      <c r="D705" s="14"/>
      <c r="E705" s="14"/>
      <c r="F705" s="14"/>
      <c r="G705" s="14"/>
    </row>
    <row r="706" spans="1:8" ht="13.7" customHeight="1" x14ac:dyDescent="0.2">
      <c r="A706" s="40" t="s">
        <v>16</v>
      </c>
      <c r="B706" s="14">
        <v>140</v>
      </c>
      <c r="C706" s="41">
        <v>0</v>
      </c>
      <c r="D706" s="14">
        <v>140</v>
      </c>
      <c r="E706" s="14">
        <v>169</v>
      </c>
      <c r="F706" s="14">
        <v>32</v>
      </c>
      <c r="G706" s="41">
        <v>137</v>
      </c>
    </row>
    <row r="707" spans="1:8" ht="13.7" customHeight="1" x14ac:dyDescent="0.2">
      <c r="A707" s="16" t="s">
        <v>15</v>
      </c>
      <c r="B707" s="42">
        <v>96</v>
      </c>
      <c r="C707" s="41">
        <v>0</v>
      </c>
      <c r="D707" s="42">
        <v>96</v>
      </c>
      <c r="E707" s="42">
        <v>161</v>
      </c>
      <c r="F707" s="42">
        <v>125</v>
      </c>
      <c r="G707" s="42">
        <v>36</v>
      </c>
    </row>
    <row r="708" spans="1:8" ht="13.7" customHeight="1" x14ac:dyDescent="0.2">
      <c r="A708" s="23"/>
      <c r="B708" s="14"/>
      <c r="C708" s="14"/>
      <c r="D708" s="14"/>
      <c r="E708" s="14"/>
      <c r="F708" s="14"/>
      <c r="G708" s="14"/>
    </row>
    <row r="709" spans="1:8" ht="13.7" customHeight="1" x14ac:dyDescent="0.2">
      <c r="A709" s="39" t="s">
        <v>14</v>
      </c>
      <c r="B709" s="13">
        <v>45</v>
      </c>
      <c r="C709" s="44">
        <v>45</v>
      </c>
      <c r="D709" s="45">
        <v>0</v>
      </c>
      <c r="E709" s="45">
        <v>0</v>
      </c>
      <c r="F709" s="45">
        <v>0</v>
      </c>
      <c r="G709" s="45">
        <v>0</v>
      </c>
      <c r="H709" s="1"/>
    </row>
    <row r="710" spans="1:8" ht="13.7" customHeight="1" x14ac:dyDescent="0.2">
      <c r="A710" s="25"/>
      <c r="B710" s="14"/>
      <c r="C710" s="14"/>
      <c r="D710" s="14"/>
      <c r="E710" s="14"/>
      <c r="F710" s="14"/>
      <c r="G710" s="14"/>
      <c r="H710" s="1"/>
    </row>
    <row r="711" spans="1:8" ht="13.7" customHeight="1" x14ac:dyDescent="0.2">
      <c r="A711" s="16" t="s">
        <v>13</v>
      </c>
      <c r="B711" s="41">
        <v>0</v>
      </c>
      <c r="C711" s="41">
        <v>0</v>
      </c>
      <c r="D711" s="41">
        <v>0</v>
      </c>
      <c r="E711" s="41">
        <v>0</v>
      </c>
      <c r="F711" s="41">
        <v>0</v>
      </c>
      <c r="G711" s="41">
        <v>0</v>
      </c>
      <c r="H711" s="1"/>
    </row>
    <row r="712" spans="1:8" ht="13.7" customHeight="1" x14ac:dyDescent="0.2">
      <c r="A712" s="16" t="s">
        <v>12</v>
      </c>
      <c r="B712" s="42">
        <v>45</v>
      </c>
      <c r="C712" s="42">
        <v>45</v>
      </c>
      <c r="D712" s="41">
        <v>0</v>
      </c>
      <c r="E712" s="41">
        <v>0</v>
      </c>
      <c r="F712" s="41">
        <v>0</v>
      </c>
      <c r="G712" s="41">
        <v>0</v>
      </c>
      <c r="H712" s="1"/>
    </row>
    <row r="713" spans="1:8" ht="13.7" customHeight="1" x14ac:dyDescent="0.2">
      <c r="A713" s="16" t="s">
        <v>10</v>
      </c>
      <c r="B713" s="14"/>
      <c r="C713" s="14"/>
      <c r="D713" s="14"/>
      <c r="E713" s="14"/>
      <c r="F713" s="14"/>
      <c r="G713" s="14"/>
      <c r="H713" s="1"/>
    </row>
    <row r="714" spans="1:8" ht="13.7" customHeight="1" x14ac:dyDescent="0.2">
      <c r="A714" s="40" t="s">
        <v>11</v>
      </c>
      <c r="B714" s="41">
        <v>0</v>
      </c>
      <c r="C714" s="41">
        <v>0</v>
      </c>
      <c r="D714" s="41">
        <v>0</v>
      </c>
      <c r="E714" s="41">
        <v>0</v>
      </c>
      <c r="F714" s="41">
        <v>0</v>
      </c>
      <c r="G714" s="41">
        <v>0</v>
      </c>
      <c r="H714" s="1"/>
    </row>
    <row r="715" spans="1:8" ht="13.7" customHeight="1" x14ac:dyDescent="0.2">
      <c r="A715" s="16" t="s">
        <v>10</v>
      </c>
      <c r="B715" s="14"/>
      <c r="C715" s="14"/>
      <c r="D715" s="14"/>
      <c r="E715" s="14"/>
      <c r="F715" s="14"/>
      <c r="G715" s="14"/>
      <c r="H715" s="1"/>
    </row>
    <row r="716" spans="1:8" ht="13.7" customHeight="1" x14ac:dyDescent="0.2">
      <c r="A716" s="40" t="s">
        <v>9</v>
      </c>
      <c r="B716" s="14"/>
      <c r="C716" s="14"/>
      <c r="D716" s="14"/>
      <c r="E716" s="14"/>
      <c r="F716" s="14"/>
      <c r="G716" s="14"/>
      <c r="H716" s="1"/>
    </row>
    <row r="717" spans="1:8" ht="13.7" customHeight="1" x14ac:dyDescent="0.2">
      <c r="A717" s="40" t="s">
        <v>8</v>
      </c>
      <c r="B717" s="41">
        <v>0</v>
      </c>
      <c r="C717" s="41">
        <v>0</v>
      </c>
      <c r="D717" s="41">
        <v>0</v>
      </c>
      <c r="E717" s="41">
        <v>0</v>
      </c>
      <c r="F717" s="41">
        <v>0</v>
      </c>
      <c r="G717" s="41">
        <v>0</v>
      </c>
      <c r="H717" s="1"/>
    </row>
    <row r="718" spans="1:8" ht="13.7" customHeight="1" x14ac:dyDescent="0.2">
      <c r="A718" s="2"/>
      <c r="B718" s="14"/>
      <c r="C718" s="14"/>
      <c r="D718" s="14"/>
      <c r="E718" s="14"/>
      <c r="F718" s="14"/>
      <c r="G718" s="14"/>
      <c r="H718" s="1"/>
    </row>
    <row r="719" spans="1:8" ht="13.7" customHeight="1" x14ac:dyDescent="0.2">
      <c r="A719" s="38" t="s">
        <v>7</v>
      </c>
      <c r="B719" s="13">
        <v>29476</v>
      </c>
      <c r="C719" s="13">
        <v>7649</v>
      </c>
      <c r="D719" s="13">
        <v>21827</v>
      </c>
      <c r="E719" s="13">
        <v>25811</v>
      </c>
      <c r="F719" s="13">
        <v>6725</v>
      </c>
      <c r="G719" s="13">
        <v>19086</v>
      </c>
      <c r="H719" s="1"/>
    </row>
    <row r="720" spans="1:8" ht="13.7" customHeight="1" x14ac:dyDescent="0.2">
      <c r="A720" s="15"/>
      <c r="B720" s="14"/>
      <c r="C720" s="14"/>
      <c r="D720" s="14"/>
      <c r="E720" s="14"/>
      <c r="F720" s="14"/>
      <c r="G720" s="14"/>
      <c r="H720" s="1"/>
    </row>
    <row r="721" spans="1:8" ht="13.7" customHeight="1" x14ac:dyDescent="0.2">
      <c r="A721" s="26" t="s">
        <v>6</v>
      </c>
      <c r="B721" s="14">
        <v>26768</v>
      </c>
      <c r="C721" s="14">
        <v>7249</v>
      </c>
      <c r="D721" s="14">
        <v>19519</v>
      </c>
      <c r="E721" s="14">
        <v>24185</v>
      </c>
      <c r="F721" s="14">
        <v>6478</v>
      </c>
      <c r="G721" s="14">
        <v>17707</v>
      </c>
      <c r="H721" s="1"/>
    </row>
    <row r="722" spans="1:8" ht="13.7" customHeight="1" x14ac:dyDescent="0.2">
      <c r="A722" s="15"/>
      <c r="B722" s="14"/>
      <c r="C722" s="14"/>
      <c r="D722" s="14"/>
      <c r="E722" s="14"/>
      <c r="F722" s="14"/>
      <c r="G722" s="14"/>
      <c r="H722" s="1"/>
    </row>
    <row r="723" spans="1:8" ht="13.7" customHeight="1" x14ac:dyDescent="0.2">
      <c r="A723" s="43" t="s">
        <v>5</v>
      </c>
      <c r="B723" s="13">
        <v>2708</v>
      </c>
      <c r="C723" s="13">
        <v>400</v>
      </c>
      <c r="D723" s="13">
        <v>2308</v>
      </c>
      <c r="E723" s="13">
        <v>1626</v>
      </c>
      <c r="F723" s="13">
        <v>247</v>
      </c>
      <c r="G723" s="13">
        <v>1379</v>
      </c>
      <c r="H723" s="1"/>
    </row>
    <row r="724" spans="1:8" ht="13.7" customHeight="1" x14ac:dyDescent="0.2">
      <c r="A724" s="29"/>
      <c r="B724" s="24"/>
      <c r="C724" s="24"/>
      <c r="D724" s="14"/>
      <c r="E724" s="24"/>
      <c r="F724" s="24"/>
      <c r="G724" s="14"/>
      <c r="H724" s="1"/>
    </row>
    <row r="725" spans="1:8" ht="13.7" customHeight="1" x14ac:dyDescent="0.2">
      <c r="A725" s="23" t="s">
        <v>4</v>
      </c>
      <c r="B725" s="14">
        <v>1698</v>
      </c>
      <c r="C725" s="14">
        <v>346</v>
      </c>
      <c r="D725" s="14">
        <v>1352</v>
      </c>
      <c r="E725" s="14">
        <v>1040</v>
      </c>
      <c r="F725" s="14">
        <v>135</v>
      </c>
      <c r="G725" s="14">
        <v>905</v>
      </c>
    </row>
    <row r="726" spans="1:8" ht="13.7" customHeight="1" x14ac:dyDescent="0.2">
      <c r="A726" s="23" t="s">
        <v>3</v>
      </c>
      <c r="B726" s="24">
        <v>1010</v>
      </c>
      <c r="C726" s="14">
        <v>54</v>
      </c>
      <c r="D726" s="14">
        <v>956</v>
      </c>
      <c r="E726" s="24">
        <v>586</v>
      </c>
      <c r="F726" s="14">
        <v>112</v>
      </c>
      <c r="G726" s="14">
        <v>474</v>
      </c>
    </row>
    <row r="727" spans="1:8" s="2" customFormat="1" ht="13.7" customHeight="1" x14ac:dyDescent="0.2">
      <c r="A727" s="23"/>
      <c r="B727" s="30"/>
      <c r="C727" s="30"/>
      <c r="D727" s="30"/>
      <c r="E727" s="30"/>
      <c r="F727" s="30"/>
      <c r="G727" s="30"/>
    </row>
    <row r="728" spans="1:8" ht="13.7" customHeight="1" x14ac:dyDescent="0.2">
      <c r="A728" s="38" t="s">
        <v>65</v>
      </c>
      <c r="B728" s="13">
        <v>1204439</v>
      </c>
      <c r="C728" s="13">
        <v>580467</v>
      </c>
      <c r="D728" s="13">
        <v>623972</v>
      </c>
      <c r="E728" s="13">
        <v>1234612</v>
      </c>
      <c r="F728" s="13">
        <v>590691</v>
      </c>
      <c r="G728" s="13">
        <v>643921</v>
      </c>
    </row>
    <row r="729" spans="1:8" ht="13.7" customHeight="1" x14ac:dyDescent="0.2">
      <c r="B729" s="14"/>
      <c r="C729" s="14"/>
      <c r="D729" s="14"/>
      <c r="E729" s="14"/>
      <c r="F729" s="14"/>
      <c r="G729" s="14"/>
    </row>
    <row r="730" spans="1:8" ht="13.7" customHeight="1" x14ac:dyDescent="0.2">
      <c r="A730" s="38" t="s">
        <v>33</v>
      </c>
      <c r="B730" s="13">
        <v>799232</v>
      </c>
      <c r="C730" s="13">
        <v>454236</v>
      </c>
      <c r="D730" s="13">
        <v>344996</v>
      </c>
      <c r="E730" s="13">
        <v>832402</v>
      </c>
      <c r="F730" s="13">
        <v>467705</v>
      </c>
      <c r="G730" s="13">
        <v>364697</v>
      </c>
    </row>
    <row r="731" spans="1:8" ht="13.7" customHeight="1" x14ac:dyDescent="0.2">
      <c r="B731" s="14"/>
      <c r="C731" s="14"/>
      <c r="D731" s="14"/>
      <c r="E731" s="14"/>
      <c r="F731" s="14"/>
      <c r="G731" s="14"/>
    </row>
    <row r="732" spans="1:8" ht="13.7" customHeight="1" x14ac:dyDescent="0.2">
      <c r="A732" s="15" t="s">
        <v>32</v>
      </c>
      <c r="B732" s="14"/>
      <c r="C732" s="14"/>
      <c r="D732" s="14"/>
      <c r="E732" s="14"/>
      <c r="F732" s="14"/>
      <c r="G732" s="14"/>
    </row>
    <row r="733" spans="1:8" s="36" customFormat="1" ht="13.7" customHeight="1" x14ac:dyDescent="0.2">
      <c r="A733" s="34" t="s">
        <v>31</v>
      </c>
      <c r="B733" s="17">
        <v>66.400000000000006</v>
      </c>
      <c r="C733" s="17">
        <v>78.3</v>
      </c>
      <c r="D733" s="18">
        <v>55.300000000000004</v>
      </c>
      <c r="E733" s="17">
        <v>67.400000000000006</v>
      </c>
      <c r="F733" s="17">
        <v>79.2</v>
      </c>
      <c r="G733" s="18">
        <v>56.599999999999994</v>
      </c>
      <c r="H733" s="35"/>
    </row>
    <row r="734" spans="1:8" ht="13.7" customHeight="1" x14ac:dyDescent="0.2">
      <c r="B734" s="14"/>
      <c r="C734" s="14"/>
      <c r="D734" s="14"/>
      <c r="E734" s="14"/>
      <c r="F734" s="14"/>
      <c r="G734" s="14"/>
    </row>
    <row r="735" spans="1:8" ht="13.7" customHeight="1" x14ac:dyDescent="0.2">
      <c r="A735" s="38" t="s">
        <v>30</v>
      </c>
      <c r="B735" s="13">
        <v>742699</v>
      </c>
      <c r="C735" s="13">
        <v>427249</v>
      </c>
      <c r="D735" s="13">
        <v>315450</v>
      </c>
      <c r="E735" s="13">
        <v>771440</v>
      </c>
      <c r="F735" s="13">
        <v>438254</v>
      </c>
      <c r="G735" s="13">
        <v>333186</v>
      </c>
    </row>
    <row r="736" spans="1:8" ht="13.7" customHeight="1" x14ac:dyDescent="0.2">
      <c r="B736" s="14"/>
      <c r="C736" s="14"/>
      <c r="D736" s="14"/>
      <c r="E736" s="14"/>
      <c r="F736" s="14"/>
      <c r="G736" s="14"/>
    </row>
    <row r="737" spans="1:9" ht="13.7" customHeight="1" x14ac:dyDescent="0.2">
      <c r="A737" s="19" t="s">
        <v>29</v>
      </c>
      <c r="B737" s="14">
        <v>561549</v>
      </c>
      <c r="C737" s="14">
        <v>334122</v>
      </c>
      <c r="D737" s="14">
        <v>227427</v>
      </c>
      <c r="E737" s="14">
        <v>545986</v>
      </c>
      <c r="F737" s="14">
        <v>322386</v>
      </c>
      <c r="G737" s="14">
        <v>223600</v>
      </c>
      <c r="I737" s="46"/>
    </row>
    <row r="738" spans="1:9" ht="13.7" customHeight="1" x14ac:dyDescent="0.2">
      <c r="A738" s="19"/>
      <c r="B738" s="14"/>
      <c r="C738" s="14"/>
      <c r="D738" s="14"/>
      <c r="E738" s="14"/>
      <c r="F738" s="14"/>
      <c r="G738" s="14"/>
      <c r="I738" s="46"/>
    </row>
    <row r="739" spans="1:9" ht="13.7" customHeight="1" x14ac:dyDescent="0.2">
      <c r="A739" s="19" t="s">
        <v>28</v>
      </c>
      <c r="B739" s="14">
        <v>115372</v>
      </c>
      <c r="C739" s="14">
        <v>54381</v>
      </c>
      <c r="D739" s="14">
        <v>60991</v>
      </c>
      <c r="E739" s="14">
        <v>140805</v>
      </c>
      <c r="F739" s="14">
        <v>65870</v>
      </c>
      <c r="G739" s="14">
        <v>74935</v>
      </c>
      <c r="I739" s="46"/>
    </row>
    <row r="740" spans="1:9" ht="13.7" customHeight="1" x14ac:dyDescent="0.2">
      <c r="A740" s="19"/>
      <c r="B740" s="14"/>
      <c r="C740" s="14"/>
      <c r="D740" s="20"/>
      <c r="E740" s="14"/>
      <c r="F740" s="14"/>
      <c r="G740" s="20"/>
      <c r="I740" s="46"/>
    </row>
    <row r="741" spans="1:9" ht="13.7" customHeight="1" x14ac:dyDescent="0.2">
      <c r="A741" s="19" t="s">
        <v>27</v>
      </c>
      <c r="B741" s="14">
        <v>18014</v>
      </c>
      <c r="C741" s="14">
        <v>9548</v>
      </c>
      <c r="D741" s="14">
        <v>8466</v>
      </c>
      <c r="E741" s="14">
        <v>24047</v>
      </c>
      <c r="F741" s="14">
        <v>14149</v>
      </c>
      <c r="G741" s="14">
        <v>9898</v>
      </c>
      <c r="I741" s="46"/>
    </row>
    <row r="742" spans="1:9" ht="13.7" customHeight="1" x14ac:dyDescent="0.2">
      <c r="A742" s="16" t="s">
        <v>26</v>
      </c>
      <c r="B742" s="21">
        <v>2.4254778853882932</v>
      </c>
      <c r="C742" s="21">
        <v>2.2347623985076619</v>
      </c>
      <c r="D742" s="21">
        <v>2.6837850689491205</v>
      </c>
      <c r="E742" s="21">
        <v>3.1171575235922431</v>
      </c>
      <c r="F742" s="21">
        <v>3.2284930656651167</v>
      </c>
      <c r="G742" s="21">
        <v>2.9707130551703855</v>
      </c>
      <c r="I742" s="46"/>
    </row>
    <row r="743" spans="1:9" ht="13.7" customHeight="1" x14ac:dyDescent="0.2">
      <c r="A743" s="16"/>
      <c r="B743" s="14"/>
      <c r="C743" s="14"/>
      <c r="D743" s="20"/>
      <c r="E743" s="14"/>
      <c r="F743" s="14"/>
      <c r="G743" s="20"/>
      <c r="I743" s="46"/>
    </row>
    <row r="744" spans="1:9" ht="13.7" customHeight="1" x14ac:dyDescent="0.2">
      <c r="A744" s="19" t="s">
        <v>25</v>
      </c>
      <c r="B744" s="14">
        <v>47764</v>
      </c>
      <c r="C744" s="14">
        <v>29198</v>
      </c>
      <c r="D744" s="14">
        <v>18566</v>
      </c>
      <c r="E744" s="14">
        <v>60602</v>
      </c>
      <c r="F744" s="14">
        <v>35849</v>
      </c>
      <c r="G744" s="14">
        <v>24753</v>
      </c>
      <c r="I744" s="46"/>
    </row>
    <row r="745" spans="1:9" ht="13.7" customHeight="1" x14ac:dyDescent="0.2">
      <c r="A745" s="16" t="s">
        <v>24</v>
      </c>
      <c r="B745" s="21">
        <v>6.4311383211772197</v>
      </c>
      <c r="C745" s="21">
        <v>6.8339539706353909</v>
      </c>
      <c r="D745" s="21">
        <v>5.8855603106673007</v>
      </c>
      <c r="E745" s="21">
        <v>7.8556984340972731</v>
      </c>
      <c r="F745" s="21">
        <v>8.1799595668265432</v>
      </c>
      <c r="G745" s="21">
        <v>7.4291836991950442</v>
      </c>
      <c r="I745" s="46"/>
    </row>
    <row r="746" spans="1:9" ht="13.7" customHeight="1" x14ac:dyDescent="0.2">
      <c r="B746" s="14"/>
      <c r="C746" s="14"/>
      <c r="D746" s="14"/>
      <c r="E746" s="14"/>
      <c r="F746" s="14"/>
      <c r="G746" s="14"/>
      <c r="I746" s="46"/>
    </row>
    <row r="747" spans="1:9" ht="13.7" customHeight="1" x14ac:dyDescent="0.2">
      <c r="A747" s="38" t="s">
        <v>23</v>
      </c>
      <c r="B747" s="13">
        <v>56533</v>
      </c>
      <c r="C747" s="13">
        <v>26987</v>
      </c>
      <c r="D747" s="13">
        <v>29546</v>
      </c>
      <c r="E747" s="13">
        <v>60962</v>
      </c>
      <c r="F747" s="13">
        <v>29451</v>
      </c>
      <c r="G747" s="13">
        <v>31511</v>
      </c>
      <c r="I747" s="46"/>
    </row>
    <row r="748" spans="1:9" ht="13.7" customHeight="1" x14ac:dyDescent="0.2">
      <c r="B748" s="14"/>
      <c r="C748" s="14"/>
      <c r="D748" s="14"/>
      <c r="E748" s="14"/>
      <c r="F748" s="14"/>
      <c r="G748" s="14"/>
      <c r="I748" s="46"/>
    </row>
    <row r="749" spans="1:9" ht="13.7" customHeight="1" x14ac:dyDescent="0.2">
      <c r="A749" s="15" t="s">
        <v>21</v>
      </c>
      <c r="B749" s="14"/>
      <c r="C749" s="14"/>
      <c r="D749" s="14"/>
      <c r="E749" s="14"/>
      <c r="F749" s="14"/>
      <c r="G749" s="14"/>
      <c r="I749" s="46"/>
    </row>
    <row r="750" spans="1:9" s="36" customFormat="1" ht="13.7" customHeight="1" x14ac:dyDescent="0.2">
      <c r="A750" s="37" t="s">
        <v>20</v>
      </c>
      <c r="B750" s="17">
        <v>7.1</v>
      </c>
      <c r="C750" s="17">
        <v>5.8999999999999995</v>
      </c>
      <c r="D750" s="18">
        <v>8.6</v>
      </c>
      <c r="E750" s="17">
        <v>7.3</v>
      </c>
      <c r="F750" s="17">
        <v>6.3</v>
      </c>
      <c r="G750" s="18">
        <v>8.6</v>
      </c>
      <c r="H750" s="35"/>
    </row>
    <row r="751" spans="1:9" ht="13.7" customHeight="1" x14ac:dyDescent="0.2">
      <c r="B751" s="14"/>
      <c r="C751" s="14"/>
      <c r="D751" s="14"/>
      <c r="E751" s="14"/>
      <c r="F751" s="14"/>
      <c r="G751" s="14"/>
    </row>
    <row r="752" spans="1:9" ht="13.7" customHeight="1" x14ac:dyDescent="0.2">
      <c r="A752" s="39" t="s">
        <v>22</v>
      </c>
      <c r="B752" s="13">
        <v>43458</v>
      </c>
      <c r="C752" s="13">
        <v>20003</v>
      </c>
      <c r="D752" s="13">
        <v>23455</v>
      </c>
      <c r="E752" s="13">
        <v>49373</v>
      </c>
      <c r="F752" s="13">
        <v>23699</v>
      </c>
      <c r="G752" s="13">
        <v>25674</v>
      </c>
    </row>
    <row r="753" spans="1:8" ht="13.7" customHeight="1" x14ac:dyDescent="0.2">
      <c r="A753" s="19"/>
      <c r="B753" s="14"/>
      <c r="C753" s="14"/>
      <c r="D753" s="14"/>
      <c r="E753" s="14"/>
      <c r="F753" s="14"/>
      <c r="G753" s="14"/>
    </row>
    <row r="754" spans="1:8" ht="13.7" customHeight="1" x14ac:dyDescent="0.2">
      <c r="A754" s="15" t="s">
        <v>21</v>
      </c>
      <c r="B754" s="14"/>
      <c r="C754" s="14"/>
      <c r="D754" s="14"/>
      <c r="E754" s="14"/>
      <c r="F754" s="14"/>
      <c r="G754" s="14"/>
    </row>
    <row r="755" spans="1:8" s="36" customFormat="1" ht="13.7" customHeight="1" x14ac:dyDescent="0.2">
      <c r="A755" s="37" t="s">
        <v>20</v>
      </c>
      <c r="B755" s="17">
        <v>5.4</v>
      </c>
      <c r="C755" s="17">
        <v>4.3999999999999995</v>
      </c>
      <c r="D755" s="18">
        <v>6.8000000000000007</v>
      </c>
      <c r="E755" s="17">
        <v>5.8999999999999995</v>
      </c>
      <c r="F755" s="17">
        <v>5.0999999999999996</v>
      </c>
      <c r="G755" s="18">
        <v>7.0000000000000009</v>
      </c>
      <c r="H755" s="35"/>
    </row>
    <row r="756" spans="1:8" ht="13.7" customHeight="1" x14ac:dyDescent="0.2">
      <c r="A756" s="19"/>
      <c r="B756" s="14"/>
      <c r="C756" s="14"/>
      <c r="D756" s="14"/>
      <c r="E756" s="14"/>
      <c r="F756" s="14"/>
      <c r="G756" s="14"/>
    </row>
    <row r="757" spans="1:8" ht="13.7" customHeight="1" x14ac:dyDescent="0.2">
      <c r="A757" s="16" t="s">
        <v>19</v>
      </c>
      <c r="B757" s="14"/>
      <c r="C757" s="14"/>
      <c r="D757" s="14"/>
      <c r="E757" s="14"/>
      <c r="F757" s="14"/>
      <c r="G757" s="14"/>
      <c r="H757" s="1"/>
    </row>
    <row r="758" spans="1:8" ht="13.7" customHeight="1" x14ac:dyDescent="0.2">
      <c r="A758" s="40" t="s">
        <v>18</v>
      </c>
      <c r="B758" s="14">
        <v>37084</v>
      </c>
      <c r="C758" s="14">
        <v>17283</v>
      </c>
      <c r="D758" s="14">
        <v>19801</v>
      </c>
      <c r="E758" s="14">
        <v>41007</v>
      </c>
      <c r="F758" s="14">
        <v>19902</v>
      </c>
      <c r="G758" s="14">
        <v>21105</v>
      </c>
      <c r="H758" s="1"/>
    </row>
    <row r="759" spans="1:8" ht="13.7" customHeight="1" x14ac:dyDescent="0.2">
      <c r="A759" s="16" t="s">
        <v>17</v>
      </c>
      <c r="B759" s="14"/>
      <c r="C759" s="14"/>
      <c r="D759" s="14"/>
      <c r="E759" s="14"/>
      <c r="F759" s="14"/>
      <c r="G759" s="14"/>
      <c r="H759" s="1"/>
    </row>
    <row r="760" spans="1:8" ht="13.7" customHeight="1" x14ac:dyDescent="0.2">
      <c r="A760" s="40" t="s">
        <v>16</v>
      </c>
      <c r="B760" s="14">
        <v>6206</v>
      </c>
      <c r="C760" s="14">
        <v>2552</v>
      </c>
      <c r="D760" s="14">
        <v>3654</v>
      </c>
      <c r="E760" s="14">
        <v>7754</v>
      </c>
      <c r="F760" s="14">
        <v>3600</v>
      </c>
      <c r="G760" s="14">
        <v>4154</v>
      </c>
      <c r="H760" s="1"/>
    </row>
    <row r="761" spans="1:8" ht="13.7" customHeight="1" x14ac:dyDescent="0.2">
      <c r="A761" s="16" t="s">
        <v>15</v>
      </c>
      <c r="B761" s="14">
        <v>168</v>
      </c>
      <c r="C761" s="14">
        <v>168</v>
      </c>
      <c r="D761" s="41">
        <v>0</v>
      </c>
      <c r="E761" s="14">
        <v>612</v>
      </c>
      <c r="F761" s="14">
        <v>197</v>
      </c>
      <c r="G761" s="14">
        <v>415</v>
      </c>
      <c r="H761" s="1"/>
    </row>
    <row r="762" spans="1:8" ht="13.7" customHeight="1" x14ac:dyDescent="0.2">
      <c r="A762" s="23"/>
      <c r="B762" s="14"/>
      <c r="C762" s="14"/>
      <c r="D762" s="14"/>
      <c r="E762" s="14"/>
      <c r="F762" s="14"/>
      <c r="G762" s="14"/>
      <c r="H762" s="1"/>
    </row>
    <row r="763" spans="1:8" ht="13.7" customHeight="1" x14ac:dyDescent="0.2">
      <c r="A763" s="39" t="s">
        <v>14</v>
      </c>
      <c r="B763" s="13">
        <v>13075</v>
      </c>
      <c r="C763" s="13">
        <v>6984</v>
      </c>
      <c r="D763" s="13">
        <v>6091</v>
      </c>
      <c r="E763" s="13">
        <v>11589</v>
      </c>
      <c r="F763" s="13">
        <v>5752</v>
      </c>
      <c r="G763" s="13">
        <v>5837</v>
      </c>
      <c r="H763" s="1"/>
    </row>
    <row r="764" spans="1:8" ht="13.7" customHeight="1" x14ac:dyDescent="0.2">
      <c r="A764" s="25"/>
      <c r="B764" s="14"/>
      <c r="C764" s="14"/>
      <c r="D764" s="14"/>
      <c r="E764" s="14"/>
      <c r="F764" s="14"/>
      <c r="G764" s="14"/>
      <c r="H764" s="1"/>
    </row>
    <row r="765" spans="1:8" ht="13.7" customHeight="1" x14ac:dyDescent="0.2">
      <c r="A765" s="16" t="s">
        <v>13</v>
      </c>
      <c r="B765" s="14">
        <v>4363</v>
      </c>
      <c r="C765" s="14">
        <v>2323</v>
      </c>
      <c r="D765" s="14">
        <v>2040</v>
      </c>
      <c r="E765" s="14">
        <v>3196</v>
      </c>
      <c r="F765" s="14">
        <v>1707</v>
      </c>
      <c r="G765" s="14">
        <v>1489</v>
      </c>
      <c r="H765" s="1"/>
    </row>
    <row r="766" spans="1:8" ht="13.7" customHeight="1" x14ac:dyDescent="0.2">
      <c r="A766" s="16" t="s">
        <v>12</v>
      </c>
      <c r="B766" s="14">
        <v>8645</v>
      </c>
      <c r="C766" s="14">
        <v>4661</v>
      </c>
      <c r="D766" s="14">
        <v>3984</v>
      </c>
      <c r="E766" s="14">
        <v>8170</v>
      </c>
      <c r="F766" s="14">
        <v>3822</v>
      </c>
      <c r="G766" s="14">
        <v>4348</v>
      </c>
      <c r="H766" s="1"/>
    </row>
    <row r="767" spans="1:8" ht="13.7" customHeight="1" x14ac:dyDescent="0.2">
      <c r="A767" s="16" t="s">
        <v>10</v>
      </c>
      <c r="B767" s="14"/>
      <c r="C767" s="14"/>
      <c r="D767" s="14"/>
      <c r="E767" s="14"/>
      <c r="F767" s="14"/>
      <c r="G767" s="14"/>
      <c r="H767" s="1"/>
    </row>
    <row r="768" spans="1:8" ht="13.7" customHeight="1" x14ac:dyDescent="0.2">
      <c r="A768" s="40" t="s">
        <v>11</v>
      </c>
      <c r="B768" s="41">
        <v>0</v>
      </c>
      <c r="C768" s="41">
        <v>0</v>
      </c>
      <c r="D768" s="41">
        <v>0</v>
      </c>
      <c r="E768" s="41">
        <v>0</v>
      </c>
      <c r="F768" s="41">
        <v>0</v>
      </c>
      <c r="G768" s="41">
        <v>0</v>
      </c>
      <c r="H768" s="1"/>
    </row>
    <row r="769" spans="1:8" ht="13.7" customHeight="1" x14ac:dyDescent="0.2">
      <c r="A769" s="16" t="s">
        <v>10</v>
      </c>
      <c r="B769" s="14"/>
      <c r="C769" s="14"/>
      <c r="D769" s="14"/>
      <c r="E769" s="14"/>
      <c r="F769" s="14"/>
      <c r="G769" s="14"/>
      <c r="H769" s="1"/>
    </row>
    <row r="770" spans="1:8" ht="13.7" customHeight="1" x14ac:dyDescent="0.2">
      <c r="A770" s="40" t="s">
        <v>9</v>
      </c>
      <c r="B770" s="14"/>
      <c r="C770" s="14"/>
      <c r="D770" s="14"/>
      <c r="E770" s="14"/>
      <c r="F770" s="14"/>
      <c r="G770" s="14"/>
      <c r="H770" s="1"/>
    </row>
    <row r="771" spans="1:8" ht="13.7" customHeight="1" x14ac:dyDescent="0.2">
      <c r="A771" s="40" t="s">
        <v>8</v>
      </c>
      <c r="B771" s="14">
        <v>67</v>
      </c>
      <c r="C771" s="41">
        <v>0</v>
      </c>
      <c r="D771" s="14">
        <v>67</v>
      </c>
      <c r="E771" s="14">
        <v>223</v>
      </c>
      <c r="F771" s="41">
        <v>223</v>
      </c>
      <c r="G771" s="41">
        <v>0</v>
      </c>
      <c r="H771" s="1"/>
    </row>
    <row r="772" spans="1:8" ht="13.7" customHeight="1" x14ac:dyDescent="0.2">
      <c r="A772" s="2"/>
      <c r="B772" s="14"/>
      <c r="C772" s="14"/>
      <c r="D772" s="14"/>
      <c r="E772" s="14"/>
      <c r="F772" s="14"/>
      <c r="G772" s="14"/>
      <c r="H772" s="1"/>
    </row>
    <row r="773" spans="1:8" ht="13.7" customHeight="1" x14ac:dyDescent="0.2">
      <c r="A773" s="38" t="s">
        <v>7</v>
      </c>
      <c r="B773" s="13">
        <v>405207</v>
      </c>
      <c r="C773" s="13">
        <v>126231</v>
      </c>
      <c r="D773" s="13">
        <v>278976</v>
      </c>
      <c r="E773" s="13">
        <v>402210</v>
      </c>
      <c r="F773" s="13">
        <v>122986</v>
      </c>
      <c r="G773" s="13">
        <v>279224</v>
      </c>
    </row>
    <row r="774" spans="1:8" ht="13.7" customHeight="1" x14ac:dyDescent="0.2">
      <c r="A774" s="15"/>
      <c r="B774" s="14"/>
      <c r="C774" s="14"/>
      <c r="D774" s="14"/>
      <c r="E774" s="14"/>
      <c r="F774" s="14"/>
      <c r="G774" s="14"/>
    </row>
    <row r="775" spans="1:8" ht="13.7" customHeight="1" x14ac:dyDescent="0.2">
      <c r="A775" s="26" t="s">
        <v>6</v>
      </c>
      <c r="B775" s="14">
        <v>357400</v>
      </c>
      <c r="C775" s="14">
        <v>113893</v>
      </c>
      <c r="D775" s="14">
        <v>243507</v>
      </c>
      <c r="E775" s="14">
        <v>352973</v>
      </c>
      <c r="F775" s="14">
        <v>107732</v>
      </c>
      <c r="G775" s="14">
        <v>245241</v>
      </c>
    </row>
    <row r="776" spans="1:8" ht="13.7" customHeight="1" x14ac:dyDescent="0.2">
      <c r="A776" s="15"/>
      <c r="B776" s="14"/>
      <c r="C776" s="14"/>
      <c r="D776" s="14"/>
      <c r="E776" s="14"/>
      <c r="F776" s="14"/>
      <c r="G776" s="14"/>
    </row>
    <row r="777" spans="1:8" s="2" customFormat="1" ht="13.7" customHeight="1" x14ac:dyDescent="0.2">
      <c r="A777" s="43" t="s">
        <v>5</v>
      </c>
      <c r="B777" s="13">
        <v>47807</v>
      </c>
      <c r="C777" s="13">
        <v>12338</v>
      </c>
      <c r="D777" s="13">
        <v>35469</v>
      </c>
      <c r="E777" s="13">
        <v>49237</v>
      </c>
      <c r="F777" s="13">
        <v>15254</v>
      </c>
      <c r="G777" s="13">
        <v>33983</v>
      </c>
    </row>
    <row r="778" spans="1:8" s="2" customFormat="1" ht="13.7" customHeight="1" x14ac:dyDescent="0.2">
      <c r="A778" s="29"/>
      <c r="B778" s="24"/>
      <c r="C778" s="24"/>
      <c r="D778" s="14"/>
      <c r="E778" s="24"/>
      <c r="F778" s="24"/>
      <c r="G778" s="14"/>
    </row>
    <row r="779" spans="1:8" s="2" customFormat="1" ht="13.7" customHeight="1" x14ac:dyDescent="0.2">
      <c r="A779" s="23" t="s">
        <v>4</v>
      </c>
      <c r="B779" s="14">
        <v>33384</v>
      </c>
      <c r="C779" s="14">
        <v>7025</v>
      </c>
      <c r="D779" s="14">
        <v>26359</v>
      </c>
      <c r="E779" s="14">
        <v>30321</v>
      </c>
      <c r="F779" s="14">
        <v>6816</v>
      </c>
      <c r="G779" s="14">
        <v>23505</v>
      </c>
    </row>
    <row r="780" spans="1:8" s="2" customFormat="1" ht="13.7" customHeight="1" x14ac:dyDescent="0.2">
      <c r="A780" s="23" t="s">
        <v>3</v>
      </c>
      <c r="B780" s="24">
        <v>14423</v>
      </c>
      <c r="C780" s="14">
        <v>5313</v>
      </c>
      <c r="D780" s="14">
        <v>9110</v>
      </c>
      <c r="E780" s="24">
        <v>18916</v>
      </c>
      <c r="F780" s="14">
        <v>8438</v>
      </c>
      <c r="G780" s="14">
        <v>10478</v>
      </c>
    </row>
    <row r="781" spans="1:8" s="2" customFormat="1" ht="13.7" customHeight="1" x14ac:dyDescent="0.2">
      <c r="A781" s="23"/>
      <c r="B781" s="30"/>
      <c r="C781" s="30"/>
      <c r="D781" s="30"/>
      <c r="E781" s="30"/>
      <c r="F781" s="30"/>
      <c r="G781" s="30"/>
    </row>
    <row r="782" spans="1:8" ht="13.7" customHeight="1" x14ac:dyDescent="0.2">
      <c r="A782" s="38" t="s">
        <v>66</v>
      </c>
      <c r="B782" s="13">
        <v>453617</v>
      </c>
      <c r="C782" s="13">
        <v>226908</v>
      </c>
      <c r="D782" s="13">
        <v>226709</v>
      </c>
      <c r="E782" s="13">
        <v>471095</v>
      </c>
      <c r="F782" s="13">
        <v>229591</v>
      </c>
      <c r="G782" s="13">
        <v>241504</v>
      </c>
      <c r="H782" s="1"/>
    </row>
    <row r="783" spans="1:8" ht="13.7" customHeight="1" x14ac:dyDescent="0.2">
      <c r="B783" s="14"/>
      <c r="C783" s="14"/>
      <c r="D783" s="14"/>
      <c r="E783" s="14"/>
      <c r="F783" s="14"/>
      <c r="G783" s="14"/>
      <c r="H783" s="1"/>
    </row>
    <row r="784" spans="1:8" ht="13.7" customHeight="1" x14ac:dyDescent="0.2">
      <c r="A784" s="38" t="s">
        <v>33</v>
      </c>
      <c r="B784" s="13">
        <v>292457</v>
      </c>
      <c r="C784" s="13">
        <v>175174</v>
      </c>
      <c r="D784" s="13">
        <v>117283</v>
      </c>
      <c r="E784" s="13">
        <v>302973</v>
      </c>
      <c r="F784" s="13">
        <v>178364</v>
      </c>
      <c r="G784" s="13">
        <v>124609</v>
      </c>
      <c r="H784" s="1"/>
    </row>
    <row r="785" spans="1:8" ht="13.7" customHeight="1" x14ac:dyDescent="0.2">
      <c r="B785" s="14"/>
      <c r="C785" s="14"/>
      <c r="D785" s="14"/>
      <c r="E785" s="14"/>
      <c r="F785" s="14"/>
      <c r="G785" s="14"/>
      <c r="H785" s="1"/>
    </row>
    <row r="786" spans="1:8" ht="13.7" customHeight="1" x14ac:dyDescent="0.2">
      <c r="A786" s="15" t="s">
        <v>32</v>
      </c>
      <c r="B786" s="14"/>
      <c r="C786" s="14"/>
      <c r="D786" s="14"/>
      <c r="E786" s="14"/>
      <c r="F786" s="14"/>
      <c r="G786" s="14"/>
      <c r="H786" s="1"/>
    </row>
    <row r="787" spans="1:8" ht="13.7" customHeight="1" x14ac:dyDescent="0.2">
      <c r="A787" s="34" t="s">
        <v>31</v>
      </c>
      <c r="B787" s="17">
        <v>64.4722309789977</v>
      </c>
      <c r="C787" s="17">
        <v>77.200451284220918</v>
      </c>
      <c r="D787" s="18">
        <v>51.732838131701875</v>
      </c>
      <c r="E787" s="17">
        <v>64.312505970133415</v>
      </c>
      <c r="F787" s="17">
        <v>77.687714239669674</v>
      </c>
      <c r="G787" s="18">
        <v>51.597074996687432</v>
      </c>
      <c r="H787" s="1"/>
    </row>
    <row r="788" spans="1:8" ht="13.7" customHeight="1" x14ac:dyDescent="0.2">
      <c r="B788" s="14"/>
      <c r="C788" s="14"/>
      <c r="D788" s="14"/>
      <c r="E788" s="14"/>
      <c r="F788" s="14"/>
      <c r="G788" s="14"/>
      <c r="H788" s="1"/>
    </row>
    <row r="789" spans="1:8" ht="13.7" customHeight="1" x14ac:dyDescent="0.2">
      <c r="A789" s="38" t="s">
        <v>30</v>
      </c>
      <c r="B789" s="13">
        <v>269773</v>
      </c>
      <c r="C789" s="13">
        <v>164706</v>
      </c>
      <c r="D789" s="13">
        <v>105067</v>
      </c>
      <c r="E789" s="13">
        <v>281774</v>
      </c>
      <c r="F789" s="13">
        <v>168602</v>
      </c>
      <c r="G789" s="13">
        <v>113172</v>
      </c>
      <c r="H789" s="1"/>
    </row>
    <row r="790" spans="1:8" ht="13.7" customHeight="1" x14ac:dyDescent="0.2">
      <c r="B790" s="14"/>
      <c r="C790" s="14"/>
      <c r="D790" s="14"/>
      <c r="E790" s="14"/>
      <c r="F790" s="14"/>
      <c r="G790" s="14"/>
      <c r="H790" s="1"/>
    </row>
    <row r="791" spans="1:8" ht="13.7" customHeight="1" x14ac:dyDescent="0.2">
      <c r="A791" s="19" t="s">
        <v>29</v>
      </c>
      <c r="B791" s="14">
        <v>190116</v>
      </c>
      <c r="C791" s="14">
        <v>118907</v>
      </c>
      <c r="D791" s="14">
        <v>71209</v>
      </c>
      <c r="E791" s="14">
        <v>190042</v>
      </c>
      <c r="F791" s="14">
        <v>115993</v>
      </c>
      <c r="G791" s="14">
        <v>74049</v>
      </c>
      <c r="H791" s="1"/>
    </row>
    <row r="792" spans="1:8" ht="13.7" customHeight="1" x14ac:dyDescent="0.2">
      <c r="A792" s="19"/>
      <c r="B792" s="14"/>
      <c r="C792" s="14"/>
      <c r="D792" s="14"/>
      <c r="E792" s="14"/>
      <c r="F792" s="14"/>
      <c r="G792" s="14"/>
      <c r="H792" s="1"/>
    </row>
    <row r="793" spans="1:8" ht="13.7" customHeight="1" x14ac:dyDescent="0.2">
      <c r="A793" s="19" t="s">
        <v>28</v>
      </c>
      <c r="B793" s="14">
        <v>53312</v>
      </c>
      <c r="C793" s="14">
        <v>27764</v>
      </c>
      <c r="D793" s="14">
        <v>25548</v>
      </c>
      <c r="E793" s="14">
        <v>53759</v>
      </c>
      <c r="F793" s="14">
        <v>28234</v>
      </c>
      <c r="G793" s="14">
        <v>25525</v>
      </c>
      <c r="H793" s="1"/>
    </row>
    <row r="794" spans="1:8" ht="13.7" customHeight="1" x14ac:dyDescent="0.2">
      <c r="A794" s="19"/>
      <c r="B794" s="14"/>
      <c r="C794" s="14"/>
      <c r="D794" s="20"/>
      <c r="E794" s="14"/>
      <c r="F794" s="14"/>
      <c r="G794" s="20"/>
      <c r="H794" s="1"/>
    </row>
    <row r="795" spans="1:8" ht="13.7" customHeight="1" x14ac:dyDescent="0.2">
      <c r="A795" s="19" t="s">
        <v>27</v>
      </c>
      <c r="B795" s="14">
        <v>8196</v>
      </c>
      <c r="C795" s="14">
        <v>4913</v>
      </c>
      <c r="D795" s="14">
        <v>3283</v>
      </c>
      <c r="E795" s="14">
        <v>14314</v>
      </c>
      <c r="F795" s="14">
        <v>9347</v>
      </c>
      <c r="G795" s="14">
        <v>4967</v>
      </c>
      <c r="H795" s="1"/>
    </row>
    <row r="796" spans="1:8" ht="13.7" customHeight="1" x14ac:dyDescent="0.2">
      <c r="A796" s="16" t="s">
        <v>26</v>
      </c>
      <c r="B796" s="21">
        <v>3.0381098182546067</v>
      </c>
      <c r="C796" s="21">
        <v>2.982890726506624</v>
      </c>
      <c r="D796" s="21">
        <v>3.1246728278146327</v>
      </c>
      <c r="E796" s="21">
        <v>5.0799576965937243</v>
      </c>
      <c r="F796" s="21">
        <v>5.5438251029050667</v>
      </c>
      <c r="G796" s="21">
        <v>4.3888947796274698</v>
      </c>
      <c r="H796" s="1"/>
    </row>
    <row r="797" spans="1:8" ht="13.7" customHeight="1" x14ac:dyDescent="0.2">
      <c r="A797" s="16"/>
      <c r="B797" s="14"/>
      <c r="C797" s="14"/>
      <c r="D797" s="20"/>
      <c r="E797" s="14"/>
      <c r="F797" s="14"/>
      <c r="G797" s="20"/>
      <c r="H797" s="1"/>
    </row>
    <row r="798" spans="1:8" ht="13.7" customHeight="1" x14ac:dyDescent="0.2">
      <c r="A798" s="19" t="s">
        <v>25</v>
      </c>
      <c r="B798" s="14">
        <v>18149</v>
      </c>
      <c r="C798" s="14">
        <v>13122</v>
      </c>
      <c r="D798" s="14">
        <v>5027</v>
      </c>
      <c r="E798" s="14">
        <v>23659</v>
      </c>
      <c r="F798" s="14">
        <v>15028</v>
      </c>
      <c r="G798" s="14">
        <v>8631</v>
      </c>
      <c r="H798" s="1"/>
    </row>
    <row r="799" spans="1:8" ht="13.7" customHeight="1" x14ac:dyDescent="0.2">
      <c r="A799" s="16" t="s">
        <v>24</v>
      </c>
      <c r="B799" s="21">
        <v>6.7275079418622319</v>
      </c>
      <c r="C799" s="21">
        <v>7.9669228807693715</v>
      </c>
      <c r="D799" s="21">
        <v>4.7845660388133284</v>
      </c>
      <c r="E799" s="21">
        <v>8.3964453782109061</v>
      </c>
      <c r="F799" s="21">
        <v>8.9132987746290091</v>
      </c>
      <c r="G799" s="21">
        <v>7.6264447036369418</v>
      </c>
      <c r="H799" s="1"/>
    </row>
    <row r="800" spans="1:8" ht="13.7" customHeight="1" x14ac:dyDescent="0.2">
      <c r="B800" s="14"/>
      <c r="C800" s="14"/>
      <c r="D800" s="14"/>
      <c r="E800" s="14"/>
      <c r="F800" s="14"/>
      <c r="G800" s="14"/>
      <c r="H800" s="1"/>
    </row>
    <row r="801" spans="1:8" ht="13.7" customHeight="1" x14ac:dyDescent="0.2">
      <c r="A801" s="38" t="s">
        <v>23</v>
      </c>
      <c r="B801" s="13">
        <v>22684</v>
      </c>
      <c r="C801" s="13">
        <v>10468</v>
      </c>
      <c r="D801" s="13">
        <v>12216</v>
      </c>
      <c r="E801" s="13">
        <v>21199</v>
      </c>
      <c r="F801" s="13">
        <v>9762</v>
      </c>
      <c r="G801" s="13">
        <v>11437</v>
      </c>
      <c r="H801" s="1"/>
    </row>
    <row r="802" spans="1:8" ht="13.7" customHeight="1" x14ac:dyDescent="0.2">
      <c r="B802" s="14"/>
      <c r="C802" s="14"/>
      <c r="D802" s="14"/>
      <c r="E802" s="14"/>
      <c r="F802" s="14"/>
      <c r="G802" s="14"/>
      <c r="H802" s="1"/>
    </row>
    <row r="803" spans="1:8" ht="13.7" customHeight="1" x14ac:dyDescent="0.2">
      <c r="A803" s="15" t="s">
        <v>21</v>
      </c>
      <c r="B803" s="14"/>
      <c r="C803" s="14"/>
      <c r="D803" s="14"/>
      <c r="E803" s="14"/>
      <c r="F803" s="14"/>
      <c r="G803" s="14"/>
      <c r="H803" s="1"/>
    </row>
    <row r="804" spans="1:8" ht="13.7" customHeight="1" x14ac:dyDescent="0.2">
      <c r="A804" s="37" t="s">
        <v>20</v>
      </c>
      <c r="B804" s="17">
        <v>7.7563539255343521</v>
      </c>
      <c r="C804" s="17">
        <v>5.9757726603263039</v>
      </c>
      <c r="D804" s="18">
        <v>10.415831791478732</v>
      </c>
      <c r="E804" s="17">
        <v>6.9969931314011484</v>
      </c>
      <c r="F804" s="17">
        <v>5.473077526855195</v>
      </c>
      <c r="G804" s="18">
        <v>9.1783097529070936</v>
      </c>
      <c r="H804" s="1"/>
    </row>
    <row r="805" spans="1:8" ht="13.7" customHeight="1" x14ac:dyDescent="0.2">
      <c r="B805" s="14"/>
      <c r="C805" s="14"/>
      <c r="D805" s="14"/>
      <c r="E805" s="14"/>
      <c r="F805" s="14"/>
      <c r="G805" s="14"/>
      <c r="H805" s="1"/>
    </row>
    <row r="806" spans="1:8" ht="13.7" customHeight="1" x14ac:dyDescent="0.2">
      <c r="A806" s="39" t="s">
        <v>22</v>
      </c>
      <c r="B806" s="13">
        <v>19422</v>
      </c>
      <c r="C806" s="13">
        <v>8643</v>
      </c>
      <c r="D806" s="13">
        <v>10779</v>
      </c>
      <c r="E806" s="13">
        <v>18781</v>
      </c>
      <c r="F806" s="13">
        <v>7954</v>
      </c>
      <c r="G806" s="13">
        <v>10827</v>
      </c>
      <c r="H806" s="1"/>
    </row>
    <row r="807" spans="1:8" ht="13.7" customHeight="1" x14ac:dyDescent="0.2">
      <c r="A807" s="19"/>
      <c r="B807" s="14"/>
      <c r="C807" s="14"/>
      <c r="D807" s="14"/>
      <c r="E807" s="14"/>
      <c r="F807" s="14"/>
      <c r="G807" s="14"/>
      <c r="H807" s="1"/>
    </row>
    <row r="808" spans="1:8" ht="13.7" customHeight="1" x14ac:dyDescent="0.2">
      <c r="A808" s="15" t="s">
        <v>21</v>
      </c>
      <c r="B808" s="14"/>
      <c r="C808" s="14"/>
      <c r="D808" s="14"/>
      <c r="E808" s="14"/>
      <c r="F808" s="14"/>
      <c r="G808" s="14"/>
      <c r="H808" s="1"/>
    </row>
    <row r="809" spans="1:8" ht="13.7" customHeight="1" x14ac:dyDescent="0.2">
      <c r="A809" s="37" t="s">
        <v>20</v>
      </c>
      <c r="B809" s="17">
        <v>6.6409762802736818</v>
      </c>
      <c r="C809" s="17">
        <v>4.9339513854795802</v>
      </c>
      <c r="D809" s="18">
        <v>9.1905902816264931</v>
      </c>
      <c r="E809" s="17">
        <v>6.1989022124083668</v>
      </c>
      <c r="F809" s="17">
        <v>4.4594200623444191</v>
      </c>
      <c r="G809" s="18">
        <v>8.688778499145327</v>
      </c>
      <c r="H809" s="1"/>
    </row>
    <row r="810" spans="1:8" ht="13.7" customHeight="1" x14ac:dyDescent="0.2">
      <c r="A810" s="19"/>
      <c r="B810" s="14"/>
      <c r="C810" s="14"/>
      <c r="D810" s="14"/>
      <c r="E810" s="14"/>
      <c r="F810" s="14"/>
      <c r="G810" s="14"/>
      <c r="H810" s="1"/>
    </row>
    <row r="811" spans="1:8" ht="13.7" customHeight="1" x14ac:dyDescent="0.2">
      <c r="A811" s="16" t="s">
        <v>19</v>
      </c>
      <c r="B811" s="14"/>
      <c r="C811" s="14"/>
      <c r="D811" s="14"/>
      <c r="E811" s="14"/>
      <c r="F811" s="14"/>
      <c r="G811" s="14"/>
      <c r="H811" s="1"/>
    </row>
    <row r="812" spans="1:8" ht="13.7" customHeight="1" x14ac:dyDescent="0.2">
      <c r="A812" s="40" t="s">
        <v>18</v>
      </c>
      <c r="B812" s="14">
        <v>16768</v>
      </c>
      <c r="C812" s="14">
        <v>7807</v>
      </c>
      <c r="D812" s="14">
        <v>8961</v>
      </c>
      <c r="E812" s="14">
        <v>15257</v>
      </c>
      <c r="F812" s="14">
        <v>7115</v>
      </c>
      <c r="G812" s="14">
        <v>8142</v>
      </c>
      <c r="H812" s="1"/>
    </row>
    <row r="813" spans="1:8" ht="13.7" customHeight="1" x14ac:dyDescent="0.2">
      <c r="A813" s="16" t="s">
        <v>17</v>
      </c>
      <c r="B813" s="14"/>
      <c r="C813" s="14"/>
      <c r="D813" s="14"/>
      <c r="E813" s="14"/>
      <c r="F813" s="14"/>
      <c r="G813" s="14"/>
      <c r="H813" s="1"/>
    </row>
    <row r="814" spans="1:8" ht="13.7" customHeight="1" x14ac:dyDescent="0.2">
      <c r="A814" s="40" t="s">
        <v>16</v>
      </c>
      <c r="B814" s="14">
        <v>2654</v>
      </c>
      <c r="C814" s="14">
        <v>836</v>
      </c>
      <c r="D814" s="14">
        <v>1818</v>
      </c>
      <c r="E814" s="14">
        <v>3376</v>
      </c>
      <c r="F814" s="14">
        <v>839</v>
      </c>
      <c r="G814" s="14">
        <v>2537</v>
      </c>
      <c r="H814" s="1"/>
    </row>
    <row r="815" spans="1:8" ht="13.7" customHeight="1" x14ac:dyDescent="0.2">
      <c r="A815" s="16" t="s">
        <v>15</v>
      </c>
      <c r="B815" s="41">
        <v>0</v>
      </c>
      <c r="C815" s="41">
        <v>0</v>
      </c>
      <c r="D815" s="41">
        <v>0</v>
      </c>
      <c r="E815" s="14">
        <v>148</v>
      </c>
      <c r="F815" s="41">
        <v>0</v>
      </c>
      <c r="G815" s="14">
        <v>148</v>
      </c>
      <c r="H815" s="1"/>
    </row>
    <row r="816" spans="1:8" ht="13.7" customHeight="1" x14ac:dyDescent="0.2">
      <c r="A816" s="23"/>
      <c r="B816" s="14"/>
      <c r="C816" s="14"/>
      <c r="D816" s="14"/>
      <c r="E816" s="14"/>
      <c r="F816" s="14"/>
      <c r="G816" s="14"/>
      <c r="H816" s="1"/>
    </row>
    <row r="817" spans="1:8" ht="13.7" customHeight="1" x14ac:dyDescent="0.2">
      <c r="A817" s="39" t="s">
        <v>14</v>
      </c>
      <c r="B817" s="13">
        <v>3262</v>
      </c>
      <c r="C817" s="13">
        <v>1825</v>
      </c>
      <c r="D817" s="13">
        <v>1437</v>
      </c>
      <c r="E817" s="13">
        <v>2418</v>
      </c>
      <c r="F817" s="13">
        <v>1808</v>
      </c>
      <c r="G817" s="13">
        <v>610</v>
      </c>
      <c r="H817" s="1"/>
    </row>
    <row r="818" spans="1:8" ht="13.7" customHeight="1" x14ac:dyDescent="0.2">
      <c r="A818" s="25"/>
      <c r="B818" s="14"/>
      <c r="C818" s="14"/>
      <c r="D818" s="14"/>
      <c r="E818" s="14"/>
      <c r="F818" s="14"/>
      <c r="G818" s="14"/>
      <c r="H818" s="1"/>
    </row>
    <row r="819" spans="1:8" ht="13.7" customHeight="1" x14ac:dyDescent="0.2">
      <c r="A819" s="16" t="s">
        <v>13</v>
      </c>
      <c r="B819" s="14">
        <v>1222</v>
      </c>
      <c r="C819" s="14">
        <v>550</v>
      </c>
      <c r="D819" s="14">
        <v>672</v>
      </c>
      <c r="E819" s="14">
        <v>326</v>
      </c>
      <c r="F819" s="14">
        <v>326</v>
      </c>
      <c r="G819" s="41">
        <v>0</v>
      </c>
      <c r="H819" s="1"/>
    </row>
    <row r="820" spans="1:8" ht="13.7" customHeight="1" x14ac:dyDescent="0.2">
      <c r="A820" s="16" t="s">
        <v>12</v>
      </c>
      <c r="B820" s="14">
        <v>2040</v>
      </c>
      <c r="C820" s="14">
        <v>1275</v>
      </c>
      <c r="D820" s="14">
        <v>765</v>
      </c>
      <c r="E820" s="14">
        <v>2092</v>
      </c>
      <c r="F820" s="14">
        <v>1482</v>
      </c>
      <c r="G820" s="14">
        <v>610</v>
      </c>
      <c r="H820" s="1"/>
    </row>
    <row r="821" spans="1:8" ht="13.7" customHeight="1" x14ac:dyDescent="0.2">
      <c r="A821" s="16" t="s">
        <v>10</v>
      </c>
      <c r="B821" s="14"/>
      <c r="C821" s="14"/>
      <c r="D821" s="14"/>
      <c r="E821" s="14"/>
      <c r="F821" s="14"/>
      <c r="G821" s="14"/>
      <c r="H821" s="1"/>
    </row>
    <row r="822" spans="1:8" ht="13.7" customHeight="1" x14ac:dyDescent="0.2">
      <c r="A822" s="40" t="s">
        <v>11</v>
      </c>
      <c r="B822" s="41">
        <v>0</v>
      </c>
      <c r="C822" s="41">
        <v>0</v>
      </c>
      <c r="D822" s="41">
        <v>0</v>
      </c>
      <c r="E822" s="41">
        <v>0</v>
      </c>
      <c r="F822" s="41">
        <v>0</v>
      </c>
      <c r="G822" s="41">
        <v>0</v>
      </c>
      <c r="H822" s="1"/>
    </row>
    <row r="823" spans="1:8" ht="13.7" customHeight="1" x14ac:dyDescent="0.2">
      <c r="A823" s="16" t="s">
        <v>10</v>
      </c>
      <c r="B823" s="14"/>
      <c r="C823" s="14"/>
      <c r="D823" s="14"/>
      <c r="E823" s="14"/>
      <c r="F823" s="14"/>
      <c r="G823" s="14"/>
      <c r="H823" s="1"/>
    </row>
    <row r="824" spans="1:8" ht="13.7" customHeight="1" x14ac:dyDescent="0.2">
      <c r="A824" s="40" t="s">
        <v>9</v>
      </c>
      <c r="B824" s="14"/>
      <c r="C824" s="14"/>
      <c r="D824" s="14"/>
      <c r="E824" s="14"/>
      <c r="F824" s="14"/>
      <c r="G824" s="14"/>
      <c r="H824" s="1"/>
    </row>
    <row r="825" spans="1:8" ht="13.7" customHeight="1" x14ac:dyDescent="0.2">
      <c r="A825" s="40" t="s">
        <v>8</v>
      </c>
      <c r="B825" s="41">
        <v>0</v>
      </c>
      <c r="C825" s="41">
        <v>0</v>
      </c>
      <c r="D825" s="41">
        <v>0</v>
      </c>
      <c r="E825" s="41">
        <v>0</v>
      </c>
      <c r="F825" s="41">
        <v>0</v>
      </c>
      <c r="G825" s="41">
        <v>0</v>
      </c>
      <c r="H825" s="1"/>
    </row>
    <row r="826" spans="1:8" ht="13.7" customHeight="1" x14ac:dyDescent="0.2">
      <c r="A826" s="2"/>
      <c r="B826" s="14"/>
      <c r="C826" s="14"/>
      <c r="D826" s="14"/>
      <c r="E826" s="14"/>
      <c r="F826" s="14"/>
      <c r="G826" s="14"/>
      <c r="H826" s="1"/>
    </row>
    <row r="827" spans="1:8" ht="13.7" customHeight="1" x14ac:dyDescent="0.2">
      <c r="A827" s="38" t="s">
        <v>7</v>
      </c>
      <c r="B827" s="13">
        <v>161160</v>
      </c>
      <c r="C827" s="13">
        <v>51734</v>
      </c>
      <c r="D827" s="13">
        <v>109426</v>
      </c>
      <c r="E827" s="13">
        <v>168122</v>
      </c>
      <c r="F827" s="13">
        <v>51227</v>
      </c>
      <c r="G827" s="13">
        <v>116895</v>
      </c>
      <c r="H827" s="1"/>
    </row>
    <row r="828" spans="1:8" ht="13.7" customHeight="1" x14ac:dyDescent="0.2">
      <c r="A828" s="15"/>
      <c r="B828" s="14"/>
      <c r="C828" s="14"/>
      <c r="D828" s="14"/>
      <c r="E828" s="14"/>
      <c r="F828" s="14"/>
      <c r="G828" s="14"/>
      <c r="H828" s="1"/>
    </row>
    <row r="829" spans="1:8" ht="13.7" customHeight="1" x14ac:dyDescent="0.2">
      <c r="A829" s="26" t="s">
        <v>6</v>
      </c>
      <c r="B829" s="14">
        <v>147148</v>
      </c>
      <c r="C829" s="14">
        <v>47609</v>
      </c>
      <c r="D829" s="14">
        <v>99539</v>
      </c>
      <c r="E829" s="14">
        <v>155922</v>
      </c>
      <c r="F829" s="14">
        <v>48305</v>
      </c>
      <c r="G829" s="14">
        <v>107617</v>
      </c>
      <c r="H829" s="1"/>
    </row>
    <row r="830" spans="1:8" ht="13.7" customHeight="1" x14ac:dyDescent="0.2">
      <c r="A830" s="15"/>
      <c r="B830" s="14"/>
      <c r="C830" s="14"/>
      <c r="D830" s="14"/>
      <c r="E830" s="14"/>
      <c r="F830" s="14"/>
      <c r="G830" s="14"/>
      <c r="H830" s="1"/>
    </row>
    <row r="831" spans="1:8" ht="13.7" customHeight="1" x14ac:dyDescent="0.2">
      <c r="A831" s="43" t="s">
        <v>5</v>
      </c>
      <c r="B831" s="13">
        <v>14012</v>
      </c>
      <c r="C831" s="13">
        <v>4125</v>
      </c>
      <c r="D831" s="13">
        <v>9887</v>
      </c>
      <c r="E831" s="13">
        <v>12200</v>
      </c>
      <c r="F831" s="13">
        <v>2922</v>
      </c>
      <c r="G831" s="13">
        <v>9278</v>
      </c>
    </row>
    <row r="832" spans="1:8" ht="13.7" customHeight="1" x14ac:dyDescent="0.2">
      <c r="A832" s="2"/>
      <c r="B832" s="24"/>
      <c r="C832" s="24"/>
      <c r="D832" s="14"/>
      <c r="E832" s="24"/>
      <c r="F832" s="24"/>
      <c r="G832" s="14"/>
    </row>
    <row r="833" spans="1:8" ht="13.7" customHeight="1" x14ac:dyDescent="0.2">
      <c r="A833" s="23" t="s">
        <v>4</v>
      </c>
      <c r="B833" s="14">
        <v>7691</v>
      </c>
      <c r="C833" s="14">
        <v>2019</v>
      </c>
      <c r="D833" s="14">
        <v>5672</v>
      </c>
      <c r="E833" s="14">
        <v>6437</v>
      </c>
      <c r="F833" s="14">
        <v>931</v>
      </c>
      <c r="G833" s="14">
        <v>5506</v>
      </c>
    </row>
    <row r="834" spans="1:8" ht="13.7" customHeight="1" x14ac:dyDescent="0.2">
      <c r="A834" s="23" t="s">
        <v>3</v>
      </c>
      <c r="B834" s="24">
        <v>6321</v>
      </c>
      <c r="C834" s="14">
        <v>2106</v>
      </c>
      <c r="D834" s="14">
        <v>4215</v>
      </c>
      <c r="E834" s="24">
        <v>5763</v>
      </c>
      <c r="F834" s="14">
        <v>1991</v>
      </c>
      <c r="G834" s="14">
        <v>3772</v>
      </c>
    </row>
    <row r="835" spans="1:8" ht="13.7" customHeight="1" x14ac:dyDescent="0.2">
      <c r="A835" s="23"/>
      <c r="B835" s="30"/>
      <c r="C835" s="30"/>
      <c r="D835" s="30"/>
      <c r="E835" s="30"/>
      <c r="F835" s="30"/>
      <c r="G835" s="30"/>
    </row>
    <row r="836" spans="1:8" ht="13.7" customHeight="1" x14ac:dyDescent="0.2">
      <c r="A836" s="38" t="s">
        <v>67</v>
      </c>
      <c r="B836" s="13">
        <v>175311</v>
      </c>
      <c r="C836" s="13">
        <v>86354</v>
      </c>
      <c r="D836" s="13">
        <v>88957</v>
      </c>
      <c r="E836" s="13">
        <v>176947</v>
      </c>
      <c r="F836" s="13">
        <v>89233</v>
      </c>
      <c r="G836" s="13">
        <v>87714</v>
      </c>
    </row>
    <row r="837" spans="1:8" ht="13.7" customHeight="1" x14ac:dyDescent="0.2">
      <c r="B837" s="14"/>
      <c r="C837" s="14"/>
      <c r="D837" s="14"/>
      <c r="E837" s="14"/>
      <c r="F837" s="14"/>
      <c r="G837" s="14"/>
    </row>
    <row r="838" spans="1:8" ht="13.7" customHeight="1" x14ac:dyDescent="0.2">
      <c r="A838" s="38" t="s">
        <v>33</v>
      </c>
      <c r="B838" s="13">
        <v>105499</v>
      </c>
      <c r="C838" s="13">
        <v>68157</v>
      </c>
      <c r="D838" s="13">
        <v>37342</v>
      </c>
      <c r="E838" s="13">
        <v>110884</v>
      </c>
      <c r="F838" s="13">
        <v>70656</v>
      </c>
      <c r="G838" s="13">
        <v>40228</v>
      </c>
    </row>
    <row r="839" spans="1:8" ht="13.7" customHeight="1" x14ac:dyDescent="0.2">
      <c r="B839" s="14"/>
      <c r="C839" s="14"/>
      <c r="D839" s="14"/>
      <c r="E839" s="14"/>
      <c r="F839" s="14"/>
      <c r="G839" s="14"/>
    </row>
    <row r="840" spans="1:8" ht="13.7" customHeight="1" x14ac:dyDescent="0.2">
      <c r="A840" s="15" t="s">
        <v>32</v>
      </c>
      <c r="B840" s="14"/>
      <c r="C840" s="14"/>
      <c r="D840" s="14"/>
      <c r="E840" s="14"/>
      <c r="F840" s="14"/>
      <c r="G840" s="14"/>
    </row>
    <row r="841" spans="1:8" s="36" customFormat="1" ht="13.7" customHeight="1" x14ac:dyDescent="0.2">
      <c r="A841" s="34" t="s">
        <v>31</v>
      </c>
      <c r="B841" s="17">
        <v>60.199999999999996</v>
      </c>
      <c r="C841" s="17">
        <v>78.900000000000006</v>
      </c>
      <c r="D841" s="18">
        <v>42</v>
      </c>
      <c r="E841" s="17">
        <v>62.7</v>
      </c>
      <c r="F841" s="17">
        <v>79.2</v>
      </c>
      <c r="G841" s="18">
        <v>45.9</v>
      </c>
      <c r="H841" s="35"/>
    </row>
    <row r="842" spans="1:8" ht="13.7" customHeight="1" x14ac:dyDescent="0.2">
      <c r="B842" s="14"/>
      <c r="C842" s="14"/>
      <c r="D842" s="14"/>
      <c r="E842" s="14"/>
      <c r="F842" s="14"/>
      <c r="G842" s="14"/>
    </row>
    <row r="843" spans="1:8" ht="13.7" customHeight="1" x14ac:dyDescent="0.2">
      <c r="A843" s="38" t="s">
        <v>30</v>
      </c>
      <c r="B843" s="13">
        <v>101659</v>
      </c>
      <c r="C843" s="13">
        <v>65844</v>
      </c>
      <c r="D843" s="13">
        <v>35815</v>
      </c>
      <c r="E843" s="13">
        <v>107093</v>
      </c>
      <c r="F843" s="13">
        <v>68842</v>
      </c>
      <c r="G843" s="13">
        <v>38251</v>
      </c>
    </row>
    <row r="844" spans="1:8" ht="13.7" customHeight="1" x14ac:dyDescent="0.2">
      <c r="B844" s="14"/>
      <c r="C844" s="14"/>
      <c r="D844" s="14"/>
      <c r="E844" s="14"/>
      <c r="F844" s="14"/>
      <c r="G844" s="14"/>
    </row>
    <row r="845" spans="1:8" ht="13.7" customHeight="1" x14ac:dyDescent="0.2">
      <c r="A845" s="19" t="s">
        <v>29</v>
      </c>
      <c r="B845" s="14">
        <v>47493</v>
      </c>
      <c r="C845" s="14">
        <v>29150</v>
      </c>
      <c r="D845" s="14">
        <v>18343</v>
      </c>
      <c r="E845" s="14">
        <v>40701</v>
      </c>
      <c r="F845" s="14">
        <v>24841</v>
      </c>
      <c r="G845" s="14">
        <v>15860</v>
      </c>
    </row>
    <row r="846" spans="1:8" ht="13.7" customHeight="1" x14ac:dyDescent="0.2">
      <c r="A846" s="19"/>
      <c r="B846" s="14"/>
      <c r="C846" s="14"/>
      <c r="D846" s="14"/>
      <c r="E846" s="14"/>
      <c r="F846" s="14"/>
      <c r="G846" s="14"/>
    </row>
    <row r="847" spans="1:8" ht="13.7" customHeight="1" x14ac:dyDescent="0.2">
      <c r="A847" s="19" t="s">
        <v>28</v>
      </c>
      <c r="B847" s="14">
        <v>41458</v>
      </c>
      <c r="C847" s="14">
        <v>27589</v>
      </c>
      <c r="D847" s="14">
        <v>13869</v>
      </c>
      <c r="E847" s="14">
        <v>49175</v>
      </c>
      <c r="F847" s="14">
        <v>31416</v>
      </c>
      <c r="G847" s="14">
        <v>17759</v>
      </c>
    </row>
    <row r="848" spans="1:8" ht="13.7" customHeight="1" x14ac:dyDescent="0.2">
      <c r="A848" s="19"/>
      <c r="B848" s="14"/>
      <c r="C848" s="14"/>
      <c r="D848" s="20"/>
      <c r="E848" s="14"/>
      <c r="F848" s="14"/>
      <c r="G848" s="20"/>
    </row>
    <row r="849" spans="1:8" ht="13.7" customHeight="1" x14ac:dyDescent="0.2">
      <c r="A849" s="19" t="s">
        <v>27</v>
      </c>
      <c r="B849" s="14">
        <v>2023</v>
      </c>
      <c r="C849" s="14">
        <v>1675</v>
      </c>
      <c r="D849" s="14">
        <v>348</v>
      </c>
      <c r="E849" s="14">
        <v>6068</v>
      </c>
      <c r="F849" s="14">
        <v>5124</v>
      </c>
      <c r="G849" s="14">
        <v>944</v>
      </c>
    </row>
    <row r="850" spans="1:8" ht="13.7" customHeight="1" x14ac:dyDescent="0.2">
      <c r="A850" s="16" t="s">
        <v>26</v>
      </c>
      <c r="B850" s="21">
        <v>1.9899861301016144</v>
      </c>
      <c r="C850" s="21">
        <v>2.5438916226231698</v>
      </c>
      <c r="D850" s="21">
        <v>0.97165991902834015</v>
      </c>
      <c r="E850" s="21">
        <v>5.6661032933991953</v>
      </c>
      <c r="F850" s="21">
        <v>7.4431306469887559</v>
      </c>
      <c r="G850" s="21">
        <v>2.4679093357036419</v>
      </c>
    </row>
    <row r="851" spans="1:8" ht="13.7" customHeight="1" x14ac:dyDescent="0.2">
      <c r="A851" s="16"/>
      <c r="B851" s="14"/>
      <c r="C851" s="14"/>
      <c r="D851" s="20"/>
      <c r="E851" s="14"/>
      <c r="F851" s="14"/>
      <c r="G851" s="20"/>
    </row>
    <row r="852" spans="1:8" ht="13.7" customHeight="1" x14ac:dyDescent="0.2">
      <c r="A852" s="19" t="s">
        <v>25</v>
      </c>
      <c r="B852" s="14">
        <v>10685</v>
      </c>
      <c r="C852" s="14">
        <v>7430</v>
      </c>
      <c r="D852" s="14">
        <v>3255</v>
      </c>
      <c r="E852" s="14">
        <v>11149</v>
      </c>
      <c r="F852" s="14">
        <v>7461</v>
      </c>
      <c r="G852" s="14">
        <v>3688</v>
      </c>
    </row>
    <row r="853" spans="1:8" ht="13.7" customHeight="1" x14ac:dyDescent="0.2">
      <c r="A853" s="16" t="s">
        <v>24</v>
      </c>
      <c r="B853" s="21">
        <v>10.510628670358749</v>
      </c>
      <c r="C853" s="21">
        <v>11.284247615576211</v>
      </c>
      <c r="D853" s="21">
        <v>9.0883707943599052</v>
      </c>
      <c r="E853" s="21">
        <v>10.410577722166716</v>
      </c>
      <c r="F853" s="21">
        <v>10.837860608349555</v>
      </c>
      <c r="G853" s="21">
        <v>9.6415779979608374</v>
      </c>
    </row>
    <row r="854" spans="1:8" ht="13.7" customHeight="1" x14ac:dyDescent="0.2">
      <c r="B854" s="14"/>
      <c r="C854" s="14"/>
      <c r="D854" s="14"/>
      <c r="E854" s="14"/>
      <c r="F854" s="14"/>
      <c r="G854" s="14"/>
    </row>
    <row r="855" spans="1:8" ht="13.7" customHeight="1" x14ac:dyDescent="0.2">
      <c r="A855" s="38" t="s">
        <v>23</v>
      </c>
      <c r="B855" s="13">
        <v>3840</v>
      </c>
      <c r="C855" s="13">
        <v>2313</v>
      </c>
      <c r="D855" s="13">
        <v>1527</v>
      </c>
      <c r="E855" s="13">
        <v>3791</v>
      </c>
      <c r="F855" s="13">
        <v>1814</v>
      </c>
      <c r="G855" s="13">
        <v>1977</v>
      </c>
    </row>
    <row r="856" spans="1:8" ht="13.7" customHeight="1" x14ac:dyDescent="0.2">
      <c r="B856" s="14"/>
      <c r="C856" s="14"/>
      <c r="D856" s="14"/>
      <c r="E856" s="14"/>
      <c r="F856" s="14"/>
      <c r="G856" s="14"/>
    </row>
    <row r="857" spans="1:8" ht="13.7" customHeight="1" x14ac:dyDescent="0.2">
      <c r="A857" s="15" t="s">
        <v>21</v>
      </c>
      <c r="B857" s="14"/>
      <c r="C857" s="14"/>
      <c r="D857" s="14"/>
      <c r="E857" s="14"/>
      <c r="F857" s="14"/>
      <c r="G857" s="14"/>
    </row>
    <row r="858" spans="1:8" s="36" customFormat="1" ht="13.7" customHeight="1" x14ac:dyDescent="0.2">
      <c r="A858" s="37" t="s">
        <v>20</v>
      </c>
      <c r="B858" s="17">
        <v>3.5999999999999996</v>
      </c>
      <c r="C858" s="17">
        <v>3.4000000000000004</v>
      </c>
      <c r="D858" s="18">
        <v>4.1000000000000005</v>
      </c>
      <c r="E858" s="17">
        <v>3.4000000000000004</v>
      </c>
      <c r="F858" s="17">
        <v>2.6</v>
      </c>
      <c r="G858" s="18">
        <v>4.9000000000000004</v>
      </c>
      <c r="H858" s="35"/>
    </row>
    <row r="859" spans="1:8" ht="13.7" customHeight="1" x14ac:dyDescent="0.2">
      <c r="B859" s="14"/>
      <c r="C859" s="14"/>
      <c r="D859" s="14"/>
      <c r="E859" s="14"/>
      <c r="F859" s="14"/>
      <c r="G859" s="14"/>
    </row>
    <row r="860" spans="1:8" ht="13.7" customHeight="1" x14ac:dyDescent="0.2">
      <c r="A860" s="39" t="s">
        <v>22</v>
      </c>
      <c r="B860" s="13">
        <v>2767</v>
      </c>
      <c r="C860" s="13">
        <v>1918</v>
      </c>
      <c r="D860" s="13">
        <v>849</v>
      </c>
      <c r="E860" s="13">
        <v>2969</v>
      </c>
      <c r="F860" s="13">
        <v>1332</v>
      </c>
      <c r="G860" s="13">
        <v>1637</v>
      </c>
    </row>
    <row r="861" spans="1:8" ht="13.7" customHeight="1" x14ac:dyDescent="0.2">
      <c r="A861" s="19"/>
      <c r="B861" s="14"/>
      <c r="C861" s="14"/>
      <c r="D861" s="14"/>
      <c r="E861" s="14"/>
      <c r="F861" s="14"/>
      <c r="G861" s="14"/>
    </row>
    <row r="862" spans="1:8" ht="13.7" customHeight="1" x14ac:dyDescent="0.2">
      <c r="A862" s="15" t="s">
        <v>21</v>
      </c>
      <c r="B862" s="14"/>
      <c r="C862" s="14"/>
      <c r="D862" s="14"/>
      <c r="E862" s="14"/>
      <c r="F862" s="14"/>
      <c r="G862" s="14"/>
    </row>
    <row r="863" spans="1:8" s="36" customFormat="1" ht="13.7" customHeight="1" x14ac:dyDescent="0.2">
      <c r="A863" s="37" t="s">
        <v>20</v>
      </c>
      <c r="B863" s="17">
        <v>2.6</v>
      </c>
      <c r="C863" s="17">
        <v>2.8000000000000003</v>
      </c>
      <c r="D863" s="18">
        <v>2.2999999999999998</v>
      </c>
      <c r="E863" s="17">
        <v>2.7</v>
      </c>
      <c r="F863" s="17">
        <v>1.9</v>
      </c>
      <c r="G863" s="18">
        <v>4.1000000000000005</v>
      </c>
      <c r="H863" s="35"/>
    </row>
    <row r="864" spans="1:8" ht="13.7" customHeight="1" x14ac:dyDescent="0.2">
      <c r="A864" s="19"/>
      <c r="B864" s="14"/>
      <c r="C864" s="14"/>
      <c r="D864" s="14"/>
      <c r="E864" s="14"/>
      <c r="F864" s="14"/>
      <c r="G864" s="14"/>
    </row>
    <row r="865" spans="1:8" ht="13.7" customHeight="1" x14ac:dyDescent="0.2">
      <c r="A865" s="16" t="s">
        <v>19</v>
      </c>
      <c r="B865" s="14"/>
      <c r="C865" s="14"/>
      <c r="D865" s="14"/>
      <c r="E865" s="14"/>
      <c r="F865" s="14"/>
      <c r="G865" s="14"/>
    </row>
    <row r="866" spans="1:8" ht="13.7" customHeight="1" x14ac:dyDescent="0.2">
      <c r="A866" s="40" t="s">
        <v>18</v>
      </c>
      <c r="B866" s="14">
        <v>2163</v>
      </c>
      <c r="C866" s="14">
        <v>1530</v>
      </c>
      <c r="D866" s="14">
        <v>633</v>
      </c>
      <c r="E866" s="14">
        <v>2129</v>
      </c>
      <c r="F866" s="14">
        <v>911</v>
      </c>
      <c r="G866" s="14">
        <v>1218</v>
      </c>
    </row>
    <row r="867" spans="1:8" ht="13.7" customHeight="1" x14ac:dyDescent="0.2">
      <c r="A867" s="16" t="s">
        <v>17</v>
      </c>
      <c r="B867" s="14"/>
      <c r="C867" s="14"/>
      <c r="D867" s="14"/>
      <c r="E867" s="14"/>
      <c r="F867" s="14"/>
      <c r="G867" s="14"/>
    </row>
    <row r="868" spans="1:8" ht="13.7" customHeight="1" x14ac:dyDescent="0.2">
      <c r="A868" s="40" t="s">
        <v>16</v>
      </c>
      <c r="B868" s="14">
        <v>520</v>
      </c>
      <c r="C868" s="14">
        <v>304</v>
      </c>
      <c r="D868" s="14">
        <v>216</v>
      </c>
      <c r="E868" s="14">
        <v>840</v>
      </c>
      <c r="F868" s="14">
        <v>421</v>
      </c>
      <c r="G868" s="14">
        <v>419</v>
      </c>
    </row>
    <row r="869" spans="1:8" ht="13.7" customHeight="1" x14ac:dyDescent="0.2">
      <c r="A869" s="16" t="s">
        <v>15</v>
      </c>
      <c r="B869" s="14">
        <v>84</v>
      </c>
      <c r="C869" s="14">
        <v>84</v>
      </c>
      <c r="D869" s="41">
        <v>0</v>
      </c>
      <c r="E869" s="41">
        <v>0</v>
      </c>
      <c r="F869" s="41">
        <v>0</v>
      </c>
      <c r="G869" s="41">
        <v>0</v>
      </c>
    </row>
    <row r="870" spans="1:8" ht="13.7" customHeight="1" x14ac:dyDescent="0.2">
      <c r="A870" s="23"/>
      <c r="B870" s="14"/>
      <c r="C870" s="14"/>
      <c r="D870" s="14"/>
      <c r="E870" s="14"/>
      <c r="F870" s="14"/>
      <c r="G870" s="14"/>
    </row>
    <row r="871" spans="1:8" ht="13.7" customHeight="1" x14ac:dyDescent="0.2">
      <c r="A871" s="39" t="s">
        <v>14</v>
      </c>
      <c r="B871" s="13">
        <v>1073</v>
      </c>
      <c r="C871" s="13">
        <v>395</v>
      </c>
      <c r="D871" s="13">
        <v>678</v>
      </c>
      <c r="E871" s="13">
        <v>822</v>
      </c>
      <c r="F871" s="13">
        <v>482</v>
      </c>
      <c r="G871" s="13">
        <v>340</v>
      </c>
    </row>
    <row r="872" spans="1:8" ht="13.7" customHeight="1" x14ac:dyDescent="0.2">
      <c r="A872" s="25"/>
      <c r="B872" s="14"/>
      <c r="C872" s="14"/>
      <c r="D872" s="14"/>
      <c r="E872" s="14"/>
      <c r="F872" s="14"/>
      <c r="G872" s="14"/>
    </row>
    <row r="873" spans="1:8" ht="13.7" customHeight="1" x14ac:dyDescent="0.2">
      <c r="A873" s="16" t="s">
        <v>13</v>
      </c>
      <c r="B873" s="14">
        <v>157</v>
      </c>
      <c r="C873" s="14">
        <v>89</v>
      </c>
      <c r="D873" s="41">
        <v>68</v>
      </c>
      <c r="E873" s="14">
        <v>136</v>
      </c>
      <c r="F873" s="14">
        <v>136</v>
      </c>
      <c r="G873" s="41">
        <v>0</v>
      </c>
    </row>
    <row r="874" spans="1:8" ht="13.7" customHeight="1" x14ac:dyDescent="0.2">
      <c r="A874" s="16" t="s">
        <v>12</v>
      </c>
      <c r="B874" s="14">
        <v>916</v>
      </c>
      <c r="C874" s="14">
        <v>306</v>
      </c>
      <c r="D874" s="14">
        <v>610</v>
      </c>
      <c r="E874" s="14">
        <v>609</v>
      </c>
      <c r="F874" s="14">
        <v>346</v>
      </c>
      <c r="G874" s="14">
        <v>263</v>
      </c>
    </row>
    <row r="875" spans="1:8" ht="13.7" customHeight="1" x14ac:dyDescent="0.2">
      <c r="A875" s="16" t="s">
        <v>10</v>
      </c>
      <c r="B875" s="14"/>
      <c r="C875" s="14"/>
      <c r="D875" s="14"/>
      <c r="E875" s="14"/>
      <c r="F875" s="14"/>
      <c r="G875" s="14"/>
      <c r="H875" s="1"/>
    </row>
    <row r="876" spans="1:8" ht="13.7" customHeight="1" x14ac:dyDescent="0.2">
      <c r="A876" s="40" t="s">
        <v>11</v>
      </c>
      <c r="B876" s="41">
        <v>0</v>
      </c>
      <c r="C876" s="41">
        <v>0</v>
      </c>
      <c r="D876" s="41">
        <v>0</v>
      </c>
      <c r="E876" s="41">
        <v>0</v>
      </c>
      <c r="F876" s="41">
        <v>0</v>
      </c>
      <c r="G876" s="41">
        <v>0</v>
      </c>
      <c r="H876" s="1"/>
    </row>
    <row r="877" spans="1:8" ht="13.7" customHeight="1" x14ac:dyDescent="0.2">
      <c r="A877" s="16" t="s">
        <v>10</v>
      </c>
      <c r="B877" s="14"/>
      <c r="C877" s="14"/>
      <c r="D877" s="14"/>
      <c r="E877" s="14"/>
      <c r="F877" s="14"/>
      <c r="G877" s="14"/>
      <c r="H877" s="1"/>
    </row>
    <row r="878" spans="1:8" ht="13.7" customHeight="1" x14ac:dyDescent="0.2">
      <c r="A878" s="40" t="s">
        <v>9</v>
      </c>
      <c r="B878" s="14"/>
      <c r="C878" s="14"/>
      <c r="D878" s="14"/>
      <c r="E878" s="14"/>
      <c r="F878" s="14"/>
      <c r="G878" s="14"/>
      <c r="H878" s="1"/>
    </row>
    <row r="879" spans="1:8" ht="13.7" customHeight="1" x14ac:dyDescent="0.2">
      <c r="A879" s="40" t="s">
        <v>8</v>
      </c>
      <c r="B879" s="41">
        <v>0</v>
      </c>
      <c r="C879" s="41">
        <v>0</v>
      </c>
      <c r="D879" s="41">
        <v>0</v>
      </c>
      <c r="E879" s="14">
        <v>77</v>
      </c>
      <c r="F879" s="41">
        <v>0</v>
      </c>
      <c r="G879" s="14">
        <v>77</v>
      </c>
      <c r="H879" s="1"/>
    </row>
    <row r="880" spans="1:8" ht="13.7" customHeight="1" x14ac:dyDescent="0.2">
      <c r="A880" s="2"/>
      <c r="B880" s="14"/>
      <c r="C880" s="14"/>
      <c r="D880" s="14"/>
      <c r="E880" s="14"/>
      <c r="F880" s="14"/>
      <c r="G880" s="14"/>
      <c r="H880" s="1"/>
    </row>
    <row r="881" spans="1:8" ht="13.7" customHeight="1" x14ac:dyDescent="0.2">
      <c r="A881" s="38" t="s">
        <v>7</v>
      </c>
      <c r="B881" s="13">
        <v>69812</v>
      </c>
      <c r="C881" s="13">
        <v>18197</v>
      </c>
      <c r="D881" s="13">
        <v>51615</v>
      </c>
      <c r="E881" s="13">
        <v>66063</v>
      </c>
      <c r="F881" s="13">
        <v>18577</v>
      </c>
      <c r="G881" s="13">
        <v>47486</v>
      </c>
      <c r="H881" s="1"/>
    </row>
    <row r="882" spans="1:8" ht="13.7" customHeight="1" x14ac:dyDescent="0.2">
      <c r="A882" s="15"/>
      <c r="B882" s="14"/>
      <c r="C882" s="14"/>
      <c r="D882" s="14"/>
      <c r="E882" s="14"/>
      <c r="F882" s="14"/>
      <c r="G882" s="14"/>
      <c r="H882" s="1"/>
    </row>
    <row r="883" spans="1:8" ht="13.7" customHeight="1" x14ac:dyDescent="0.2">
      <c r="A883" s="26" t="s">
        <v>6</v>
      </c>
      <c r="B883" s="14">
        <v>66354</v>
      </c>
      <c r="C883" s="14">
        <v>17885</v>
      </c>
      <c r="D883" s="14">
        <v>48469</v>
      </c>
      <c r="E883" s="14">
        <v>60251</v>
      </c>
      <c r="F883" s="14">
        <v>17501</v>
      </c>
      <c r="G883" s="14">
        <v>42750</v>
      </c>
      <c r="H883" s="1"/>
    </row>
    <row r="884" spans="1:8" ht="13.7" customHeight="1" x14ac:dyDescent="0.2">
      <c r="A884" s="15"/>
      <c r="B884" s="14"/>
      <c r="C884" s="14"/>
      <c r="D884" s="14"/>
      <c r="E884" s="14"/>
      <c r="F884" s="14"/>
      <c r="G884" s="14"/>
      <c r="H884" s="1"/>
    </row>
    <row r="885" spans="1:8" ht="13.7" customHeight="1" x14ac:dyDescent="0.2">
      <c r="A885" s="43" t="s">
        <v>5</v>
      </c>
      <c r="B885" s="13">
        <v>3458</v>
      </c>
      <c r="C885" s="13">
        <v>312</v>
      </c>
      <c r="D885" s="13">
        <v>3146</v>
      </c>
      <c r="E885" s="13">
        <v>5812</v>
      </c>
      <c r="F885" s="13">
        <v>1076</v>
      </c>
      <c r="G885" s="13">
        <v>4736</v>
      </c>
      <c r="H885" s="1"/>
    </row>
    <row r="886" spans="1:8" ht="13.7" customHeight="1" x14ac:dyDescent="0.2">
      <c r="A886" s="29"/>
      <c r="B886" s="24"/>
      <c r="C886" s="24"/>
      <c r="D886" s="14"/>
      <c r="E886" s="24"/>
      <c r="F886" s="24"/>
      <c r="G886" s="14"/>
      <c r="H886" s="1"/>
    </row>
    <row r="887" spans="1:8" ht="13.7" customHeight="1" x14ac:dyDescent="0.2">
      <c r="A887" s="23" t="s">
        <v>4</v>
      </c>
      <c r="B887" s="14">
        <v>2302</v>
      </c>
      <c r="C887" s="14">
        <v>78</v>
      </c>
      <c r="D887" s="14">
        <v>2224</v>
      </c>
      <c r="E887" s="14">
        <v>3138</v>
      </c>
      <c r="F887" s="14">
        <v>374</v>
      </c>
      <c r="G887" s="14">
        <v>2764</v>
      </c>
      <c r="H887" s="1"/>
    </row>
    <row r="888" spans="1:8" ht="13.7" customHeight="1" x14ac:dyDescent="0.2">
      <c r="A888" s="23" t="s">
        <v>3</v>
      </c>
      <c r="B888" s="24">
        <v>1156</v>
      </c>
      <c r="C888" s="14">
        <v>234</v>
      </c>
      <c r="D888" s="14">
        <v>922</v>
      </c>
      <c r="E888" s="24">
        <v>2674</v>
      </c>
      <c r="F888" s="14">
        <v>702</v>
      </c>
      <c r="G888" s="14">
        <v>1972</v>
      </c>
      <c r="H888" s="1"/>
    </row>
    <row r="889" spans="1:8" ht="13.7" customHeight="1" x14ac:dyDescent="0.2">
      <c r="B889" s="2"/>
      <c r="E889" s="30"/>
      <c r="F889" s="30"/>
      <c r="G889" s="30"/>
    </row>
    <row r="890" spans="1:8" ht="13.7" customHeight="1" x14ac:dyDescent="0.2">
      <c r="A890" s="38" t="s">
        <v>68</v>
      </c>
      <c r="B890" s="13">
        <v>21083</v>
      </c>
      <c r="C890" s="13">
        <v>9731</v>
      </c>
      <c r="D890" s="13">
        <v>11352</v>
      </c>
      <c r="E890" s="13">
        <v>20809</v>
      </c>
      <c r="F890" s="13">
        <v>9775</v>
      </c>
      <c r="G890" s="13">
        <v>11034</v>
      </c>
    </row>
    <row r="891" spans="1:8" ht="13.7" customHeight="1" x14ac:dyDescent="0.2">
      <c r="B891" s="14"/>
      <c r="C891" s="14"/>
      <c r="D891" s="14"/>
      <c r="E891" s="14"/>
      <c r="F891" s="14"/>
      <c r="G891" s="14"/>
    </row>
    <row r="892" spans="1:8" ht="13.7" customHeight="1" x14ac:dyDescent="0.2">
      <c r="A892" s="38" t="s">
        <v>33</v>
      </c>
      <c r="B892" s="13">
        <v>14906</v>
      </c>
      <c r="C892" s="13">
        <v>7943</v>
      </c>
      <c r="D892" s="13">
        <v>6963</v>
      </c>
      <c r="E892" s="13">
        <v>15886</v>
      </c>
      <c r="F892" s="13">
        <v>8378</v>
      </c>
      <c r="G892" s="13">
        <v>7508</v>
      </c>
    </row>
    <row r="893" spans="1:8" ht="13.7" customHeight="1" x14ac:dyDescent="0.2">
      <c r="B893" s="14"/>
      <c r="C893" s="14"/>
      <c r="D893" s="14"/>
      <c r="E893" s="14"/>
      <c r="F893" s="14"/>
      <c r="G893" s="14"/>
    </row>
    <row r="894" spans="1:8" ht="13.7" customHeight="1" x14ac:dyDescent="0.2">
      <c r="A894" s="15" t="s">
        <v>32</v>
      </c>
      <c r="B894" s="14"/>
      <c r="C894" s="14"/>
      <c r="D894" s="14"/>
      <c r="E894" s="14"/>
      <c r="F894" s="14"/>
      <c r="G894" s="14"/>
    </row>
    <row r="895" spans="1:8" s="36" customFormat="1" ht="13.7" customHeight="1" x14ac:dyDescent="0.2">
      <c r="A895" s="34" t="s">
        <v>31</v>
      </c>
      <c r="B895" s="17">
        <v>70.7</v>
      </c>
      <c r="C895" s="17">
        <v>81.599999999999994</v>
      </c>
      <c r="D895" s="18">
        <v>61.3</v>
      </c>
      <c r="E895" s="17">
        <v>76.3</v>
      </c>
      <c r="F895" s="17">
        <v>85.7</v>
      </c>
      <c r="G895" s="18">
        <v>68</v>
      </c>
      <c r="H895" s="35"/>
    </row>
    <row r="896" spans="1:8" ht="13.7" customHeight="1" x14ac:dyDescent="0.2">
      <c r="B896" s="14"/>
      <c r="C896" s="14"/>
      <c r="D896" s="14"/>
      <c r="E896" s="14"/>
      <c r="F896" s="14"/>
      <c r="G896" s="14"/>
    </row>
    <row r="897" spans="1:8" ht="13.7" customHeight="1" x14ac:dyDescent="0.2">
      <c r="A897" s="38" t="s">
        <v>30</v>
      </c>
      <c r="B897" s="13">
        <v>14793</v>
      </c>
      <c r="C897" s="13">
        <v>7896</v>
      </c>
      <c r="D897" s="13">
        <v>6897</v>
      </c>
      <c r="E897" s="13">
        <v>15859</v>
      </c>
      <c r="F897" s="13">
        <v>8351</v>
      </c>
      <c r="G897" s="13">
        <v>7508</v>
      </c>
    </row>
    <row r="898" spans="1:8" ht="13.7" customHeight="1" x14ac:dyDescent="0.2">
      <c r="B898" s="14"/>
      <c r="C898" s="14"/>
      <c r="D898" s="14"/>
      <c r="E898" s="14"/>
      <c r="F898" s="14"/>
      <c r="G898" s="14"/>
    </row>
    <row r="899" spans="1:8" ht="13.7" customHeight="1" x14ac:dyDescent="0.2">
      <c r="A899" s="19" t="s">
        <v>29</v>
      </c>
      <c r="B899" s="14">
        <v>2109</v>
      </c>
      <c r="C899" s="14">
        <v>1261</v>
      </c>
      <c r="D899" s="14">
        <v>848</v>
      </c>
      <c r="E899" s="14">
        <v>1429</v>
      </c>
      <c r="F899" s="14">
        <v>973</v>
      </c>
      <c r="G899" s="14">
        <v>456</v>
      </c>
    </row>
    <row r="900" spans="1:8" ht="13.7" customHeight="1" x14ac:dyDescent="0.2">
      <c r="A900" s="19"/>
      <c r="B900" s="14"/>
      <c r="C900" s="14"/>
      <c r="D900" s="14"/>
      <c r="E900" s="14"/>
      <c r="F900" s="14"/>
      <c r="G900" s="14"/>
    </row>
    <row r="901" spans="1:8" ht="13.7" customHeight="1" x14ac:dyDescent="0.2">
      <c r="A901" s="19" t="s">
        <v>28</v>
      </c>
      <c r="B901" s="14">
        <v>9787</v>
      </c>
      <c r="C901" s="14">
        <v>5362</v>
      </c>
      <c r="D901" s="14">
        <v>4425</v>
      </c>
      <c r="E901" s="14">
        <v>11504</v>
      </c>
      <c r="F901" s="14">
        <v>6237</v>
      </c>
      <c r="G901" s="14">
        <v>5267</v>
      </c>
    </row>
    <row r="902" spans="1:8" ht="13.7" customHeight="1" x14ac:dyDescent="0.2">
      <c r="A902" s="19"/>
      <c r="B902" s="14"/>
      <c r="C902" s="14"/>
      <c r="D902" s="20"/>
      <c r="E902" s="14"/>
      <c r="F902" s="14"/>
      <c r="G902" s="20"/>
    </row>
    <row r="903" spans="1:8" ht="13.7" customHeight="1" x14ac:dyDescent="0.2">
      <c r="A903" s="19" t="s">
        <v>27</v>
      </c>
      <c r="B903" s="14">
        <v>104</v>
      </c>
      <c r="C903" s="14">
        <v>104</v>
      </c>
      <c r="D903" s="41">
        <v>0</v>
      </c>
      <c r="E903" s="14">
        <v>410</v>
      </c>
      <c r="F903" s="14">
        <v>233</v>
      </c>
      <c r="G903" s="42">
        <v>177</v>
      </c>
    </row>
    <row r="904" spans="1:8" ht="13.7" customHeight="1" x14ac:dyDescent="0.2">
      <c r="A904" s="16" t="s">
        <v>26</v>
      </c>
      <c r="B904" s="21">
        <v>0.70303521936050839</v>
      </c>
      <c r="C904" s="21">
        <v>1.3171225937183384</v>
      </c>
      <c r="D904" s="41">
        <v>0</v>
      </c>
      <c r="E904" s="21">
        <v>2.5852828047165648</v>
      </c>
      <c r="F904" s="21">
        <v>2.7900850197581128</v>
      </c>
      <c r="G904" s="21">
        <v>2.3574853489611081</v>
      </c>
    </row>
    <row r="905" spans="1:8" ht="13.7" customHeight="1" x14ac:dyDescent="0.2">
      <c r="A905" s="16"/>
      <c r="B905" s="14"/>
      <c r="C905" s="14"/>
      <c r="D905" s="20"/>
      <c r="E905" s="14"/>
      <c r="F905" s="14"/>
      <c r="G905" s="20"/>
    </row>
    <row r="906" spans="1:8" ht="13.7" customHeight="1" x14ac:dyDescent="0.2">
      <c r="A906" s="19" t="s">
        <v>25</v>
      </c>
      <c r="B906" s="14">
        <v>2793</v>
      </c>
      <c r="C906" s="14">
        <v>1169</v>
      </c>
      <c r="D906" s="14">
        <v>1624</v>
      </c>
      <c r="E906" s="14">
        <v>2516</v>
      </c>
      <c r="F906" s="14">
        <v>908</v>
      </c>
      <c r="G906" s="14">
        <v>1608</v>
      </c>
    </row>
    <row r="907" spans="1:8" ht="13.7" customHeight="1" x14ac:dyDescent="0.2">
      <c r="A907" s="16" t="s">
        <v>24</v>
      </c>
      <c r="B907" s="21">
        <v>18.880551612249036</v>
      </c>
      <c r="C907" s="21">
        <v>14.804964539007093</v>
      </c>
      <c r="D907" s="21">
        <v>23.546469479483832</v>
      </c>
      <c r="E907" s="21">
        <v>15.864808626016771</v>
      </c>
      <c r="F907" s="21">
        <v>10.872949347383546</v>
      </c>
      <c r="G907" s="21">
        <v>21.417155034629729</v>
      </c>
    </row>
    <row r="908" spans="1:8" ht="13.7" customHeight="1" x14ac:dyDescent="0.2">
      <c r="B908" s="14"/>
      <c r="C908" s="14"/>
      <c r="D908" s="14"/>
      <c r="E908" s="14"/>
      <c r="F908" s="14"/>
      <c r="G908" s="14"/>
    </row>
    <row r="909" spans="1:8" ht="13.7" customHeight="1" x14ac:dyDescent="0.2">
      <c r="A909" s="38" t="s">
        <v>23</v>
      </c>
      <c r="B909" s="13">
        <v>113</v>
      </c>
      <c r="C909" s="13">
        <v>47</v>
      </c>
      <c r="D909" s="13">
        <v>66</v>
      </c>
      <c r="E909" s="13">
        <v>27</v>
      </c>
      <c r="F909" s="13">
        <v>27</v>
      </c>
      <c r="G909" s="45">
        <v>0</v>
      </c>
    </row>
    <row r="910" spans="1:8" ht="13.7" customHeight="1" x14ac:dyDescent="0.2">
      <c r="B910" s="14"/>
      <c r="C910" s="14"/>
      <c r="D910" s="14"/>
      <c r="E910" s="14"/>
      <c r="F910" s="14"/>
      <c r="G910" s="14"/>
    </row>
    <row r="911" spans="1:8" ht="13.7" customHeight="1" x14ac:dyDescent="0.2">
      <c r="A911" s="15" t="s">
        <v>21</v>
      </c>
      <c r="B911" s="14"/>
      <c r="C911" s="14"/>
      <c r="D911" s="14"/>
      <c r="E911" s="14"/>
      <c r="F911" s="14"/>
      <c r="G911" s="14"/>
    </row>
    <row r="912" spans="1:8" s="36" customFormat="1" ht="13.7" customHeight="1" x14ac:dyDescent="0.2">
      <c r="A912" s="37" t="s">
        <v>20</v>
      </c>
      <c r="B912" s="17">
        <v>0.8</v>
      </c>
      <c r="C912" s="17">
        <v>0.6</v>
      </c>
      <c r="D912" s="18">
        <v>0.89999999999999991</v>
      </c>
      <c r="E912" s="17">
        <v>0.2</v>
      </c>
      <c r="F912" s="17">
        <v>0.3</v>
      </c>
      <c r="G912" s="45">
        <v>0</v>
      </c>
      <c r="H912" s="35"/>
    </row>
    <row r="913" spans="1:8" ht="13.7" customHeight="1" x14ac:dyDescent="0.2">
      <c r="B913" s="14"/>
      <c r="C913" s="14"/>
      <c r="D913" s="14"/>
      <c r="E913" s="14"/>
      <c r="F913" s="14"/>
      <c r="G913" s="14"/>
    </row>
    <row r="914" spans="1:8" ht="13.7" customHeight="1" x14ac:dyDescent="0.2">
      <c r="A914" s="39" t="s">
        <v>22</v>
      </c>
      <c r="B914" s="13">
        <v>113</v>
      </c>
      <c r="C914" s="13">
        <v>47</v>
      </c>
      <c r="D914" s="13">
        <v>66</v>
      </c>
      <c r="E914" s="13">
        <v>27</v>
      </c>
      <c r="F914" s="13">
        <v>27</v>
      </c>
      <c r="G914" s="45">
        <v>0</v>
      </c>
    </row>
    <row r="915" spans="1:8" ht="13.7" customHeight="1" x14ac:dyDescent="0.2">
      <c r="A915" s="19"/>
      <c r="B915" s="14"/>
      <c r="C915" s="14"/>
      <c r="D915" s="14"/>
      <c r="E915" s="14"/>
      <c r="F915" s="14"/>
      <c r="G915" s="14"/>
    </row>
    <row r="916" spans="1:8" ht="13.7" customHeight="1" x14ac:dyDescent="0.2">
      <c r="A916" s="15" t="s">
        <v>21</v>
      </c>
      <c r="B916" s="14"/>
      <c r="C916" s="14"/>
      <c r="D916" s="14"/>
      <c r="E916" s="14"/>
      <c r="F916" s="14"/>
      <c r="G916" s="14"/>
    </row>
    <row r="917" spans="1:8" s="36" customFormat="1" ht="13.7" customHeight="1" x14ac:dyDescent="0.2">
      <c r="A917" s="37" t="s">
        <v>20</v>
      </c>
      <c r="B917" s="17">
        <v>0.8</v>
      </c>
      <c r="C917" s="17">
        <v>0.6</v>
      </c>
      <c r="D917" s="18">
        <v>0.89999999999999991</v>
      </c>
      <c r="E917" s="17">
        <v>0.2</v>
      </c>
      <c r="F917" s="17">
        <v>0.3</v>
      </c>
      <c r="G917" s="45">
        <v>0</v>
      </c>
      <c r="H917" s="35"/>
    </row>
    <row r="918" spans="1:8" ht="13.7" customHeight="1" x14ac:dyDescent="0.2">
      <c r="A918" s="19"/>
      <c r="B918" s="14"/>
      <c r="C918" s="14"/>
      <c r="D918" s="14"/>
      <c r="E918" s="14"/>
      <c r="F918" s="14"/>
      <c r="G918" s="14"/>
    </row>
    <row r="919" spans="1:8" ht="13.7" customHeight="1" x14ac:dyDescent="0.2">
      <c r="A919" s="16" t="s">
        <v>19</v>
      </c>
      <c r="B919" s="14"/>
      <c r="C919" s="14"/>
      <c r="D919" s="14"/>
      <c r="E919" s="14"/>
      <c r="F919" s="14"/>
      <c r="G919" s="14"/>
    </row>
    <row r="920" spans="1:8" ht="13.7" customHeight="1" x14ac:dyDescent="0.2">
      <c r="A920" s="40" t="s">
        <v>18</v>
      </c>
      <c r="B920" s="14">
        <v>113</v>
      </c>
      <c r="C920" s="41">
        <v>47</v>
      </c>
      <c r="D920" s="14">
        <v>66</v>
      </c>
      <c r="E920" s="14">
        <v>27</v>
      </c>
      <c r="F920" s="14">
        <v>27</v>
      </c>
      <c r="G920" s="41">
        <v>0</v>
      </c>
    </row>
    <row r="921" spans="1:8" ht="13.7" customHeight="1" x14ac:dyDescent="0.2">
      <c r="A921" s="16" t="s">
        <v>17</v>
      </c>
      <c r="B921" s="14"/>
      <c r="C921" s="14"/>
      <c r="D921" s="14"/>
      <c r="E921" s="14"/>
      <c r="F921" s="14"/>
      <c r="G921" s="14"/>
    </row>
    <row r="922" spans="1:8" ht="13.7" customHeight="1" x14ac:dyDescent="0.2">
      <c r="A922" s="40" t="s">
        <v>16</v>
      </c>
      <c r="B922" s="41">
        <v>0</v>
      </c>
      <c r="C922" s="41">
        <v>0</v>
      </c>
      <c r="D922" s="41">
        <v>0</v>
      </c>
      <c r="E922" s="41">
        <v>0</v>
      </c>
      <c r="F922" s="41">
        <v>0</v>
      </c>
      <c r="G922" s="41">
        <v>0</v>
      </c>
    </row>
    <row r="923" spans="1:8" ht="13.7" customHeight="1" x14ac:dyDescent="0.2">
      <c r="A923" s="16" t="s">
        <v>15</v>
      </c>
      <c r="B923" s="41">
        <v>0</v>
      </c>
      <c r="C923" s="41">
        <v>0</v>
      </c>
      <c r="D923" s="41">
        <v>0</v>
      </c>
      <c r="E923" s="41">
        <v>0</v>
      </c>
      <c r="F923" s="41">
        <v>0</v>
      </c>
      <c r="G923" s="41">
        <v>0</v>
      </c>
    </row>
    <row r="924" spans="1:8" ht="13.7" customHeight="1" x14ac:dyDescent="0.2">
      <c r="A924" s="23"/>
      <c r="B924" s="14"/>
      <c r="C924" s="14"/>
      <c r="D924" s="14"/>
      <c r="E924" s="14"/>
      <c r="F924" s="14"/>
      <c r="G924" s="14"/>
    </row>
    <row r="925" spans="1:8" ht="13.7" customHeight="1" x14ac:dyDescent="0.2">
      <c r="A925" s="39" t="s">
        <v>14</v>
      </c>
      <c r="B925" s="45">
        <v>0</v>
      </c>
      <c r="C925" s="45">
        <v>0</v>
      </c>
      <c r="D925" s="45">
        <v>0</v>
      </c>
      <c r="E925" s="45">
        <v>0</v>
      </c>
      <c r="F925" s="45">
        <v>0</v>
      </c>
      <c r="G925" s="45">
        <v>0</v>
      </c>
    </row>
    <row r="926" spans="1:8" ht="13.7" customHeight="1" x14ac:dyDescent="0.2">
      <c r="A926" s="25"/>
      <c r="B926" s="14"/>
      <c r="C926" s="14"/>
      <c r="D926" s="14"/>
      <c r="E926" s="14"/>
      <c r="F926" s="14"/>
      <c r="G926" s="14"/>
    </row>
    <row r="927" spans="1:8" ht="13.7" customHeight="1" x14ac:dyDescent="0.2">
      <c r="A927" s="16" t="s">
        <v>13</v>
      </c>
      <c r="B927" s="41">
        <v>0</v>
      </c>
      <c r="C927" s="41">
        <v>0</v>
      </c>
      <c r="D927" s="41">
        <v>0</v>
      </c>
      <c r="E927" s="41">
        <v>0</v>
      </c>
      <c r="F927" s="41">
        <v>0</v>
      </c>
      <c r="G927" s="41">
        <v>0</v>
      </c>
    </row>
    <row r="928" spans="1:8" ht="13.7" customHeight="1" x14ac:dyDescent="0.2">
      <c r="A928" s="16" t="s">
        <v>12</v>
      </c>
      <c r="B928" s="41">
        <v>0</v>
      </c>
      <c r="C928" s="41">
        <v>0</v>
      </c>
      <c r="D928" s="41">
        <v>0</v>
      </c>
      <c r="E928" s="41">
        <v>0</v>
      </c>
      <c r="F928" s="41">
        <v>0</v>
      </c>
      <c r="G928" s="41">
        <v>0</v>
      </c>
    </row>
    <row r="929" spans="1:8" ht="13.7" customHeight="1" x14ac:dyDescent="0.2">
      <c r="A929" s="16" t="s">
        <v>10</v>
      </c>
      <c r="B929" s="14"/>
      <c r="C929" s="14"/>
      <c r="D929" s="14"/>
      <c r="E929" s="14"/>
      <c r="F929" s="14"/>
      <c r="G929" s="14"/>
    </row>
    <row r="930" spans="1:8" ht="13.7" customHeight="1" x14ac:dyDescent="0.2">
      <c r="A930" s="40" t="s">
        <v>11</v>
      </c>
      <c r="B930" s="41">
        <v>0</v>
      </c>
      <c r="C930" s="41">
        <v>0</v>
      </c>
      <c r="D930" s="41">
        <v>0</v>
      </c>
      <c r="E930" s="41">
        <v>0</v>
      </c>
      <c r="F930" s="41">
        <v>0</v>
      </c>
      <c r="G930" s="41">
        <v>0</v>
      </c>
    </row>
    <row r="931" spans="1:8" ht="13.7" customHeight="1" x14ac:dyDescent="0.2">
      <c r="A931" s="16" t="s">
        <v>10</v>
      </c>
      <c r="B931" s="14"/>
      <c r="C931" s="14"/>
      <c r="D931" s="14"/>
      <c r="E931" s="14"/>
      <c r="F931" s="14"/>
      <c r="G931" s="14"/>
    </row>
    <row r="932" spans="1:8" ht="13.7" customHeight="1" x14ac:dyDescent="0.2">
      <c r="A932" s="40" t="s">
        <v>9</v>
      </c>
      <c r="B932" s="14"/>
      <c r="C932" s="14"/>
      <c r="D932" s="14"/>
      <c r="E932" s="14"/>
      <c r="F932" s="14"/>
      <c r="G932" s="14"/>
    </row>
    <row r="933" spans="1:8" ht="13.7" customHeight="1" x14ac:dyDescent="0.2">
      <c r="A933" s="40" t="s">
        <v>8</v>
      </c>
      <c r="B933" s="41">
        <v>0</v>
      </c>
      <c r="C933" s="41">
        <v>0</v>
      </c>
      <c r="D933" s="41">
        <v>0</v>
      </c>
      <c r="E933" s="41">
        <v>0</v>
      </c>
      <c r="F933" s="41">
        <v>0</v>
      </c>
      <c r="G933" s="41">
        <v>0</v>
      </c>
      <c r="H933" s="1"/>
    </row>
    <row r="934" spans="1:8" ht="13.7" customHeight="1" x14ac:dyDescent="0.2">
      <c r="A934" s="2"/>
      <c r="B934" s="14"/>
      <c r="C934" s="14"/>
      <c r="D934" s="14"/>
      <c r="E934" s="14"/>
      <c r="F934" s="14"/>
      <c r="G934" s="14"/>
      <c r="H934" s="1"/>
    </row>
    <row r="935" spans="1:8" ht="13.7" customHeight="1" x14ac:dyDescent="0.2">
      <c r="A935" s="38" t="s">
        <v>7</v>
      </c>
      <c r="B935" s="13">
        <v>6177</v>
      </c>
      <c r="C935" s="13">
        <v>1788</v>
      </c>
      <c r="D935" s="13">
        <v>4389</v>
      </c>
      <c r="E935" s="13">
        <v>4923</v>
      </c>
      <c r="F935" s="13">
        <v>1397</v>
      </c>
      <c r="G935" s="13">
        <v>3526</v>
      </c>
      <c r="H935" s="1"/>
    </row>
    <row r="936" spans="1:8" ht="13.7" customHeight="1" x14ac:dyDescent="0.2">
      <c r="A936" s="15"/>
      <c r="B936" s="14"/>
      <c r="C936" s="14"/>
      <c r="D936" s="14"/>
      <c r="E936" s="14"/>
      <c r="F936" s="14"/>
      <c r="G936" s="14"/>
      <c r="H936" s="1"/>
    </row>
    <row r="937" spans="1:8" ht="13.7" customHeight="1" x14ac:dyDescent="0.2">
      <c r="A937" s="26" t="s">
        <v>6</v>
      </c>
      <c r="B937" s="14">
        <v>5988</v>
      </c>
      <c r="C937" s="14">
        <v>1708</v>
      </c>
      <c r="D937" s="14">
        <v>4280</v>
      </c>
      <c r="E937" s="14">
        <v>4753</v>
      </c>
      <c r="F937" s="14">
        <v>1339</v>
      </c>
      <c r="G937" s="14">
        <v>3414</v>
      </c>
      <c r="H937" s="1"/>
    </row>
    <row r="938" spans="1:8" ht="13.7" customHeight="1" x14ac:dyDescent="0.2">
      <c r="A938" s="15"/>
      <c r="B938" s="14"/>
      <c r="C938" s="14"/>
      <c r="D938" s="14"/>
      <c r="E938" s="14"/>
      <c r="F938" s="14"/>
      <c r="G938" s="14"/>
      <c r="H938" s="1"/>
    </row>
    <row r="939" spans="1:8" ht="13.7" customHeight="1" x14ac:dyDescent="0.2">
      <c r="A939" s="43" t="s">
        <v>5</v>
      </c>
      <c r="B939" s="13">
        <v>189</v>
      </c>
      <c r="C939" s="13">
        <v>80</v>
      </c>
      <c r="D939" s="13">
        <v>109</v>
      </c>
      <c r="E939" s="13">
        <v>170</v>
      </c>
      <c r="F939" s="13">
        <v>58</v>
      </c>
      <c r="G939" s="13">
        <v>112</v>
      </c>
      <c r="H939" s="1"/>
    </row>
    <row r="940" spans="1:8" ht="13.7" customHeight="1" x14ac:dyDescent="0.2">
      <c r="A940" s="29"/>
      <c r="B940" s="24"/>
      <c r="C940" s="24"/>
      <c r="D940" s="14"/>
      <c r="E940" s="24"/>
      <c r="F940" s="24"/>
      <c r="G940" s="14"/>
      <c r="H940" s="1"/>
    </row>
    <row r="941" spans="1:8" ht="13.7" customHeight="1" x14ac:dyDescent="0.2">
      <c r="A941" s="23" t="s">
        <v>4</v>
      </c>
      <c r="B941" s="14">
        <v>70</v>
      </c>
      <c r="C941" s="41">
        <v>0</v>
      </c>
      <c r="D941" s="14">
        <v>70</v>
      </c>
      <c r="E941" s="14">
        <v>53</v>
      </c>
      <c r="F941" s="14">
        <v>25</v>
      </c>
      <c r="G941" s="14">
        <v>28</v>
      </c>
      <c r="H941" s="1"/>
    </row>
    <row r="942" spans="1:8" ht="13.7" customHeight="1" x14ac:dyDescent="0.2">
      <c r="A942" s="23" t="s">
        <v>3</v>
      </c>
      <c r="B942" s="24">
        <v>119</v>
      </c>
      <c r="C942" s="14">
        <v>80</v>
      </c>
      <c r="D942" s="14">
        <v>39</v>
      </c>
      <c r="E942" s="24">
        <v>117</v>
      </c>
      <c r="F942" s="41">
        <v>33</v>
      </c>
      <c r="G942" s="14">
        <v>84</v>
      </c>
      <c r="H942" s="1"/>
    </row>
    <row r="943" spans="1:8" s="2" customFormat="1" ht="13.7" customHeight="1" x14ac:dyDescent="0.2">
      <c r="A943" s="23"/>
      <c r="B943" s="30"/>
      <c r="C943" s="30"/>
      <c r="D943" s="30"/>
      <c r="E943" s="30"/>
      <c r="F943" s="30"/>
      <c r="G943" s="30"/>
    </row>
    <row r="944" spans="1:8" ht="13.7" customHeight="1" x14ac:dyDescent="0.2">
      <c r="A944" s="38" t="s">
        <v>69</v>
      </c>
      <c r="B944" s="13">
        <v>5310</v>
      </c>
      <c r="C944" s="13">
        <v>2826</v>
      </c>
      <c r="D944" s="13">
        <v>2484</v>
      </c>
      <c r="E944" s="13">
        <v>5027</v>
      </c>
      <c r="F944" s="13">
        <v>2947</v>
      </c>
      <c r="G944" s="13">
        <v>2080</v>
      </c>
      <c r="H944" s="1"/>
    </row>
    <row r="945" spans="1:8" ht="13.7" customHeight="1" x14ac:dyDescent="0.2">
      <c r="B945" s="14"/>
      <c r="C945" s="14"/>
      <c r="D945" s="14"/>
      <c r="E945" s="14"/>
      <c r="F945" s="14"/>
      <c r="G945" s="14"/>
      <c r="H945" s="1"/>
    </row>
    <row r="946" spans="1:8" ht="13.7" customHeight="1" x14ac:dyDescent="0.2">
      <c r="A946" s="38" t="s">
        <v>33</v>
      </c>
      <c r="B946" s="13">
        <v>4038</v>
      </c>
      <c r="C946" s="13">
        <v>2540</v>
      </c>
      <c r="D946" s="13">
        <v>1498</v>
      </c>
      <c r="E946" s="13">
        <v>3801</v>
      </c>
      <c r="F946" s="13">
        <v>2594</v>
      </c>
      <c r="G946" s="13">
        <v>1207</v>
      </c>
      <c r="H946" s="1"/>
    </row>
    <row r="947" spans="1:8" ht="13.7" customHeight="1" x14ac:dyDescent="0.2">
      <c r="B947" s="14"/>
      <c r="C947" s="14"/>
      <c r="D947" s="14"/>
      <c r="E947" s="14"/>
      <c r="F947" s="14"/>
      <c r="G947" s="14"/>
      <c r="H947" s="1"/>
    </row>
    <row r="948" spans="1:8" ht="13.7" customHeight="1" x14ac:dyDescent="0.2">
      <c r="A948" s="15" t="s">
        <v>32</v>
      </c>
      <c r="B948" s="14"/>
      <c r="C948" s="14"/>
      <c r="D948" s="14"/>
      <c r="E948" s="14"/>
      <c r="F948" s="14"/>
      <c r="G948" s="14"/>
      <c r="H948" s="1"/>
    </row>
    <row r="949" spans="1:8" s="36" customFormat="1" ht="13.7" customHeight="1" x14ac:dyDescent="0.2">
      <c r="A949" s="34" t="s">
        <v>31</v>
      </c>
      <c r="B949" s="17">
        <v>76</v>
      </c>
      <c r="C949" s="17">
        <v>89.9</v>
      </c>
      <c r="D949" s="18">
        <v>60.3</v>
      </c>
      <c r="E949" s="17">
        <v>75.599999999999994</v>
      </c>
      <c r="F949" s="17">
        <v>88</v>
      </c>
      <c r="G949" s="18">
        <v>57.999999999999993</v>
      </c>
      <c r="H949" s="35"/>
    </row>
    <row r="950" spans="1:8" ht="13.7" customHeight="1" x14ac:dyDescent="0.2">
      <c r="B950" s="14"/>
      <c r="C950" s="14"/>
      <c r="D950" s="14"/>
      <c r="E950" s="14"/>
      <c r="F950" s="14"/>
      <c r="G950" s="14"/>
    </row>
    <row r="951" spans="1:8" ht="13.7" customHeight="1" x14ac:dyDescent="0.2">
      <c r="A951" s="38" t="s">
        <v>30</v>
      </c>
      <c r="B951" s="13">
        <v>4018</v>
      </c>
      <c r="C951" s="13">
        <v>2520</v>
      </c>
      <c r="D951" s="13">
        <v>1498</v>
      </c>
      <c r="E951" s="13">
        <v>3746</v>
      </c>
      <c r="F951" s="13">
        <v>2565</v>
      </c>
      <c r="G951" s="13">
        <v>1181</v>
      </c>
    </row>
    <row r="952" spans="1:8" ht="13.7" customHeight="1" x14ac:dyDescent="0.2">
      <c r="B952" s="14"/>
      <c r="C952" s="14"/>
      <c r="D952" s="14"/>
      <c r="E952" s="14"/>
      <c r="F952" s="14"/>
      <c r="G952" s="14"/>
    </row>
    <row r="953" spans="1:8" ht="13.7" customHeight="1" x14ac:dyDescent="0.2">
      <c r="A953" s="19" t="s">
        <v>29</v>
      </c>
      <c r="B953" s="14">
        <v>491</v>
      </c>
      <c r="C953" s="14">
        <v>309</v>
      </c>
      <c r="D953" s="14">
        <v>182</v>
      </c>
      <c r="E953" s="14">
        <v>229</v>
      </c>
      <c r="F953" s="14">
        <v>200</v>
      </c>
      <c r="G953" s="14">
        <v>29</v>
      </c>
    </row>
    <row r="954" spans="1:8" ht="13.7" customHeight="1" x14ac:dyDescent="0.2">
      <c r="A954" s="19"/>
      <c r="B954" s="14"/>
      <c r="C954" s="14"/>
      <c r="D954" s="14"/>
      <c r="E954" s="14"/>
      <c r="F954" s="14"/>
      <c r="G954" s="14"/>
    </row>
    <row r="955" spans="1:8" ht="13.7" customHeight="1" x14ac:dyDescent="0.2">
      <c r="A955" s="19" t="s">
        <v>28</v>
      </c>
      <c r="B955" s="14">
        <v>3142</v>
      </c>
      <c r="C955" s="14">
        <v>1904</v>
      </c>
      <c r="D955" s="14">
        <v>1238</v>
      </c>
      <c r="E955" s="14">
        <v>2713</v>
      </c>
      <c r="F955" s="14">
        <v>1756</v>
      </c>
      <c r="G955" s="14">
        <v>957</v>
      </c>
    </row>
    <row r="956" spans="1:8" ht="13.7" customHeight="1" x14ac:dyDescent="0.2">
      <c r="A956" s="19"/>
      <c r="B956" s="14"/>
      <c r="C956" s="14"/>
      <c r="D956" s="20"/>
      <c r="E956" s="14"/>
      <c r="F956" s="14"/>
      <c r="G956" s="20"/>
    </row>
    <row r="957" spans="1:8" ht="13.7" customHeight="1" x14ac:dyDescent="0.2">
      <c r="A957" s="19" t="s">
        <v>27</v>
      </c>
      <c r="B957" s="14">
        <v>78</v>
      </c>
      <c r="C957" s="14">
        <v>52</v>
      </c>
      <c r="D957" s="14">
        <v>26</v>
      </c>
      <c r="E957" s="14">
        <v>142</v>
      </c>
      <c r="F957" s="14">
        <v>125</v>
      </c>
      <c r="G957" s="41">
        <v>17</v>
      </c>
    </row>
    <row r="958" spans="1:8" ht="13.7" customHeight="1" x14ac:dyDescent="0.2">
      <c r="A958" s="16" t="s">
        <v>26</v>
      </c>
      <c r="B958" s="21">
        <v>1.9412643106022895</v>
      </c>
      <c r="C958" s="21">
        <v>2.0634920634920633</v>
      </c>
      <c r="D958" s="21">
        <v>1.7356475300400533</v>
      </c>
      <c r="E958" s="21">
        <v>3.7907100907634814</v>
      </c>
      <c r="F958" s="21">
        <v>4.8732943469785575</v>
      </c>
      <c r="G958" s="21">
        <v>1.4394580863674851</v>
      </c>
    </row>
    <row r="959" spans="1:8" ht="13.7" customHeight="1" x14ac:dyDescent="0.2">
      <c r="A959" s="16"/>
      <c r="B959" s="14"/>
      <c r="C959" s="14"/>
      <c r="D959" s="20"/>
      <c r="E959" s="14"/>
      <c r="F959" s="14"/>
      <c r="G959" s="20"/>
    </row>
    <row r="960" spans="1:8" ht="13.7" customHeight="1" x14ac:dyDescent="0.2">
      <c r="A960" s="19" t="s">
        <v>25</v>
      </c>
      <c r="B960" s="14">
        <v>307</v>
      </c>
      <c r="C960" s="14">
        <v>255</v>
      </c>
      <c r="D960" s="14">
        <v>52</v>
      </c>
      <c r="E960" s="14">
        <v>662</v>
      </c>
      <c r="F960" s="14">
        <v>484</v>
      </c>
      <c r="G960" s="14">
        <v>178</v>
      </c>
    </row>
    <row r="961" spans="1:8" ht="13.7" customHeight="1" x14ac:dyDescent="0.2">
      <c r="A961" s="16" t="s">
        <v>24</v>
      </c>
      <c r="B961" s="21">
        <v>7.6406172224987552</v>
      </c>
      <c r="C961" s="21">
        <v>10.119047619047619</v>
      </c>
      <c r="D961" s="21">
        <v>3.4712950600801067</v>
      </c>
      <c r="E961" s="21">
        <v>17.672183662573413</v>
      </c>
      <c r="F961" s="21">
        <v>18.869395711500974</v>
      </c>
      <c r="G961" s="21">
        <v>15.071972904318374</v>
      </c>
    </row>
    <row r="962" spans="1:8" ht="13.7" customHeight="1" x14ac:dyDescent="0.2">
      <c r="B962" s="14"/>
      <c r="C962" s="14"/>
      <c r="D962" s="14"/>
      <c r="E962" s="14"/>
      <c r="F962" s="14"/>
      <c r="G962" s="14"/>
    </row>
    <row r="963" spans="1:8" ht="13.7" customHeight="1" x14ac:dyDescent="0.2">
      <c r="A963" s="38" t="s">
        <v>23</v>
      </c>
      <c r="B963" s="44">
        <v>20</v>
      </c>
      <c r="C963" s="44">
        <v>20</v>
      </c>
      <c r="D963" s="45">
        <v>0</v>
      </c>
      <c r="E963" s="13">
        <v>55</v>
      </c>
      <c r="F963" s="13">
        <v>29</v>
      </c>
      <c r="G963" s="44">
        <v>26</v>
      </c>
    </row>
    <row r="964" spans="1:8" ht="13.7" customHeight="1" x14ac:dyDescent="0.2">
      <c r="B964" s="14"/>
      <c r="C964" s="14"/>
      <c r="D964" s="14"/>
      <c r="E964" s="14"/>
      <c r="F964" s="14"/>
      <c r="G964" s="14"/>
    </row>
    <row r="965" spans="1:8" ht="13.7" customHeight="1" x14ac:dyDescent="0.2">
      <c r="A965" s="15" t="s">
        <v>21</v>
      </c>
      <c r="B965" s="14"/>
      <c r="C965" s="14"/>
      <c r="D965" s="14"/>
      <c r="E965" s="14"/>
      <c r="F965" s="14"/>
      <c r="G965" s="14"/>
    </row>
    <row r="966" spans="1:8" s="36" customFormat="1" ht="13.7" customHeight="1" x14ac:dyDescent="0.2">
      <c r="A966" s="37" t="s">
        <v>20</v>
      </c>
      <c r="B966" s="47">
        <v>0.5</v>
      </c>
      <c r="C966" s="47">
        <v>0.8</v>
      </c>
      <c r="D966" s="41">
        <v>0</v>
      </c>
      <c r="E966" s="17">
        <v>1.4000000000000001</v>
      </c>
      <c r="F966" s="17">
        <v>1.0999999999999999</v>
      </c>
      <c r="G966" s="18">
        <v>2.1999999999999997</v>
      </c>
      <c r="H966" s="35"/>
    </row>
    <row r="967" spans="1:8" ht="13.7" customHeight="1" x14ac:dyDescent="0.2">
      <c r="B967" s="14"/>
      <c r="C967" s="14"/>
      <c r="D967" s="14"/>
      <c r="E967" s="14"/>
      <c r="F967" s="14"/>
      <c r="G967" s="14"/>
    </row>
    <row r="968" spans="1:8" ht="13.7" customHeight="1" x14ac:dyDescent="0.2">
      <c r="A968" s="39" t="s">
        <v>22</v>
      </c>
      <c r="B968" s="45">
        <v>0</v>
      </c>
      <c r="C968" s="45">
        <v>0</v>
      </c>
      <c r="D968" s="45">
        <v>0</v>
      </c>
      <c r="E968" s="44">
        <v>44</v>
      </c>
      <c r="F968" s="44">
        <v>29</v>
      </c>
      <c r="G968" s="44">
        <v>15</v>
      </c>
    </row>
    <row r="969" spans="1:8" ht="13.7" customHeight="1" x14ac:dyDescent="0.2">
      <c r="A969" s="19"/>
      <c r="B969" s="14"/>
      <c r="C969" s="14"/>
      <c r="D969" s="14"/>
      <c r="E969" s="14"/>
      <c r="F969" s="14"/>
      <c r="G969" s="14"/>
    </row>
    <row r="970" spans="1:8" ht="13.7" customHeight="1" x14ac:dyDescent="0.2">
      <c r="A970" s="15" t="s">
        <v>21</v>
      </c>
      <c r="B970" s="14"/>
      <c r="C970" s="14"/>
      <c r="D970" s="14"/>
      <c r="E970" s="14"/>
      <c r="F970" s="14"/>
      <c r="G970" s="14"/>
    </row>
    <row r="971" spans="1:8" s="36" customFormat="1" ht="13.7" customHeight="1" x14ac:dyDescent="0.2">
      <c r="A971" s="37" t="s">
        <v>20</v>
      </c>
      <c r="B971" s="48">
        <v>0</v>
      </c>
      <c r="C971" s="48">
        <v>0</v>
      </c>
      <c r="D971" s="41">
        <v>0</v>
      </c>
      <c r="E971" s="17">
        <v>1.2</v>
      </c>
      <c r="F971" s="17">
        <v>1.0999999999999999</v>
      </c>
      <c r="G971" s="18">
        <v>1.2</v>
      </c>
      <c r="H971" s="35"/>
    </row>
    <row r="972" spans="1:8" ht="13.7" customHeight="1" x14ac:dyDescent="0.2">
      <c r="A972" s="19"/>
      <c r="B972" s="14"/>
      <c r="C972" s="14"/>
      <c r="D972" s="14"/>
      <c r="E972" s="14"/>
      <c r="F972" s="14"/>
      <c r="G972" s="14"/>
    </row>
    <row r="973" spans="1:8" ht="13.7" customHeight="1" x14ac:dyDescent="0.2">
      <c r="A973" s="16" t="s">
        <v>19</v>
      </c>
      <c r="B973" s="14"/>
      <c r="C973" s="14"/>
      <c r="D973" s="14"/>
      <c r="E973" s="14"/>
      <c r="F973" s="14"/>
      <c r="G973" s="14"/>
    </row>
    <row r="974" spans="1:8" ht="13.7" customHeight="1" x14ac:dyDescent="0.2">
      <c r="A974" s="40" t="s">
        <v>18</v>
      </c>
      <c r="B974" s="41">
        <v>0</v>
      </c>
      <c r="C974" s="41">
        <v>0</v>
      </c>
      <c r="D974" s="41">
        <v>0</v>
      </c>
      <c r="E974" s="42">
        <v>29</v>
      </c>
      <c r="F974" s="42">
        <v>14</v>
      </c>
      <c r="G974" s="42">
        <v>15</v>
      </c>
    </row>
    <row r="975" spans="1:8" ht="13.7" customHeight="1" x14ac:dyDescent="0.2">
      <c r="A975" s="16" t="s">
        <v>17</v>
      </c>
      <c r="B975" s="14"/>
      <c r="C975" s="14"/>
      <c r="D975" s="14"/>
      <c r="E975" s="14"/>
      <c r="F975" s="14"/>
      <c r="G975" s="14"/>
    </row>
    <row r="976" spans="1:8" ht="13.7" customHeight="1" x14ac:dyDescent="0.2">
      <c r="A976" s="40" t="s">
        <v>16</v>
      </c>
      <c r="B976" s="41">
        <v>0</v>
      </c>
      <c r="C976" s="41">
        <v>0</v>
      </c>
      <c r="D976" s="41">
        <v>0</v>
      </c>
      <c r="E976" s="42">
        <v>15</v>
      </c>
      <c r="F976" s="42">
        <v>15</v>
      </c>
      <c r="G976" s="41">
        <v>0</v>
      </c>
    </row>
    <row r="977" spans="1:8" ht="13.7" customHeight="1" x14ac:dyDescent="0.2">
      <c r="A977" s="16" t="s">
        <v>15</v>
      </c>
      <c r="B977" s="41">
        <v>0</v>
      </c>
      <c r="C977" s="41">
        <v>0</v>
      </c>
      <c r="D977" s="41">
        <v>0</v>
      </c>
      <c r="E977" s="41">
        <v>0</v>
      </c>
      <c r="F977" s="41">
        <v>0</v>
      </c>
      <c r="G977" s="41">
        <v>0</v>
      </c>
    </row>
    <row r="978" spans="1:8" ht="13.7" customHeight="1" x14ac:dyDescent="0.2">
      <c r="A978" s="23"/>
      <c r="B978" s="14"/>
      <c r="C978" s="14"/>
      <c r="D978" s="14"/>
      <c r="E978" s="14"/>
      <c r="F978" s="14"/>
      <c r="G978" s="14"/>
    </row>
    <row r="979" spans="1:8" ht="13.7" customHeight="1" x14ac:dyDescent="0.2">
      <c r="A979" s="39" t="s">
        <v>14</v>
      </c>
      <c r="B979" s="44">
        <v>20</v>
      </c>
      <c r="C979" s="44">
        <v>20</v>
      </c>
      <c r="D979" s="45">
        <v>0</v>
      </c>
      <c r="E979" s="13">
        <v>11</v>
      </c>
      <c r="F979" s="45">
        <v>0</v>
      </c>
      <c r="G979" s="44">
        <v>11</v>
      </c>
    </row>
    <row r="980" spans="1:8" ht="13.7" customHeight="1" x14ac:dyDescent="0.2">
      <c r="A980" s="25"/>
      <c r="B980" s="14"/>
      <c r="C980" s="14"/>
      <c r="D980" s="14"/>
      <c r="E980" s="14"/>
      <c r="F980" s="14"/>
      <c r="G980" s="14"/>
    </row>
    <row r="981" spans="1:8" ht="13.7" customHeight="1" x14ac:dyDescent="0.2">
      <c r="A981" s="16" t="s">
        <v>13</v>
      </c>
      <c r="B981" s="41">
        <v>0</v>
      </c>
      <c r="C981" s="41">
        <v>0</v>
      </c>
      <c r="D981" s="41">
        <v>0</v>
      </c>
      <c r="E981" s="14">
        <v>11</v>
      </c>
      <c r="F981" s="41">
        <v>0</v>
      </c>
      <c r="G981" s="42">
        <v>11</v>
      </c>
      <c r="H981" s="1"/>
    </row>
    <row r="982" spans="1:8" ht="13.7" customHeight="1" x14ac:dyDescent="0.2">
      <c r="A982" s="16" t="s">
        <v>12</v>
      </c>
      <c r="B982" s="42">
        <v>20</v>
      </c>
      <c r="C982" s="42">
        <v>20</v>
      </c>
      <c r="D982" s="41">
        <v>0</v>
      </c>
      <c r="E982" s="41">
        <v>0</v>
      </c>
      <c r="F982" s="41">
        <v>0</v>
      </c>
      <c r="G982" s="41">
        <v>0</v>
      </c>
      <c r="H982" s="1"/>
    </row>
    <row r="983" spans="1:8" ht="13.7" customHeight="1" x14ac:dyDescent="0.2">
      <c r="A983" s="16" t="s">
        <v>10</v>
      </c>
      <c r="B983" s="14"/>
      <c r="C983" s="14"/>
      <c r="D983" s="14"/>
      <c r="E983" s="14"/>
      <c r="F983" s="14"/>
      <c r="G983" s="14"/>
      <c r="H983" s="1"/>
    </row>
    <row r="984" spans="1:8" ht="13.7" customHeight="1" x14ac:dyDescent="0.2">
      <c r="A984" s="40" t="s">
        <v>11</v>
      </c>
      <c r="B984" s="41">
        <v>0</v>
      </c>
      <c r="C984" s="41">
        <v>0</v>
      </c>
      <c r="D984" s="41">
        <v>0</v>
      </c>
      <c r="E984" s="41">
        <v>0</v>
      </c>
      <c r="F984" s="41">
        <v>0</v>
      </c>
      <c r="G984" s="41">
        <v>0</v>
      </c>
      <c r="H984" s="1"/>
    </row>
    <row r="985" spans="1:8" ht="13.7" customHeight="1" x14ac:dyDescent="0.2">
      <c r="A985" s="16" t="s">
        <v>10</v>
      </c>
      <c r="B985" s="14"/>
      <c r="C985" s="14"/>
      <c r="D985" s="14"/>
      <c r="E985" s="14"/>
      <c r="F985" s="14"/>
      <c r="G985" s="14"/>
      <c r="H985" s="1"/>
    </row>
    <row r="986" spans="1:8" ht="13.7" customHeight="1" x14ac:dyDescent="0.2">
      <c r="A986" s="40" t="s">
        <v>9</v>
      </c>
      <c r="B986" s="14"/>
      <c r="C986" s="14"/>
      <c r="D986" s="14"/>
      <c r="E986" s="14"/>
      <c r="F986" s="14"/>
      <c r="G986" s="14"/>
      <c r="H986" s="1"/>
    </row>
    <row r="987" spans="1:8" ht="13.7" customHeight="1" x14ac:dyDescent="0.2">
      <c r="A987" s="40" t="s">
        <v>8</v>
      </c>
      <c r="B987" s="41">
        <v>0</v>
      </c>
      <c r="C987" s="41">
        <v>0</v>
      </c>
      <c r="D987" s="41">
        <v>0</v>
      </c>
      <c r="E987" s="41">
        <v>0</v>
      </c>
      <c r="F987" s="41">
        <v>0</v>
      </c>
      <c r="G987" s="41">
        <v>0</v>
      </c>
      <c r="H987" s="1"/>
    </row>
    <row r="988" spans="1:8" ht="13.7" customHeight="1" x14ac:dyDescent="0.2">
      <c r="A988" s="2"/>
      <c r="B988" s="14"/>
      <c r="C988" s="14"/>
      <c r="D988" s="14"/>
      <c r="E988" s="14"/>
      <c r="F988" s="14"/>
      <c r="G988" s="14"/>
      <c r="H988" s="1"/>
    </row>
    <row r="989" spans="1:8" ht="13.7" customHeight="1" x14ac:dyDescent="0.2">
      <c r="A989" s="38" t="s">
        <v>7</v>
      </c>
      <c r="B989" s="13">
        <v>1272</v>
      </c>
      <c r="C989" s="13">
        <v>286</v>
      </c>
      <c r="D989" s="13">
        <v>986</v>
      </c>
      <c r="E989" s="13">
        <v>1226</v>
      </c>
      <c r="F989" s="13">
        <v>353</v>
      </c>
      <c r="G989" s="13">
        <v>873</v>
      </c>
      <c r="H989" s="1"/>
    </row>
    <row r="990" spans="1:8" ht="13.7" customHeight="1" x14ac:dyDescent="0.2">
      <c r="A990" s="15"/>
      <c r="B990" s="14"/>
      <c r="C990" s="14"/>
      <c r="D990" s="14"/>
      <c r="E990" s="14"/>
      <c r="F990" s="14"/>
      <c r="G990" s="14"/>
      <c r="H990" s="1"/>
    </row>
    <row r="991" spans="1:8" ht="13.7" customHeight="1" x14ac:dyDescent="0.2">
      <c r="A991" s="26" t="s">
        <v>6</v>
      </c>
      <c r="B991" s="14">
        <v>1234</v>
      </c>
      <c r="C991" s="14">
        <v>286</v>
      </c>
      <c r="D991" s="14">
        <v>948</v>
      </c>
      <c r="E991" s="14">
        <v>1135</v>
      </c>
      <c r="F991" s="14">
        <v>353</v>
      </c>
      <c r="G991" s="14">
        <v>782</v>
      </c>
      <c r="H991" s="1"/>
    </row>
    <row r="992" spans="1:8" ht="13.7" customHeight="1" x14ac:dyDescent="0.2">
      <c r="A992" s="15"/>
      <c r="B992" s="14"/>
      <c r="C992" s="14"/>
      <c r="D992" s="14"/>
      <c r="E992" s="14"/>
      <c r="F992" s="14"/>
      <c r="G992" s="14"/>
      <c r="H992" s="1"/>
    </row>
    <row r="993" spans="1:8" ht="13.7" customHeight="1" x14ac:dyDescent="0.2">
      <c r="A993" s="43" t="s">
        <v>5</v>
      </c>
      <c r="B993" s="13">
        <v>38</v>
      </c>
      <c r="C993" s="45">
        <v>0</v>
      </c>
      <c r="D993" s="13">
        <v>38</v>
      </c>
      <c r="E993" s="13">
        <v>91</v>
      </c>
      <c r="F993" s="45">
        <v>0</v>
      </c>
      <c r="G993" s="13">
        <v>91</v>
      </c>
      <c r="H993" s="1"/>
    </row>
    <row r="994" spans="1:8" ht="13.7" customHeight="1" x14ac:dyDescent="0.2">
      <c r="A994" s="29"/>
      <c r="B994" s="24"/>
      <c r="C994" s="24"/>
      <c r="D994" s="14"/>
      <c r="E994" s="24"/>
      <c r="F994" s="24"/>
      <c r="G994" s="14"/>
      <c r="H994" s="1"/>
    </row>
    <row r="995" spans="1:8" ht="13.7" customHeight="1" x14ac:dyDescent="0.2">
      <c r="A995" s="23" t="s">
        <v>4</v>
      </c>
      <c r="B995" s="41">
        <v>0</v>
      </c>
      <c r="C995" s="41">
        <v>0</v>
      </c>
      <c r="D995" s="41">
        <v>0</v>
      </c>
      <c r="E995" s="41">
        <v>0</v>
      </c>
      <c r="F995" s="41">
        <v>0</v>
      </c>
      <c r="G995" s="41">
        <v>0</v>
      </c>
      <c r="H995" s="1"/>
    </row>
    <row r="996" spans="1:8" ht="13.7" customHeight="1" x14ac:dyDescent="0.2">
      <c r="A996" s="23" t="s">
        <v>3</v>
      </c>
      <c r="B996" s="24">
        <v>38</v>
      </c>
      <c r="C996" s="41">
        <v>0</v>
      </c>
      <c r="D996" s="14">
        <v>38</v>
      </c>
      <c r="E996" s="24">
        <v>91</v>
      </c>
      <c r="F996" s="41">
        <v>0</v>
      </c>
      <c r="G996" s="14">
        <v>91</v>
      </c>
      <c r="H996" s="1"/>
    </row>
    <row r="997" spans="1:8" ht="13.7" customHeight="1" x14ac:dyDescent="0.2">
      <c r="A997" s="23"/>
      <c r="B997" s="30"/>
      <c r="C997" s="30"/>
      <c r="D997" s="30"/>
      <c r="E997" s="30"/>
      <c r="F997" s="30"/>
      <c r="G997" s="30"/>
    </row>
    <row r="998" spans="1:8" ht="13.35" customHeight="1" x14ac:dyDescent="0.2">
      <c r="A998" s="38" t="s">
        <v>70</v>
      </c>
      <c r="B998" s="13">
        <v>107946</v>
      </c>
      <c r="C998" s="13">
        <v>44472</v>
      </c>
      <c r="D998" s="13">
        <v>63474</v>
      </c>
      <c r="E998" s="13">
        <v>110249</v>
      </c>
      <c r="F998" s="13">
        <v>51099</v>
      </c>
      <c r="G998" s="13">
        <v>59150</v>
      </c>
    </row>
    <row r="999" spans="1:8" ht="13.35" customHeight="1" x14ac:dyDescent="0.2">
      <c r="B999" s="14"/>
      <c r="C999" s="14"/>
      <c r="D999" s="14"/>
      <c r="E999" s="14"/>
      <c r="F999" s="14"/>
      <c r="G999" s="14"/>
    </row>
    <row r="1000" spans="1:8" ht="13.35" customHeight="1" x14ac:dyDescent="0.2">
      <c r="A1000" s="38" t="s">
        <v>33</v>
      </c>
      <c r="B1000" s="13">
        <v>77604</v>
      </c>
      <c r="C1000" s="13">
        <v>37480</v>
      </c>
      <c r="D1000" s="13">
        <v>40124</v>
      </c>
      <c r="E1000" s="13">
        <v>82692</v>
      </c>
      <c r="F1000" s="13">
        <v>43966</v>
      </c>
      <c r="G1000" s="13">
        <v>38726</v>
      </c>
    </row>
    <row r="1001" spans="1:8" ht="13.35" customHeight="1" x14ac:dyDescent="0.2">
      <c r="B1001" s="14"/>
      <c r="C1001" s="14"/>
      <c r="D1001" s="14"/>
      <c r="E1001" s="14"/>
      <c r="F1001" s="14"/>
      <c r="G1001" s="14"/>
    </row>
    <row r="1002" spans="1:8" ht="13.35" customHeight="1" x14ac:dyDescent="0.2">
      <c r="A1002" s="15" t="s">
        <v>32</v>
      </c>
      <c r="B1002" s="14"/>
      <c r="C1002" s="14"/>
      <c r="D1002" s="14"/>
      <c r="E1002" s="14"/>
      <c r="F1002" s="14"/>
      <c r="G1002" s="14"/>
    </row>
    <row r="1003" spans="1:8" s="36" customFormat="1" ht="13.35" customHeight="1" x14ac:dyDescent="0.2">
      <c r="A1003" s="34" t="s">
        <v>31</v>
      </c>
      <c r="B1003" s="17">
        <v>71.899999999999991</v>
      </c>
      <c r="C1003" s="17">
        <v>84.3</v>
      </c>
      <c r="D1003" s="18">
        <v>63.2</v>
      </c>
      <c r="E1003" s="17">
        <v>75</v>
      </c>
      <c r="F1003" s="17">
        <v>86</v>
      </c>
      <c r="G1003" s="18">
        <v>65.5</v>
      </c>
      <c r="H1003" s="35"/>
    </row>
    <row r="1004" spans="1:8" ht="13.35" customHeight="1" x14ac:dyDescent="0.2">
      <c r="B1004" s="14"/>
      <c r="C1004" s="14"/>
      <c r="D1004" s="14"/>
      <c r="E1004" s="14"/>
      <c r="F1004" s="14"/>
      <c r="G1004" s="14"/>
    </row>
    <row r="1005" spans="1:8" ht="13.35" customHeight="1" x14ac:dyDescent="0.2">
      <c r="A1005" s="38" t="s">
        <v>30</v>
      </c>
      <c r="B1005" s="13">
        <v>77492</v>
      </c>
      <c r="C1005" s="13">
        <v>37368</v>
      </c>
      <c r="D1005" s="13">
        <v>40124</v>
      </c>
      <c r="E1005" s="13">
        <v>82063</v>
      </c>
      <c r="F1005" s="13">
        <v>43621</v>
      </c>
      <c r="G1005" s="13">
        <v>38442</v>
      </c>
    </row>
    <row r="1006" spans="1:8" ht="13.35" customHeight="1" x14ac:dyDescent="0.2">
      <c r="B1006" s="14"/>
      <c r="C1006" s="14"/>
      <c r="D1006" s="14"/>
      <c r="E1006" s="14"/>
      <c r="F1006" s="14"/>
      <c r="G1006" s="14"/>
    </row>
    <row r="1007" spans="1:8" ht="13.35" customHeight="1" x14ac:dyDescent="0.2">
      <c r="A1007" s="19" t="s">
        <v>29</v>
      </c>
      <c r="B1007" s="14">
        <v>4121</v>
      </c>
      <c r="C1007" s="14">
        <v>2774</v>
      </c>
      <c r="D1007" s="14">
        <v>1347</v>
      </c>
      <c r="E1007" s="14">
        <v>4043</v>
      </c>
      <c r="F1007" s="14">
        <v>2769</v>
      </c>
      <c r="G1007" s="14">
        <v>1274</v>
      </c>
    </row>
    <row r="1008" spans="1:8" ht="13.35" customHeight="1" x14ac:dyDescent="0.2">
      <c r="A1008" s="19"/>
      <c r="B1008" s="14"/>
      <c r="C1008" s="14"/>
      <c r="D1008" s="14"/>
      <c r="E1008" s="14"/>
      <c r="F1008" s="14"/>
      <c r="G1008" s="14"/>
    </row>
    <row r="1009" spans="1:8" ht="13.35" customHeight="1" x14ac:dyDescent="0.2">
      <c r="A1009" s="19" t="s">
        <v>28</v>
      </c>
      <c r="B1009" s="14">
        <v>64606</v>
      </c>
      <c r="C1009" s="14">
        <v>28358</v>
      </c>
      <c r="D1009" s="14">
        <v>36248</v>
      </c>
      <c r="E1009" s="14">
        <v>71987</v>
      </c>
      <c r="F1009" s="14">
        <v>36196</v>
      </c>
      <c r="G1009" s="14">
        <v>35791</v>
      </c>
    </row>
    <row r="1010" spans="1:8" ht="13.35" customHeight="1" x14ac:dyDescent="0.2">
      <c r="A1010" s="19"/>
      <c r="B1010" s="14"/>
      <c r="C1010" s="14"/>
      <c r="D1010" s="20"/>
      <c r="E1010" s="14"/>
      <c r="F1010" s="14"/>
      <c r="G1010" s="20"/>
    </row>
    <row r="1011" spans="1:8" ht="13.35" customHeight="1" x14ac:dyDescent="0.2">
      <c r="A1011" s="19" t="s">
        <v>27</v>
      </c>
      <c r="B1011" s="14">
        <v>319</v>
      </c>
      <c r="C1011" s="14">
        <v>213</v>
      </c>
      <c r="D1011" s="14">
        <v>106</v>
      </c>
      <c r="E1011" s="14">
        <v>1227</v>
      </c>
      <c r="F1011" s="14">
        <v>1084</v>
      </c>
      <c r="G1011" s="14">
        <v>143</v>
      </c>
    </row>
    <row r="1012" spans="1:8" ht="13.35" customHeight="1" x14ac:dyDescent="0.2">
      <c r="A1012" s="16" t="s">
        <v>26</v>
      </c>
      <c r="B1012" s="21">
        <v>0.41165539668610956</v>
      </c>
      <c r="C1012" s="21">
        <v>0.57000642260757872</v>
      </c>
      <c r="D1012" s="21">
        <v>0.26418103877978272</v>
      </c>
      <c r="E1012" s="21">
        <v>1.4951927177899906</v>
      </c>
      <c r="F1012" s="21">
        <v>2.4850416083996238</v>
      </c>
      <c r="G1012" s="21">
        <v>0.37198897039696166</v>
      </c>
    </row>
    <row r="1013" spans="1:8" ht="13.35" customHeight="1" x14ac:dyDescent="0.2">
      <c r="A1013" s="16"/>
      <c r="B1013" s="14"/>
      <c r="C1013" s="14"/>
      <c r="D1013" s="20"/>
      <c r="E1013" s="14"/>
      <c r="F1013" s="14"/>
      <c r="G1013" s="20"/>
    </row>
    <row r="1014" spans="1:8" ht="13.35" customHeight="1" x14ac:dyDescent="0.2">
      <c r="A1014" s="19" t="s">
        <v>25</v>
      </c>
      <c r="B1014" s="14">
        <v>8446</v>
      </c>
      <c r="C1014" s="14">
        <v>6023</v>
      </c>
      <c r="D1014" s="14">
        <v>2423</v>
      </c>
      <c r="E1014" s="14">
        <v>4806</v>
      </c>
      <c r="F1014" s="14">
        <v>3572</v>
      </c>
      <c r="G1014" s="14">
        <v>1234</v>
      </c>
    </row>
    <row r="1015" spans="1:8" ht="13.35" customHeight="1" x14ac:dyDescent="0.2">
      <c r="A1015" s="16" t="s">
        <v>24</v>
      </c>
      <c r="B1015" s="21">
        <v>10.899189593764518</v>
      </c>
      <c r="C1015" s="21">
        <v>16.11806893598801</v>
      </c>
      <c r="D1015" s="21">
        <v>6.0387797826737115</v>
      </c>
      <c r="E1015" s="21">
        <v>5.8564761220038264</v>
      </c>
      <c r="F1015" s="21">
        <v>8.1887164439146289</v>
      </c>
      <c r="G1015" s="21">
        <v>3.2100306955933613</v>
      </c>
    </row>
    <row r="1016" spans="1:8" ht="13.35" customHeight="1" x14ac:dyDescent="0.2">
      <c r="B1016" s="14"/>
      <c r="C1016" s="14"/>
      <c r="D1016" s="14"/>
      <c r="E1016" s="14"/>
      <c r="F1016" s="14"/>
      <c r="G1016" s="14"/>
    </row>
    <row r="1017" spans="1:8" ht="13.35" customHeight="1" x14ac:dyDescent="0.2">
      <c r="A1017" s="38" t="s">
        <v>23</v>
      </c>
      <c r="B1017" s="13">
        <v>112</v>
      </c>
      <c r="C1017" s="13">
        <v>112</v>
      </c>
      <c r="D1017" s="45">
        <v>0</v>
      </c>
      <c r="E1017" s="13">
        <v>629</v>
      </c>
      <c r="F1017" s="13">
        <v>345</v>
      </c>
      <c r="G1017" s="13">
        <v>284</v>
      </c>
    </row>
    <row r="1018" spans="1:8" ht="13.35" customHeight="1" x14ac:dyDescent="0.2">
      <c r="B1018" s="14"/>
      <c r="C1018" s="14"/>
      <c r="D1018" s="14"/>
      <c r="E1018" s="14"/>
      <c r="F1018" s="14"/>
      <c r="G1018" s="14"/>
    </row>
    <row r="1019" spans="1:8" ht="13.35" customHeight="1" x14ac:dyDescent="0.2">
      <c r="A1019" s="15" t="s">
        <v>21</v>
      </c>
      <c r="B1019" s="14"/>
      <c r="C1019" s="14"/>
      <c r="D1019" s="14"/>
      <c r="E1019" s="14"/>
      <c r="F1019" s="14"/>
      <c r="G1019" s="14"/>
    </row>
    <row r="1020" spans="1:8" s="36" customFormat="1" ht="13.35" customHeight="1" x14ac:dyDescent="0.2">
      <c r="A1020" s="37" t="s">
        <v>20</v>
      </c>
      <c r="B1020" s="17">
        <v>0.1</v>
      </c>
      <c r="C1020" s="17">
        <v>0.3</v>
      </c>
      <c r="D1020" s="41">
        <v>0</v>
      </c>
      <c r="E1020" s="17">
        <v>0.8</v>
      </c>
      <c r="F1020" s="17">
        <v>0.8</v>
      </c>
      <c r="G1020" s="18">
        <v>0.70000000000000007</v>
      </c>
      <c r="H1020" s="35"/>
    </row>
    <row r="1021" spans="1:8" ht="13.35" customHeight="1" x14ac:dyDescent="0.2">
      <c r="B1021" s="14"/>
      <c r="C1021" s="14"/>
      <c r="D1021" s="14"/>
      <c r="E1021" s="14"/>
      <c r="F1021" s="14"/>
      <c r="G1021" s="14"/>
    </row>
    <row r="1022" spans="1:8" ht="13.35" customHeight="1" x14ac:dyDescent="0.2">
      <c r="A1022" s="39" t="s">
        <v>22</v>
      </c>
      <c r="B1022" s="13">
        <v>112</v>
      </c>
      <c r="C1022" s="13">
        <v>112</v>
      </c>
      <c r="D1022" s="45">
        <v>0</v>
      </c>
      <c r="E1022" s="13">
        <v>226</v>
      </c>
      <c r="F1022" s="13">
        <v>226</v>
      </c>
      <c r="G1022" s="45">
        <v>0</v>
      </c>
    </row>
    <row r="1023" spans="1:8" ht="13.35" customHeight="1" x14ac:dyDescent="0.2">
      <c r="A1023" s="19"/>
      <c r="B1023" s="18"/>
      <c r="C1023" s="18"/>
      <c r="D1023" s="14"/>
      <c r="E1023" s="14"/>
      <c r="F1023" s="14"/>
      <c r="G1023" s="14"/>
    </row>
    <row r="1024" spans="1:8" ht="13.35" customHeight="1" x14ac:dyDescent="0.2">
      <c r="A1024" s="15" t="s">
        <v>21</v>
      </c>
      <c r="B1024" s="14"/>
      <c r="C1024" s="14"/>
      <c r="D1024" s="14"/>
      <c r="E1024" s="14"/>
      <c r="F1024" s="14"/>
      <c r="G1024" s="14"/>
    </row>
    <row r="1025" spans="1:8" s="36" customFormat="1" ht="13.35" customHeight="1" x14ac:dyDescent="0.2">
      <c r="A1025" s="37" t="s">
        <v>20</v>
      </c>
      <c r="B1025" s="17">
        <v>0.1</v>
      </c>
      <c r="C1025" s="17">
        <v>0.3</v>
      </c>
      <c r="D1025" s="41">
        <v>0</v>
      </c>
      <c r="E1025" s="17">
        <v>0.3</v>
      </c>
      <c r="F1025" s="17">
        <v>0.5</v>
      </c>
      <c r="G1025" s="41">
        <v>0</v>
      </c>
      <c r="H1025" s="35"/>
    </row>
    <row r="1026" spans="1:8" ht="13.35" customHeight="1" x14ac:dyDescent="0.2">
      <c r="A1026" s="19"/>
      <c r="B1026" s="14"/>
      <c r="C1026" s="14"/>
      <c r="D1026" s="14"/>
      <c r="E1026" s="14"/>
      <c r="F1026" s="14"/>
      <c r="G1026" s="14"/>
    </row>
    <row r="1027" spans="1:8" ht="13.35" customHeight="1" x14ac:dyDescent="0.2">
      <c r="A1027" s="16" t="s">
        <v>19</v>
      </c>
      <c r="B1027" s="14"/>
      <c r="C1027" s="14"/>
      <c r="D1027" s="14"/>
      <c r="E1027" s="14"/>
      <c r="F1027" s="14"/>
      <c r="G1027" s="14"/>
    </row>
    <row r="1028" spans="1:8" ht="13.35" customHeight="1" x14ac:dyDescent="0.2">
      <c r="A1028" s="40" t="s">
        <v>18</v>
      </c>
      <c r="B1028" s="14">
        <v>112</v>
      </c>
      <c r="C1028" s="14">
        <v>112</v>
      </c>
      <c r="D1028" s="41">
        <v>0</v>
      </c>
      <c r="E1028" s="14">
        <v>226</v>
      </c>
      <c r="F1028" s="14">
        <v>226</v>
      </c>
      <c r="G1028" s="41">
        <v>0</v>
      </c>
      <c r="H1028" s="49"/>
    </row>
    <row r="1029" spans="1:8" ht="13.35" customHeight="1" x14ac:dyDescent="0.2">
      <c r="A1029" s="16" t="s">
        <v>17</v>
      </c>
      <c r="B1029" s="14"/>
      <c r="C1029" s="14"/>
      <c r="D1029" s="14"/>
      <c r="E1029" s="14"/>
      <c r="F1029" s="14"/>
      <c r="G1029" s="14"/>
      <c r="H1029" s="1"/>
    </row>
    <row r="1030" spans="1:8" ht="13.35" customHeight="1" x14ac:dyDescent="0.2">
      <c r="A1030" s="40" t="s">
        <v>16</v>
      </c>
      <c r="B1030" s="41">
        <v>0</v>
      </c>
      <c r="C1030" s="41">
        <v>0</v>
      </c>
      <c r="D1030" s="41">
        <v>0</v>
      </c>
      <c r="E1030" s="41">
        <v>0</v>
      </c>
      <c r="F1030" s="41">
        <v>0</v>
      </c>
      <c r="G1030" s="41">
        <v>0</v>
      </c>
      <c r="H1030" s="1"/>
    </row>
    <row r="1031" spans="1:8" ht="13.35" customHeight="1" x14ac:dyDescent="0.2">
      <c r="A1031" s="16" t="s">
        <v>15</v>
      </c>
      <c r="B1031" s="41">
        <v>0</v>
      </c>
      <c r="C1031" s="41">
        <v>0</v>
      </c>
      <c r="D1031" s="41">
        <v>0</v>
      </c>
      <c r="E1031" s="41">
        <v>0</v>
      </c>
      <c r="F1031" s="41">
        <v>0</v>
      </c>
      <c r="G1031" s="41">
        <v>0</v>
      </c>
      <c r="H1031" s="1"/>
    </row>
    <row r="1032" spans="1:8" ht="13.35" customHeight="1" x14ac:dyDescent="0.2">
      <c r="A1032" s="23"/>
      <c r="B1032" s="14"/>
      <c r="C1032" s="14"/>
      <c r="D1032" s="14"/>
      <c r="E1032" s="14"/>
      <c r="F1032" s="14"/>
      <c r="G1032" s="14"/>
      <c r="H1032" s="1"/>
    </row>
    <row r="1033" spans="1:8" ht="13.35" customHeight="1" x14ac:dyDescent="0.2">
      <c r="A1033" s="39" t="s">
        <v>14</v>
      </c>
      <c r="B1033" s="45">
        <v>0</v>
      </c>
      <c r="C1033" s="45">
        <v>0</v>
      </c>
      <c r="D1033" s="45">
        <v>0</v>
      </c>
      <c r="E1033" s="45">
        <v>403</v>
      </c>
      <c r="F1033" s="45">
        <v>119</v>
      </c>
      <c r="G1033" s="45">
        <v>284</v>
      </c>
      <c r="H1033" s="1"/>
    </row>
    <row r="1034" spans="1:8" ht="13.35" customHeight="1" x14ac:dyDescent="0.2">
      <c r="A1034" s="25"/>
      <c r="B1034" s="14"/>
      <c r="C1034" s="14"/>
      <c r="D1034" s="14"/>
      <c r="E1034" s="14"/>
      <c r="F1034" s="14"/>
      <c r="G1034" s="14"/>
      <c r="H1034" s="1"/>
    </row>
    <row r="1035" spans="1:8" ht="13.35" customHeight="1" x14ac:dyDescent="0.2">
      <c r="A1035" s="16" t="s">
        <v>13</v>
      </c>
      <c r="B1035" s="41">
        <v>0</v>
      </c>
      <c r="C1035" s="41">
        <v>0</v>
      </c>
      <c r="D1035" s="41">
        <v>0</v>
      </c>
      <c r="E1035" s="14">
        <v>142</v>
      </c>
      <c r="F1035" s="41">
        <v>0</v>
      </c>
      <c r="G1035" s="14">
        <v>142</v>
      </c>
      <c r="H1035" s="1"/>
    </row>
    <row r="1036" spans="1:8" ht="13.35" customHeight="1" x14ac:dyDescent="0.2">
      <c r="A1036" s="16" t="s">
        <v>12</v>
      </c>
      <c r="B1036" s="41">
        <v>0</v>
      </c>
      <c r="C1036" s="41">
        <v>0</v>
      </c>
      <c r="D1036" s="41">
        <v>0</v>
      </c>
      <c r="E1036" s="14">
        <v>261</v>
      </c>
      <c r="F1036" s="41">
        <v>119</v>
      </c>
      <c r="G1036" s="14">
        <v>142</v>
      </c>
      <c r="H1036" s="1"/>
    </row>
    <row r="1037" spans="1:8" ht="13.35" customHeight="1" x14ac:dyDescent="0.2">
      <c r="A1037" s="16" t="s">
        <v>10</v>
      </c>
      <c r="B1037" s="14"/>
      <c r="C1037" s="14"/>
      <c r="D1037" s="14"/>
      <c r="E1037" s="14"/>
      <c r="F1037" s="14"/>
      <c r="G1037" s="14"/>
      <c r="H1037" s="1"/>
    </row>
    <row r="1038" spans="1:8" ht="13.35" customHeight="1" x14ac:dyDescent="0.2">
      <c r="A1038" s="40" t="s">
        <v>11</v>
      </c>
      <c r="B1038" s="41">
        <v>0</v>
      </c>
      <c r="C1038" s="41">
        <v>0</v>
      </c>
      <c r="D1038" s="41">
        <v>0</v>
      </c>
      <c r="E1038" s="41">
        <v>0</v>
      </c>
      <c r="F1038" s="41">
        <v>0</v>
      </c>
      <c r="G1038" s="41">
        <v>0</v>
      </c>
      <c r="H1038" s="1"/>
    </row>
    <row r="1039" spans="1:8" ht="13.35" customHeight="1" x14ac:dyDescent="0.2">
      <c r="A1039" s="16" t="s">
        <v>10</v>
      </c>
      <c r="B1039" s="14"/>
      <c r="C1039" s="14"/>
      <c r="D1039" s="14"/>
      <c r="E1039" s="14"/>
      <c r="F1039" s="14"/>
      <c r="G1039" s="14"/>
      <c r="H1039" s="1"/>
    </row>
    <row r="1040" spans="1:8" ht="13.35" customHeight="1" x14ac:dyDescent="0.2">
      <c r="A1040" s="40" t="s">
        <v>9</v>
      </c>
      <c r="B1040" s="14"/>
      <c r="C1040" s="14"/>
      <c r="D1040" s="14"/>
      <c r="E1040" s="14"/>
      <c r="F1040" s="14"/>
      <c r="G1040" s="14"/>
      <c r="H1040" s="1"/>
    </row>
    <row r="1041" spans="1:8" ht="13.35" customHeight="1" x14ac:dyDescent="0.2">
      <c r="A1041" s="40" t="s">
        <v>8</v>
      </c>
      <c r="B1041" s="41">
        <v>0</v>
      </c>
      <c r="C1041" s="41">
        <v>0</v>
      </c>
      <c r="D1041" s="41">
        <v>0</v>
      </c>
      <c r="E1041" s="41">
        <v>0</v>
      </c>
      <c r="F1041" s="41">
        <v>0</v>
      </c>
      <c r="G1041" s="41">
        <v>0</v>
      </c>
      <c r="H1041" s="1"/>
    </row>
    <row r="1042" spans="1:8" ht="13.35" customHeight="1" x14ac:dyDescent="0.2">
      <c r="A1042" s="2"/>
      <c r="B1042" s="14"/>
      <c r="C1042" s="14"/>
      <c r="D1042" s="14"/>
      <c r="E1042" s="14"/>
      <c r="F1042" s="14"/>
      <c r="G1042" s="14"/>
      <c r="H1042" s="1"/>
    </row>
    <row r="1043" spans="1:8" ht="13.35" customHeight="1" x14ac:dyDescent="0.2">
      <c r="A1043" s="38" t="s">
        <v>7</v>
      </c>
      <c r="B1043" s="13">
        <v>30342</v>
      </c>
      <c r="C1043" s="13">
        <v>6992</v>
      </c>
      <c r="D1043" s="13">
        <v>23350</v>
      </c>
      <c r="E1043" s="13">
        <v>27557</v>
      </c>
      <c r="F1043" s="13">
        <v>7133</v>
      </c>
      <c r="G1043" s="13">
        <v>20424</v>
      </c>
      <c r="H1043" s="1"/>
    </row>
    <row r="1044" spans="1:8" ht="13.35" customHeight="1" x14ac:dyDescent="0.2">
      <c r="A1044" s="15"/>
      <c r="B1044" s="14"/>
      <c r="C1044" s="14"/>
      <c r="D1044" s="14"/>
      <c r="E1044" s="14"/>
      <c r="F1044" s="14"/>
      <c r="G1044" s="14"/>
      <c r="H1044" s="1"/>
    </row>
    <row r="1045" spans="1:8" ht="13.35" customHeight="1" x14ac:dyDescent="0.2">
      <c r="A1045" s="26" t="s">
        <v>6</v>
      </c>
      <c r="B1045" s="14">
        <v>29307</v>
      </c>
      <c r="C1045" s="14">
        <v>6618</v>
      </c>
      <c r="D1045" s="14">
        <v>22689</v>
      </c>
      <c r="E1045" s="14">
        <v>26961</v>
      </c>
      <c r="F1045" s="14">
        <v>6900</v>
      </c>
      <c r="G1045" s="14">
        <v>20061</v>
      </c>
      <c r="H1045" s="1"/>
    </row>
    <row r="1046" spans="1:8" ht="13.35" customHeight="1" x14ac:dyDescent="0.2">
      <c r="A1046" s="15"/>
      <c r="B1046" s="14"/>
      <c r="C1046" s="14"/>
      <c r="D1046" s="14"/>
      <c r="E1046" s="14"/>
      <c r="F1046" s="14"/>
      <c r="G1046" s="14"/>
      <c r="H1046" s="1"/>
    </row>
    <row r="1047" spans="1:8" ht="13.35" customHeight="1" x14ac:dyDescent="0.2">
      <c r="A1047" s="43" t="s">
        <v>5</v>
      </c>
      <c r="B1047" s="13">
        <v>1035</v>
      </c>
      <c r="C1047" s="13">
        <v>374</v>
      </c>
      <c r="D1047" s="13">
        <v>661</v>
      </c>
      <c r="E1047" s="13">
        <v>596</v>
      </c>
      <c r="F1047" s="45">
        <v>233</v>
      </c>
      <c r="G1047" s="13">
        <v>363</v>
      </c>
      <c r="H1047" s="1"/>
    </row>
    <row r="1048" spans="1:8" ht="13.35" customHeight="1" x14ac:dyDescent="0.2">
      <c r="A1048" s="29"/>
      <c r="B1048" s="24"/>
      <c r="C1048" s="24"/>
      <c r="D1048" s="14"/>
      <c r="E1048" s="24"/>
      <c r="F1048" s="24"/>
      <c r="G1048" s="14"/>
      <c r="H1048" s="1"/>
    </row>
    <row r="1049" spans="1:8" ht="13.35" customHeight="1" x14ac:dyDescent="0.2">
      <c r="A1049" s="23" t="s">
        <v>4</v>
      </c>
      <c r="B1049" s="14">
        <v>479</v>
      </c>
      <c r="C1049" s="14">
        <v>374</v>
      </c>
      <c r="D1049" s="14">
        <v>105</v>
      </c>
      <c r="E1049" s="14">
        <v>326</v>
      </c>
      <c r="F1049" s="41">
        <v>233</v>
      </c>
      <c r="G1049" s="14">
        <v>93</v>
      </c>
      <c r="H1049" s="1"/>
    </row>
    <row r="1050" spans="1:8" ht="13.35" customHeight="1" x14ac:dyDescent="0.2">
      <c r="A1050" s="23" t="s">
        <v>3</v>
      </c>
      <c r="B1050" s="24">
        <v>556</v>
      </c>
      <c r="C1050" s="41">
        <v>0</v>
      </c>
      <c r="D1050" s="14">
        <v>556</v>
      </c>
      <c r="E1050" s="24">
        <v>270</v>
      </c>
      <c r="F1050" s="41">
        <v>0</v>
      </c>
      <c r="G1050" s="14">
        <v>270</v>
      </c>
      <c r="H1050" s="1"/>
    </row>
    <row r="1051" spans="1:8" ht="6" customHeight="1" x14ac:dyDescent="0.2">
      <c r="A1051" s="50"/>
      <c r="B1051" s="51"/>
      <c r="C1051" s="52"/>
      <c r="D1051" s="52"/>
      <c r="E1051" s="51"/>
      <c r="F1051" s="52"/>
      <c r="G1051" s="52"/>
      <c r="H1051" s="1"/>
    </row>
    <row r="1052" spans="1:8" ht="5.25" customHeight="1" x14ac:dyDescent="0.2">
      <c r="H1052" s="1"/>
    </row>
    <row r="1053" spans="1:8" x14ac:dyDescent="0.2">
      <c r="A1053" s="53" t="s">
        <v>2</v>
      </c>
      <c r="H1053" s="1"/>
    </row>
    <row r="1054" spans="1:8" x14ac:dyDescent="0.2">
      <c r="A1054" s="54" t="s">
        <v>50</v>
      </c>
    </row>
  </sheetData>
  <mergeCells count="16">
    <mergeCell ref="B10:D10"/>
    <mergeCell ref="A9:A12"/>
    <mergeCell ref="B9:G9"/>
    <mergeCell ref="B11:B12"/>
    <mergeCell ref="E10:G10"/>
    <mergeCell ref="C11:C12"/>
    <mergeCell ref="D11:D12"/>
    <mergeCell ref="E11:E12"/>
    <mergeCell ref="F11:F12"/>
    <mergeCell ref="G11:G12"/>
    <mergeCell ref="A1:G1"/>
    <mergeCell ref="A2:G2"/>
    <mergeCell ref="A3:G3"/>
    <mergeCell ref="A5:G5"/>
    <mergeCell ref="A7:G7"/>
    <mergeCell ref="A6:G6"/>
  </mergeCells>
  <printOptions horizontalCentered="1"/>
  <pageMargins left="0.74803149606299213" right="0.74803149606299213" top="0.98425196850393704" bottom="0.98425196850393704" header="0" footer="0.43307086614173229"/>
  <pageSetup scale="7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FB10-26F0-4BA1-84F4-9310871944D5}">
  <dimension ref="A1:H1327"/>
  <sheetViews>
    <sheetView tabSelected="1" workbookViewId="0">
      <selection activeCell="I3" sqref="I3"/>
    </sheetView>
  </sheetViews>
  <sheetFormatPr baseColWidth="10" defaultRowHeight="12.75" x14ac:dyDescent="0.2"/>
  <cols>
    <col min="1" max="1" width="34.5703125" customWidth="1"/>
    <col min="2" max="2" width="12.28515625" customWidth="1"/>
    <col min="3" max="3" width="12" customWidth="1"/>
    <col min="4" max="4" width="15.5703125" customWidth="1"/>
    <col min="5" max="5" width="11.7109375" customWidth="1"/>
  </cols>
  <sheetData>
    <row r="1" spans="1:8" x14ac:dyDescent="0.2">
      <c r="A1" s="70" t="s">
        <v>71</v>
      </c>
      <c r="B1" s="71" t="s">
        <v>72</v>
      </c>
      <c r="C1" s="71" t="s">
        <v>73</v>
      </c>
      <c r="D1" s="71" t="s">
        <v>74</v>
      </c>
      <c r="E1" s="71" t="s">
        <v>75</v>
      </c>
      <c r="F1" s="71" t="s">
        <v>76</v>
      </c>
      <c r="G1" s="71" t="s">
        <v>77</v>
      </c>
      <c r="H1" s="71" t="s">
        <v>78</v>
      </c>
    </row>
    <row r="2" spans="1:8" x14ac:dyDescent="0.2">
      <c r="A2" s="72" t="s">
        <v>79</v>
      </c>
      <c r="B2" s="73" t="s">
        <v>80</v>
      </c>
      <c r="C2" s="73" t="s">
        <v>81</v>
      </c>
      <c r="D2" s="73"/>
      <c r="E2" s="73" t="s">
        <v>82</v>
      </c>
      <c r="F2" s="74">
        <v>42948</v>
      </c>
      <c r="G2" s="73" t="s">
        <v>46</v>
      </c>
      <c r="H2" s="75">
        <v>30475</v>
      </c>
    </row>
    <row r="3" spans="1:8" x14ac:dyDescent="0.2">
      <c r="A3" s="72" t="s">
        <v>79</v>
      </c>
      <c r="B3" s="73" t="s">
        <v>80</v>
      </c>
      <c r="C3" s="73" t="s">
        <v>83</v>
      </c>
      <c r="D3" s="73"/>
      <c r="E3" s="73" t="s">
        <v>82</v>
      </c>
      <c r="F3" s="74">
        <v>42948</v>
      </c>
      <c r="G3" s="73" t="s">
        <v>46</v>
      </c>
      <c r="H3" s="75">
        <v>20853</v>
      </c>
    </row>
    <row r="4" spans="1:8" x14ac:dyDescent="0.2">
      <c r="A4" s="72" t="s">
        <v>79</v>
      </c>
      <c r="B4" s="73" t="s">
        <v>80</v>
      </c>
      <c r="C4" s="73" t="s">
        <v>84</v>
      </c>
      <c r="D4" s="73"/>
      <c r="E4" s="73" t="s">
        <v>82</v>
      </c>
      <c r="F4" s="74">
        <v>42948</v>
      </c>
      <c r="G4" s="73" t="s">
        <v>46</v>
      </c>
      <c r="H4" s="75">
        <v>1718</v>
      </c>
    </row>
    <row r="5" spans="1:8" x14ac:dyDescent="0.2">
      <c r="A5" s="72" t="s">
        <v>79</v>
      </c>
      <c r="B5" s="73" t="s">
        <v>80</v>
      </c>
      <c r="C5" s="73" t="s">
        <v>84</v>
      </c>
      <c r="D5" s="73" t="s">
        <v>85</v>
      </c>
      <c r="E5" s="73" t="s">
        <v>82</v>
      </c>
      <c r="F5" s="74">
        <v>42948</v>
      </c>
      <c r="G5" s="73" t="s">
        <v>46</v>
      </c>
      <c r="H5" s="75">
        <v>2.9051186228587857</v>
      </c>
    </row>
    <row r="6" spans="1:8" x14ac:dyDescent="0.2">
      <c r="A6" s="72" t="s">
        <v>79</v>
      </c>
      <c r="B6" s="73" t="s">
        <v>80</v>
      </c>
      <c r="C6" s="73" t="s">
        <v>86</v>
      </c>
      <c r="D6" s="73"/>
      <c r="E6" s="73" t="s">
        <v>82</v>
      </c>
      <c r="F6" s="74">
        <v>42948</v>
      </c>
      <c r="G6" s="73" t="s">
        <v>46</v>
      </c>
      <c r="H6" s="75">
        <v>6091</v>
      </c>
    </row>
    <row r="7" spans="1:8" x14ac:dyDescent="0.2">
      <c r="A7" s="72" t="s">
        <v>79</v>
      </c>
      <c r="B7" s="73" t="s">
        <v>80</v>
      </c>
      <c r="C7" s="73" t="s">
        <v>86</v>
      </c>
      <c r="D7" s="73" t="s">
        <v>87</v>
      </c>
      <c r="E7" s="73" t="s">
        <v>82</v>
      </c>
      <c r="F7" s="74">
        <v>42948</v>
      </c>
      <c r="G7" s="73" t="s">
        <v>46</v>
      </c>
      <c r="H7" s="75">
        <v>10.299812300251958</v>
      </c>
    </row>
    <row r="8" spans="1:8" x14ac:dyDescent="0.2">
      <c r="A8" s="72" t="s">
        <v>79</v>
      </c>
      <c r="B8" s="73" t="s">
        <v>88</v>
      </c>
      <c r="C8" s="73" t="s">
        <v>89</v>
      </c>
      <c r="D8" s="73" t="s">
        <v>90</v>
      </c>
      <c r="E8" s="73" t="s">
        <v>82</v>
      </c>
      <c r="F8" s="74">
        <v>42948</v>
      </c>
      <c r="G8" s="73" t="s">
        <v>46</v>
      </c>
      <c r="H8" s="75">
        <v>4.8</v>
      </c>
    </row>
    <row r="9" spans="1:8" x14ac:dyDescent="0.2">
      <c r="A9" s="72" t="s">
        <v>79</v>
      </c>
      <c r="B9" s="73" t="s">
        <v>88</v>
      </c>
      <c r="C9" s="73" t="s">
        <v>89</v>
      </c>
      <c r="D9" s="73" t="s">
        <v>91</v>
      </c>
      <c r="E9" s="73" t="s">
        <v>82</v>
      </c>
      <c r="F9" s="74">
        <v>42948</v>
      </c>
      <c r="G9" s="73" t="s">
        <v>46</v>
      </c>
      <c r="H9" s="75">
        <v>2205</v>
      </c>
    </row>
    <row r="10" spans="1:8" x14ac:dyDescent="0.2">
      <c r="A10" s="72" t="s">
        <v>79</v>
      </c>
      <c r="B10" s="73" t="s">
        <v>88</v>
      </c>
      <c r="C10" s="73" t="s">
        <v>89</v>
      </c>
      <c r="D10" s="73" t="s">
        <v>92</v>
      </c>
      <c r="E10" s="73" t="s">
        <v>82</v>
      </c>
      <c r="F10" s="74">
        <v>42948</v>
      </c>
      <c r="G10" s="73" t="s">
        <v>46</v>
      </c>
      <c r="H10" s="75">
        <v>815</v>
      </c>
    </row>
    <row r="11" spans="1:8" x14ac:dyDescent="0.2">
      <c r="A11" s="72" t="s">
        <v>79</v>
      </c>
      <c r="B11" s="73" t="s">
        <v>88</v>
      </c>
      <c r="C11" s="73" t="s">
        <v>89</v>
      </c>
      <c r="D11" s="73" t="s">
        <v>93</v>
      </c>
      <c r="E11" s="73" t="s">
        <v>82</v>
      </c>
      <c r="F11" s="74">
        <v>42948</v>
      </c>
      <c r="G11" s="73" t="s">
        <v>46</v>
      </c>
      <c r="H11" s="75">
        <v>42</v>
      </c>
    </row>
    <row r="12" spans="1:8" x14ac:dyDescent="0.2">
      <c r="A12" s="72" t="s">
        <v>79</v>
      </c>
      <c r="B12" s="73" t="s">
        <v>94</v>
      </c>
      <c r="C12" s="73" t="s">
        <v>95</v>
      </c>
      <c r="D12" s="73"/>
      <c r="E12" s="73" t="s">
        <v>82</v>
      </c>
      <c r="F12" s="74">
        <v>42948</v>
      </c>
      <c r="G12" s="73" t="s">
        <v>46</v>
      </c>
      <c r="H12" s="75">
        <v>508</v>
      </c>
    </row>
    <row r="13" spans="1:8" x14ac:dyDescent="0.2">
      <c r="A13" s="72" t="s">
        <v>79</v>
      </c>
      <c r="B13" s="73" t="s">
        <v>94</v>
      </c>
      <c r="C13" s="73" t="s">
        <v>96</v>
      </c>
      <c r="D13" s="73"/>
      <c r="E13" s="73" t="s">
        <v>82</v>
      </c>
      <c r="F13" s="74">
        <v>42948</v>
      </c>
      <c r="G13" s="73" t="s">
        <v>46</v>
      </c>
      <c r="H13" s="75">
        <v>1009</v>
      </c>
    </row>
    <row r="14" spans="1:8" x14ac:dyDescent="0.2">
      <c r="A14" s="72" t="s">
        <v>79</v>
      </c>
      <c r="B14" s="73" t="s">
        <v>94</v>
      </c>
      <c r="C14" s="73" t="s">
        <v>97</v>
      </c>
      <c r="D14" s="73"/>
      <c r="E14" s="73" t="s">
        <v>82</v>
      </c>
      <c r="F14" s="74">
        <v>42948</v>
      </c>
      <c r="G14" s="73" t="s">
        <v>46</v>
      </c>
      <c r="H14" s="75">
        <v>0</v>
      </c>
    </row>
    <row r="15" spans="1:8" x14ac:dyDescent="0.2">
      <c r="A15" s="72" t="s">
        <v>79</v>
      </c>
      <c r="B15" s="73" t="s">
        <v>94</v>
      </c>
      <c r="C15" s="73" t="s">
        <v>98</v>
      </c>
      <c r="D15" s="73"/>
      <c r="E15" s="73" t="s">
        <v>82</v>
      </c>
      <c r="F15" s="74">
        <v>42948</v>
      </c>
      <c r="G15" s="73" t="s">
        <v>46</v>
      </c>
      <c r="H15" s="75">
        <v>0</v>
      </c>
    </row>
    <row r="16" spans="1:8" x14ac:dyDescent="0.2">
      <c r="A16" s="72" t="s">
        <v>99</v>
      </c>
      <c r="B16" s="73" t="s">
        <v>100</v>
      </c>
      <c r="C16" s="73"/>
      <c r="D16" s="73"/>
      <c r="E16" s="73" t="s">
        <v>82</v>
      </c>
      <c r="F16" s="74">
        <v>42948</v>
      </c>
      <c r="G16" s="73" t="s">
        <v>46</v>
      </c>
      <c r="H16" s="75">
        <v>32092</v>
      </c>
    </row>
    <row r="17" spans="1:8" x14ac:dyDescent="0.2">
      <c r="A17" s="72" t="s">
        <v>99</v>
      </c>
      <c r="B17" s="73" t="s">
        <v>101</v>
      </c>
      <c r="C17" s="73" t="s">
        <v>102</v>
      </c>
      <c r="D17" s="73"/>
      <c r="E17" s="73" t="s">
        <v>82</v>
      </c>
      <c r="F17" s="74">
        <v>42948</v>
      </c>
      <c r="G17" s="73" t="s">
        <v>46</v>
      </c>
      <c r="H17" s="75">
        <v>2658</v>
      </c>
    </row>
    <row r="18" spans="1:8" x14ac:dyDescent="0.2">
      <c r="A18" s="72" t="s">
        <v>99</v>
      </c>
      <c r="B18" s="73" t="s">
        <v>101</v>
      </c>
      <c r="C18" s="73" t="s">
        <v>103</v>
      </c>
      <c r="D18" s="73"/>
      <c r="E18" s="73" t="s">
        <v>82</v>
      </c>
      <c r="F18" s="74">
        <v>42948</v>
      </c>
      <c r="G18" s="73" t="s">
        <v>46</v>
      </c>
      <c r="H18" s="75">
        <v>2253</v>
      </c>
    </row>
    <row r="19" spans="1:8" x14ac:dyDescent="0.2">
      <c r="A19" s="72" t="s">
        <v>79</v>
      </c>
      <c r="B19" s="73" t="s">
        <v>80</v>
      </c>
      <c r="C19" s="73" t="s">
        <v>81</v>
      </c>
      <c r="D19" s="73"/>
      <c r="E19" s="73" t="s">
        <v>82</v>
      </c>
      <c r="F19" s="74">
        <v>42948</v>
      </c>
      <c r="G19" s="73" t="s">
        <v>1</v>
      </c>
      <c r="H19" s="75">
        <v>19589</v>
      </c>
    </row>
    <row r="20" spans="1:8" x14ac:dyDescent="0.2">
      <c r="A20" s="72" t="s">
        <v>79</v>
      </c>
      <c r="B20" s="73" t="s">
        <v>80</v>
      </c>
      <c r="C20" s="73" t="s">
        <v>83</v>
      </c>
      <c r="D20" s="73"/>
      <c r="E20" s="73" t="s">
        <v>82</v>
      </c>
      <c r="F20" s="74">
        <v>42948</v>
      </c>
      <c r="G20" s="73" t="s">
        <v>1</v>
      </c>
      <c r="H20" s="75">
        <v>9947</v>
      </c>
    </row>
    <row r="21" spans="1:8" x14ac:dyDescent="0.2">
      <c r="A21" s="72" t="s">
        <v>79</v>
      </c>
      <c r="B21" s="73" t="s">
        <v>80</v>
      </c>
      <c r="C21" s="73" t="s">
        <v>84</v>
      </c>
      <c r="D21" s="73"/>
      <c r="E21" s="73" t="s">
        <v>82</v>
      </c>
      <c r="F21" s="74">
        <v>42948</v>
      </c>
      <c r="G21" s="73" t="s">
        <v>1</v>
      </c>
      <c r="H21" s="75">
        <v>837</v>
      </c>
    </row>
    <row r="22" spans="1:8" x14ac:dyDescent="0.2">
      <c r="A22" s="72" t="s">
        <v>79</v>
      </c>
      <c r="B22" s="73" t="s">
        <v>80</v>
      </c>
      <c r="C22" s="73" t="s">
        <v>84</v>
      </c>
      <c r="D22" s="73" t="s">
        <v>85</v>
      </c>
      <c r="E22" s="73" t="s">
        <v>82</v>
      </c>
      <c r="F22" s="74">
        <v>42948</v>
      </c>
      <c r="G22" s="73" t="s">
        <v>1</v>
      </c>
      <c r="H22" s="75">
        <v>2.404274265360641</v>
      </c>
    </row>
    <row r="23" spans="1:8" x14ac:dyDescent="0.2">
      <c r="A23" s="72" t="s">
        <v>79</v>
      </c>
      <c r="B23" s="73" t="s">
        <v>80</v>
      </c>
      <c r="C23" s="73" t="s">
        <v>86</v>
      </c>
      <c r="D23" s="73"/>
      <c r="E23" s="73" t="s">
        <v>82</v>
      </c>
      <c r="F23" s="74">
        <v>42948</v>
      </c>
      <c r="G23" s="73" t="s">
        <v>1</v>
      </c>
      <c r="H23" s="75">
        <v>4440</v>
      </c>
    </row>
    <row r="24" spans="1:8" x14ac:dyDescent="0.2">
      <c r="A24" s="72" t="s">
        <v>79</v>
      </c>
      <c r="B24" s="73" t="s">
        <v>80</v>
      </c>
      <c r="C24" s="73" t="s">
        <v>86</v>
      </c>
      <c r="D24" s="73" t="s">
        <v>87</v>
      </c>
      <c r="E24" s="73" t="s">
        <v>82</v>
      </c>
      <c r="F24" s="74">
        <v>42948</v>
      </c>
      <c r="G24" s="73" t="s">
        <v>1</v>
      </c>
      <c r="H24" s="75">
        <v>12.753856318042111</v>
      </c>
    </row>
    <row r="25" spans="1:8" x14ac:dyDescent="0.2">
      <c r="A25" s="72" t="s">
        <v>79</v>
      </c>
      <c r="B25" s="73" t="s">
        <v>88</v>
      </c>
      <c r="C25" s="73" t="s">
        <v>89</v>
      </c>
      <c r="D25" s="73" t="s">
        <v>90</v>
      </c>
      <c r="E25" s="73" t="s">
        <v>82</v>
      </c>
      <c r="F25" s="74">
        <v>42948</v>
      </c>
      <c r="G25" s="73" t="s">
        <v>1</v>
      </c>
      <c r="H25" s="75">
        <v>3.9</v>
      </c>
    </row>
    <row r="26" spans="1:8" x14ac:dyDescent="0.2">
      <c r="A26" s="72" t="s">
        <v>79</v>
      </c>
      <c r="B26" s="73" t="s">
        <v>88</v>
      </c>
      <c r="C26" s="73" t="s">
        <v>89</v>
      </c>
      <c r="D26" s="73" t="s">
        <v>91</v>
      </c>
      <c r="E26" s="73" t="s">
        <v>82</v>
      </c>
      <c r="F26" s="74">
        <v>42948</v>
      </c>
      <c r="G26" s="73" t="s">
        <v>1</v>
      </c>
      <c r="H26" s="75">
        <v>1103</v>
      </c>
    </row>
    <row r="27" spans="1:8" x14ac:dyDescent="0.2">
      <c r="A27" s="72" t="s">
        <v>79</v>
      </c>
      <c r="B27" s="73" t="s">
        <v>88</v>
      </c>
      <c r="C27" s="73" t="s">
        <v>89</v>
      </c>
      <c r="D27" s="73" t="s">
        <v>92</v>
      </c>
      <c r="E27" s="73" t="s">
        <v>82</v>
      </c>
      <c r="F27" s="74">
        <v>42948</v>
      </c>
      <c r="G27" s="73" t="s">
        <v>1</v>
      </c>
      <c r="H27" s="75">
        <v>362</v>
      </c>
    </row>
    <row r="28" spans="1:8" x14ac:dyDescent="0.2">
      <c r="A28" s="72" t="s">
        <v>79</v>
      </c>
      <c r="B28" s="73" t="s">
        <v>88</v>
      </c>
      <c r="C28" s="73" t="s">
        <v>89</v>
      </c>
      <c r="D28" s="73" t="s">
        <v>93</v>
      </c>
      <c r="E28" s="73" t="s">
        <v>82</v>
      </c>
      <c r="F28" s="74">
        <v>42948</v>
      </c>
      <c r="G28" s="73" t="s">
        <v>1</v>
      </c>
      <c r="H28" s="75">
        <v>0</v>
      </c>
    </row>
    <row r="29" spans="1:8" x14ac:dyDescent="0.2">
      <c r="A29" s="72" t="s">
        <v>79</v>
      </c>
      <c r="B29" s="73" t="s">
        <v>94</v>
      </c>
      <c r="C29" s="73" t="s">
        <v>95</v>
      </c>
      <c r="D29" s="73"/>
      <c r="E29" s="73" t="s">
        <v>82</v>
      </c>
      <c r="F29" s="74">
        <v>42948</v>
      </c>
      <c r="G29" s="73" t="s">
        <v>1</v>
      </c>
      <c r="H29" s="75">
        <v>235</v>
      </c>
    </row>
    <row r="30" spans="1:8" x14ac:dyDescent="0.2">
      <c r="A30" s="72" t="s">
        <v>79</v>
      </c>
      <c r="B30" s="73" t="s">
        <v>94</v>
      </c>
      <c r="C30" s="73" t="s">
        <v>96</v>
      </c>
      <c r="D30" s="73"/>
      <c r="E30" s="73" t="s">
        <v>82</v>
      </c>
      <c r="F30" s="74">
        <v>42948</v>
      </c>
      <c r="G30" s="73" t="s">
        <v>1</v>
      </c>
      <c r="H30" s="75">
        <v>741</v>
      </c>
    </row>
    <row r="31" spans="1:8" x14ac:dyDescent="0.2">
      <c r="A31" s="72" t="s">
        <v>79</v>
      </c>
      <c r="B31" s="73" t="s">
        <v>94</v>
      </c>
      <c r="C31" s="73" t="s">
        <v>97</v>
      </c>
      <c r="D31" s="73"/>
      <c r="E31" s="73" t="s">
        <v>82</v>
      </c>
      <c r="F31" s="74">
        <v>42948</v>
      </c>
      <c r="G31" s="73" t="s">
        <v>1</v>
      </c>
      <c r="H31" s="75">
        <v>0</v>
      </c>
    </row>
    <row r="32" spans="1:8" x14ac:dyDescent="0.2">
      <c r="A32" s="72" t="s">
        <v>79</v>
      </c>
      <c r="B32" s="73" t="s">
        <v>94</v>
      </c>
      <c r="C32" s="73" t="s">
        <v>98</v>
      </c>
      <c r="D32" s="73"/>
      <c r="E32" s="73" t="s">
        <v>82</v>
      </c>
      <c r="F32" s="74">
        <v>42948</v>
      </c>
      <c r="G32" s="73" t="s">
        <v>1</v>
      </c>
      <c r="H32" s="75">
        <v>0</v>
      </c>
    </row>
    <row r="33" spans="1:8" x14ac:dyDescent="0.2">
      <c r="A33" s="72" t="s">
        <v>99</v>
      </c>
      <c r="B33" s="73" t="s">
        <v>100</v>
      </c>
      <c r="C33" s="73"/>
      <c r="D33" s="73"/>
      <c r="E33" s="73" t="s">
        <v>82</v>
      </c>
      <c r="F33" s="74">
        <v>42948</v>
      </c>
      <c r="G33" s="73" t="s">
        <v>1</v>
      </c>
      <c r="H33" s="75">
        <v>9102</v>
      </c>
    </row>
    <row r="34" spans="1:8" x14ac:dyDescent="0.2">
      <c r="A34" s="72" t="s">
        <v>99</v>
      </c>
      <c r="B34" s="73" t="s">
        <v>101</v>
      </c>
      <c r="C34" s="73" t="s">
        <v>102</v>
      </c>
      <c r="D34" s="73"/>
      <c r="E34" s="73" t="s">
        <v>82</v>
      </c>
      <c r="F34" s="74">
        <v>42948</v>
      </c>
      <c r="G34" s="73" t="s">
        <v>1</v>
      </c>
      <c r="H34" s="75">
        <v>387</v>
      </c>
    </row>
    <row r="35" spans="1:8" x14ac:dyDescent="0.2">
      <c r="A35" s="72" t="s">
        <v>99</v>
      </c>
      <c r="B35" s="73" t="s">
        <v>101</v>
      </c>
      <c r="C35" s="73" t="s">
        <v>103</v>
      </c>
      <c r="D35" s="73"/>
      <c r="E35" s="73" t="s">
        <v>82</v>
      </c>
      <c r="F35" s="74">
        <v>42948</v>
      </c>
      <c r="G35" s="73" t="s">
        <v>1</v>
      </c>
      <c r="H35" s="75">
        <v>369</v>
      </c>
    </row>
    <row r="36" spans="1:8" x14ac:dyDescent="0.2">
      <c r="A36" s="72" t="s">
        <v>79</v>
      </c>
      <c r="B36" s="73" t="s">
        <v>80</v>
      </c>
      <c r="C36" s="73" t="s">
        <v>81</v>
      </c>
      <c r="D36" s="73"/>
      <c r="E36" s="73" t="s">
        <v>82</v>
      </c>
      <c r="F36" s="74">
        <v>42948</v>
      </c>
      <c r="G36" s="73" t="s">
        <v>0</v>
      </c>
      <c r="H36" s="75">
        <v>10886</v>
      </c>
    </row>
    <row r="37" spans="1:8" x14ac:dyDescent="0.2">
      <c r="A37" s="72" t="s">
        <v>79</v>
      </c>
      <c r="B37" s="73" t="s">
        <v>80</v>
      </c>
      <c r="C37" s="73" t="s">
        <v>83</v>
      </c>
      <c r="D37" s="73"/>
      <c r="E37" s="73" t="s">
        <v>82</v>
      </c>
      <c r="F37" s="74">
        <v>42948</v>
      </c>
      <c r="G37" s="73" t="s">
        <v>0</v>
      </c>
      <c r="H37" s="75">
        <v>10906</v>
      </c>
    </row>
    <row r="38" spans="1:8" x14ac:dyDescent="0.2">
      <c r="A38" s="72" t="s">
        <v>79</v>
      </c>
      <c r="B38" s="73" t="s">
        <v>80</v>
      </c>
      <c r="C38" s="73" t="s">
        <v>84</v>
      </c>
      <c r="D38" s="73"/>
      <c r="E38" s="73" t="s">
        <v>82</v>
      </c>
      <c r="F38" s="74">
        <v>42948</v>
      </c>
      <c r="G38" s="73" t="s">
        <v>0</v>
      </c>
      <c r="H38" s="75">
        <v>881</v>
      </c>
    </row>
    <row r="39" spans="1:8" x14ac:dyDescent="0.2">
      <c r="A39" s="72" t="s">
        <v>79</v>
      </c>
      <c r="B39" s="73" t="s">
        <v>80</v>
      </c>
      <c r="C39" s="73" t="s">
        <v>84</v>
      </c>
      <c r="D39" s="73" t="s">
        <v>85</v>
      </c>
      <c r="E39" s="73" t="s">
        <v>82</v>
      </c>
      <c r="F39" s="74">
        <v>42948</v>
      </c>
      <c r="G39" s="73" t="s">
        <v>0</v>
      </c>
      <c r="H39" s="75">
        <v>3.6219371813846406</v>
      </c>
    </row>
    <row r="40" spans="1:8" x14ac:dyDescent="0.2">
      <c r="A40" s="72" t="s">
        <v>79</v>
      </c>
      <c r="B40" s="73" t="s">
        <v>80</v>
      </c>
      <c r="C40" s="73" t="s">
        <v>86</v>
      </c>
      <c r="D40" s="73"/>
      <c r="E40" s="73" t="s">
        <v>82</v>
      </c>
      <c r="F40" s="74">
        <v>42948</v>
      </c>
      <c r="G40" s="73" t="s">
        <v>0</v>
      </c>
      <c r="H40" s="75">
        <v>1651</v>
      </c>
    </row>
    <row r="41" spans="1:8" x14ac:dyDescent="0.2">
      <c r="A41" s="72" t="s">
        <v>79</v>
      </c>
      <c r="B41" s="73" t="s">
        <v>80</v>
      </c>
      <c r="C41" s="73" t="s">
        <v>86</v>
      </c>
      <c r="D41" s="73" t="s">
        <v>87</v>
      </c>
      <c r="E41" s="73" t="s">
        <v>82</v>
      </c>
      <c r="F41" s="74">
        <v>42948</v>
      </c>
      <c r="G41" s="73" t="s">
        <v>0</v>
      </c>
      <c r="H41" s="75">
        <v>6.7875349449103766</v>
      </c>
    </row>
    <row r="42" spans="1:8" x14ac:dyDescent="0.2">
      <c r="A42" s="72" t="s">
        <v>79</v>
      </c>
      <c r="B42" s="73" t="s">
        <v>88</v>
      </c>
      <c r="C42" s="73" t="s">
        <v>89</v>
      </c>
      <c r="D42" s="73" t="s">
        <v>90</v>
      </c>
      <c r="E42" s="73" t="s">
        <v>82</v>
      </c>
      <c r="F42" s="74">
        <v>42948</v>
      </c>
      <c r="G42" s="73" t="s">
        <v>0</v>
      </c>
      <c r="H42" s="75">
        <v>6</v>
      </c>
    </row>
    <row r="43" spans="1:8" x14ac:dyDescent="0.2">
      <c r="A43" s="72" t="s">
        <v>79</v>
      </c>
      <c r="B43" s="73" t="s">
        <v>88</v>
      </c>
      <c r="C43" s="73" t="s">
        <v>89</v>
      </c>
      <c r="D43" s="73" t="s">
        <v>91</v>
      </c>
      <c r="E43" s="73" t="s">
        <v>82</v>
      </c>
      <c r="F43" s="74">
        <v>42948</v>
      </c>
      <c r="G43" s="73" t="s">
        <v>0</v>
      </c>
      <c r="H43" s="75">
        <v>1102</v>
      </c>
    </row>
    <row r="44" spans="1:8" x14ac:dyDescent="0.2">
      <c r="A44" s="72" t="s">
        <v>79</v>
      </c>
      <c r="B44" s="73" t="s">
        <v>88</v>
      </c>
      <c r="C44" s="73" t="s">
        <v>89</v>
      </c>
      <c r="D44" s="73" t="s">
        <v>92</v>
      </c>
      <c r="E44" s="73" t="s">
        <v>82</v>
      </c>
      <c r="F44" s="74">
        <v>42948</v>
      </c>
      <c r="G44" s="73" t="s">
        <v>0</v>
      </c>
      <c r="H44" s="75">
        <v>453</v>
      </c>
    </row>
    <row r="45" spans="1:8" x14ac:dyDescent="0.2">
      <c r="A45" s="72" t="s">
        <v>79</v>
      </c>
      <c r="B45" s="73" t="s">
        <v>88</v>
      </c>
      <c r="C45" s="73" t="s">
        <v>89</v>
      </c>
      <c r="D45" s="73" t="s">
        <v>93</v>
      </c>
      <c r="E45" s="73" t="s">
        <v>82</v>
      </c>
      <c r="F45" s="74">
        <v>42948</v>
      </c>
      <c r="G45" s="73" t="s">
        <v>0</v>
      </c>
      <c r="H45" s="75">
        <v>42</v>
      </c>
    </row>
    <row r="46" spans="1:8" x14ac:dyDescent="0.2">
      <c r="A46" s="72" t="s">
        <v>79</v>
      </c>
      <c r="B46" s="73" t="s">
        <v>94</v>
      </c>
      <c r="C46" s="73" t="s">
        <v>95</v>
      </c>
      <c r="D46" s="73"/>
      <c r="E46" s="73" t="s">
        <v>82</v>
      </c>
      <c r="F46" s="74">
        <v>42948</v>
      </c>
      <c r="G46" s="73" t="s">
        <v>0</v>
      </c>
      <c r="H46" s="75">
        <v>273</v>
      </c>
    </row>
    <row r="47" spans="1:8" x14ac:dyDescent="0.2">
      <c r="A47" s="72" t="s">
        <v>79</v>
      </c>
      <c r="B47" s="73" t="s">
        <v>94</v>
      </c>
      <c r="C47" s="73" t="s">
        <v>96</v>
      </c>
      <c r="D47" s="73"/>
      <c r="E47" s="73" t="s">
        <v>82</v>
      </c>
      <c r="F47" s="74">
        <v>42948</v>
      </c>
      <c r="G47" s="73" t="s">
        <v>0</v>
      </c>
      <c r="H47" s="75">
        <v>268</v>
      </c>
    </row>
    <row r="48" spans="1:8" x14ac:dyDescent="0.2">
      <c r="A48" s="72" t="s">
        <v>79</v>
      </c>
      <c r="B48" s="73" t="s">
        <v>94</v>
      </c>
      <c r="C48" s="73" t="s">
        <v>97</v>
      </c>
      <c r="D48" s="73"/>
      <c r="E48" s="73" t="s">
        <v>82</v>
      </c>
      <c r="F48" s="74">
        <v>42948</v>
      </c>
      <c r="G48" s="73" t="s">
        <v>0</v>
      </c>
      <c r="H48" s="75">
        <v>0</v>
      </c>
    </row>
    <row r="49" spans="1:8" x14ac:dyDescent="0.2">
      <c r="A49" s="72" t="s">
        <v>79</v>
      </c>
      <c r="B49" s="73" t="s">
        <v>94</v>
      </c>
      <c r="C49" s="73" t="s">
        <v>98</v>
      </c>
      <c r="D49" s="73"/>
      <c r="E49" s="73" t="s">
        <v>82</v>
      </c>
      <c r="F49" s="74">
        <v>42948</v>
      </c>
      <c r="G49" s="73" t="s">
        <v>0</v>
      </c>
      <c r="H49" s="75">
        <v>0</v>
      </c>
    </row>
    <row r="50" spans="1:8" x14ac:dyDescent="0.2">
      <c r="A50" s="72" t="s">
        <v>99</v>
      </c>
      <c r="B50" s="73" t="s">
        <v>100</v>
      </c>
      <c r="C50" s="73"/>
      <c r="D50" s="73"/>
      <c r="E50" s="73" t="s">
        <v>82</v>
      </c>
      <c r="F50" s="74">
        <v>42948</v>
      </c>
      <c r="G50" s="73" t="s">
        <v>0</v>
      </c>
      <c r="H50" s="75">
        <v>22990</v>
      </c>
    </row>
    <row r="51" spans="1:8" x14ac:dyDescent="0.2">
      <c r="A51" s="72" t="s">
        <v>99</v>
      </c>
      <c r="B51" s="73" t="s">
        <v>101</v>
      </c>
      <c r="C51" s="73" t="s">
        <v>102</v>
      </c>
      <c r="D51" s="73"/>
      <c r="E51" s="73" t="s">
        <v>82</v>
      </c>
      <c r="F51" s="74">
        <v>42948</v>
      </c>
      <c r="G51" s="73" t="s">
        <v>0</v>
      </c>
      <c r="H51" s="75">
        <v>2271</v>
      </c>
    </row>
    <row r="52" spans="1:8" x14ac:dyDescent="0.2">
      <c r="A52" s="72" t="s">
        <v>99</v>
      </c>
      <c r="B52" s="73" t="s">
        <v>101</v>
      </c>
      <c r="C52" s="73" t="s">
        <v>103</v>
      </c>
      <c r="D52" s="73"/>
      <c r="E52" s="73" t="s">
        <v>82</v>
      </c>
      <c r="F52" s="74">
        <v>42948</v>
      </c>
      <c r="G52" s="73" t="s">
        <v>0</v>
      </c>
      <c r="H52" s="75">
        <v>1884</v>
      </c>
    </row>
    <row r="53" spans="1:8" x14ac:dyDescent="0.2">
      <c r="A53" s="72" t="s">
        <v>79</v>
      </c>
      <c r="B53" s="73" t="s">
        <v>80</v>
      </c>
      <c r="C53" s="73" t="s">
        <v>81</v>
      </c>
      <c r="D53" s="73"/>
      <c r="E53" s="73" t="s">
        <v>104</v>
      </c>
      <c r="F53" s="74">
        <v>42948</v>
      </c>
      <c r="G53" s="73" t="s">
        <v>46</v>
      </c>
      <c r="H53" s="75">
        <v>43835</v>
      </c>
    </row>
    <row r="54" spans="1:8" x14ac:dyDescent="0.2">
      <c r="A54" s="72" t="s">
        <v>79</v>
      </c>
      <c r="B54" s="73" t="s">
        <v>80</v>
      </c>
      <c r="C54" s="73" t="s">
        <v>83</v>
      </c>
      <c r="D54" s="73"/>
      <c r="E54" s="73" t="s">
        <v>104</v>
      </c>
      <c r="F54" s="74">
        <v>42948</v>
      </c>
      <c r="G54" s="73" t="s">
        <v>46</v>
      </c>
      <c r="H54" s="75">
        <v>53704</v>
      </c>
    </row>
    <row r="55" spans="1:8" x14ac:dyDescent="0.2">
      <c r="A55" s="72" t="s">
        <v>79</v>
      </c>
      <c r="B55" s="73" t="s">
        <v>80</v>
      </c>
      <c r="C55" s="73" t="s">
        <v>84</v>
      </c>
      <c r="D55" s="73"/>
      <c r="E55" s="73" t="s">
        <v>104</v>
      </c>
      <c r="F55" s="74">
        <v>42948</v>
      </c>
      <c r="G55" s="73" t="s">
        <v>46</v>
      </c>
      <c r="H55" s="75">
        <v>3561</v>
      </c>
    </row>
    <row r="56" spans="1:8" x14ac:dyDescent="0.2">
      <c r="A56" s="72" t="s">
        <v>79</v>
      </c>
      <c r="B56" s="73" t="s">
        <v>80</v>
      </c>
      <c r="C56" s="73" t="s">
        <v>84</v>
      </c>
      <c r="D56" s="73" t="s">
        <v>85</v>
      </c>
      <c r="E56" s="73" t="s">
        <v>104</v>
      </c>
      <c r="F56" s="74">
        <v>42948</v>
      </c>
      <c r="G56" s="73" t="s">
        <v>46</v>
      </c>
      <c r="H56" s="75">
        <v>3.1281294471090493</v>
      </c>
    </row>
    <row r="57" spans="1:8" x14ac:dyDescent="0.2">
      <c r="A57" s="72" t="s">
        <v>79</v>
      </c>
      <c r="B57" s="73" t="s">
        <v>80</v>
      </c>
      <c r="C57" s="73" t="s">
        <v>86</v>
      </c>
      <c r="D57" s="73"/>
      <c r="E57" s="73" t="s">
        <v>104</v>
      </c>
      <c r="F57" s="74">
        <v>42948</v>
      </c>
      <c r="G57" s="73" t="s">
        <v>46</v>
      </c>
      <c r="H57" s="75">
        <v>12738</v>
      </c>
    </row>
    <row r="58" spans="1:8" x14ac:dyDescent="0.2">
      <c r="A58" s="72" t="s">
        <v>79</v>
      </c>
      <c r="B58" s="73" t="s">
        <v>80</v>
      </c>
      <c r="C58" s="73" t="s">
        <v>86</v>
      </c>
      <c r="D58" s="73" t="s">
        <v>87</v>
      </c>
      <c r="E58" s="73" t="s">
        <v>104</v>
      </c>
      <c r="F58" s="74">
        <v>42948</v>
      </c>
      <c r="G58" s="73" t="s">
        <v>46</v>
      </c>
      <c r="H58" s="75">
        <v>11.189585200021082</v>
      </c>
    </row>
    <row r="59" spans="1:8" x14ac:dyDescent="0.2">
      <c r="A59" s="72" t="s">
        <v>79</v>
      </c>
      <c r="B59" s="73" t="s">
        <v>88</v>
      </c>
      <c r="C59" s="73" t="s">
        <v>89</v>
      </c>
      <c r="D59" s="73" t="s">
        <v>90</v>
      </c>
      <c r="E59" s="73" t="s">
        <v>104</v>
      </c>
      <c r="F59" s="74">
        <v>42948</v>
      </c>
      <c r="G59" s="73" t="s">
        <v>46</v>
      </c>
      <c r="H59" s="75">
        <v>3.6999999999999997</v>
      </c>
    </row>
    <row r="60" spans="1:8" x14ac:dyDescent="0.2">
      <c r="A60" s="72" t="s">
        <v>79</v>
      </c>
      <c r="B60" s="73" t="s">
        <v>88</v>
      </c>
      <c r="C60" s="73" t="s">
        <v>89</v>
      </c>
      <c r="D60" s="73" t="s">
        <v>91</v>
      </c>
      <c r="E60" s="73" t="s">
        <v>104</v>
      </c>
      <c r="F60" s="74">
        <v>42948</v>
      </c>
      <c r="G60" s="73" t="s">
        <v>46</v>
      </c>
      <c r="H60" s="75">
        <v>3802</v>
      </c>
    </row>
    <row r="61" spans="1:8" x14ac:dyDescent="0.2">
      <c r="A61" s="72" t="s">
        <v>79</v>
      </c>
      <c r="B61" s="73" t="s">
        <v>88</v>
      </c>
      <c r="C61" s="73" t="s">
        <v>89</v>
      </c>
      <c r="D61" s="73" t="s">
        <v>92</v>
      </c>
      <c r="E61" s="73" t="s">
        <v>104</v>
      </c>
      <c r="F61" s="74">
        <v>42948</v>
      </c>
      <c r="G61" s="73" t="s">
        <v>46</v>
      </c>
      <c r="H61" s="75">
        <v>613</v>
      </c>
    </row>
    <row r="62" spans="1:8" x14ac:dyDescent="0.2">
      <c r="A62" s="72" t="s">
        <v>79</v>
      </c>
      <c r="B62" s="73" t="s">
        <v>88</v>
      </c>
      <c r="C62" s="73" t="s">
        <v>89</v>
      </c>
      <c r="D62" s="73" t="s">
        <v>93</v>
      </c>
      <c r="E62" s="73" t="s">
        <v>104</v>
      </c>
      <c r="F62" s="74">
        <v>42948</v>
      </c>
      <c r="G62" s="73" t="s">
        <v>46</v>
      </c>
      <c r="H62" s="75">
        <v>0</v>
      </c>
    </row>
    <row r="63" spans="1:8" x14ac:dyDescent="0.2">
      <c r="A63" s="72" t="s">
        <v>79</v>
      </c>
      <c r="B63" s="73" t="s">
        <v>94</v>
      </c>
      <c r="C63" s="73" t="s">
        <v>95</v>
      </c>
      <c r="D63" s="73"/>
      <c r="E63" s="73" t="s">
        <v>104</v>
      </c>
      <c r="F63" s="74">
        <v>42948</v>
      </c>
      <c r="G63" s="73" t="s">
        <v>46</v>
      </c>
      <c r="H63" s="75">
        <v>474</v>
      </c>
    </row>
    <row r="64" spans="1:8" x14ac:dyDescent="0.2">
      <c r="A64" s="72" t="s">
        <v>79</v>
      </c>
      <c r="B64" s="73" t="s">
        <v>94</v>
      </c>
      <c r="C64" s="73" t="s">
        <v>96</v>
      </c>
      <c r="D64" s="73"/>
      <c r="E64" s="73" t="s">
        <v>104</v>
      </c>
      <c r="F64" s="74">
        <v>42948</v>
      </c>
      <c r="G64" s="73" t="s">
        <v>46</v>
      </c>
      <c r="H64" s="75">
        <v>626</v>
      </c>
    </row>
    <row r="65" spans="1:8" x14ac:dyDescent="0.2">
      <c r="A65" s="72" t="s">
        <v>79</v>
      </c>
      <c r="B65" s="73" t="s">
        <v>94</v>
      </c>
      <c r="C65" s="73" t="s">
        <v>97</v>
      </c>
      <c r="D65" s="73"/>
      <c r="E65" s="73" t="s">
        <v>104</v>
      </c>
      <c r="F65" s="74">
        <v>42948</v>
      </c>
      <c r="G65" s="73" t="s">
        <v>46</v>
      </c>
      <c r="H65" s="75">
        <v>0</v>
      </c>
    </row>
    <row r="66" spans="1:8" x14ac:dyDescent="0.2">
      <c r="A66" s="72" t="s">
        <v>79</v>
      </c>
      <c r="B66" s="73" t="s">
        <v>94</v>
      </c>
      <c r="C66" s="73" t="s">
        <v>98</v>
      </c>
      <c r="D66" s="73"/>
      <c r="E66" s="73" t="s">
        <v>104</v>
      </c>
      <c r="F66" s="74">
        <v>42948</v>
      </c>
      <c r="G66" s="73" t="s">
        <v>46</v>
      </c>
      <c r="H66" s="75">
        <v>72</v>
      </c>
    </row>
    <row r="67" spans="1:8" x14ac:dyDescent="0.2">
      <c r="A67" s="72" t="s">
        <v>99</v>
      </c>
      <c r="B67" s="73" t="s">
        <v>100</v>
      </c>
      <c r="C67" s="73"/>
      <c r="D67" s="73"/>
      <c r="E67" s="73" t="s">
        <v>104</v>
      </c>
      <c r="F67" s="74">
        <v>42948</v>
      </c>
      <c r="G67" s="73" t="s">
        <v>46</v>
      </c>
      <c r="H67" s="75">
        <v>65263</v>
      </c>
    </row>
    <row r="68" spans="1:8" x14ac:dyDescent="0.2">
      <c r="A68" s="72" t="s">
        <v>99</v>
      </c>
      <c r="B68" s="73" t="s">
        <v>101</v>
      </c>
      <c r="C68" s="73" t="s">
        <v>102</v>
      </c>
      <c r="D68" s="73"/>
      <c r="E68" s="73" t="s">
        <v>104</v>
      </c>
      <c r="F68" s="74">
        <v>42948</v>
      </c>
      <c r="G68" s="73" t="s">
        <v>46</v>
      </c>
      <c r="H68" s="75">
        <v>2763</v>
      </c>
    </row>
    <row r="69" spans="1:8" x14ac:dyDescent="0.2">
      <c r="A69" s="72" t="s">
        <v>99</v>
      </c>
      <c r="B69" s="73" t="s">
        <v>101</v>
      </c>
      <c r="C69" s="73" t="s">
        <v>103</v>
      </c>
      <c r="D69" s="73"/>
      <c r="E69" s="73" t="s">
        <v>104</v>
      </c>
      <c r="F69" s="74">
        <v>42948</v>
      </c>
      <c r="G69" s="73" t="s">
        <v>46</v>
      </c>
      <c r="H69" s="75">
        <v>1270</v>
      </c>
    </row>
    <row r="70" spans="1:8" x14ac:dyDescent="0.2">
      <c r="A70" s="72" t="s">
        <v>79</v>
      </c>
      <c r="B70" s="73" t="s">
        <v>80</v>
      </c>
      <c r="C70" s="73" t="s">
        <v>81</v>
      </c>
      <c r="D70" s="73"/>
      <c r="E70" s="73" t="s">
        <v>104</v>
      </c>
      <c r="F70" s="74">
        <v>42948</v>
      </c>
      <c r="G70" s="73" t="s">
        <v>1</v>
      </c>
      <c r="H70" s="75">
        <v>26805</v>
      </c>
    </row>
    <row r="71" spans="1:8" x14ac:dyDescent="0.2">
      <c r="A71" s="72" t="s">
        <v>79</v>
      </c>
      <c r="B71" s="73" t="s">
        <v>80</v>
      </c>
      <c r="C71" s="73" t="s">
        <v>83</v>
      </c>
      <c r="D71" s="73"/>
      <c r="E71" s="73" t="s">
        <v>104</v>
      </c>
      <c r="F71" s="74">
        <v>42948</v>
      </c>
      <c r="G71" s="73" t="s">
        <v>1</v>
      </c>
      <c r="H71" s="75">
        <v>34217</v>
      </c>
    </row>
    <row r="72" spans="1:8" x14ac:dyDescent="0.2">
      <c r="A72" s="72" t="s">
        <v>79</v>
      </c>
      <c r="B72" s="73" t="s">
        <v>80</v>
      </c>
      <c r="C72" s="73" t="s">
        <v>84</v>
      </c>
      <c r="D72" s="73"/>
      <c r="E72" s="73" t="s">
        <v>104</v>
      </c>
      <c r="F72" s="74">
        <v>42948</v>
      </c>
      <c r="G72" s="73" t="s">
        <v>1</v>
      </c>
      <c r="H72" s="75">
        <v>2998</v>
      </c>
    </row>
    <row r="73" spans="1:8" x14ac:dyDescent="0.2">
      <c r="A73" s="72" t="s">
        <v>79</v>
      </c>
      <c r="B73" s="73" t="s">
        <v>80</v>
      </c>
      <c r="C73" s="73" t="s">
        <v>84</v>
      </c>
      <c r="D73" s="73" t="s">
        <v>85</v>
      </c>
      <c r="E73" s="73" t="s">
        <v>104</v>
      </c>
      <c r="F73" s="74">
        <v>42948</v>
      </c>
      <c r="G73" s="73" t="s">
        <v>1</v>
      </c>
      <c r="H73" s="75">
        <v>4.0422290236897815</v>
      </c>
    </row>
    <row r="74" spans="1:8" x14ac:dyDescent="0.2">
      <c r="A74" s="72" t="s">
        <v>79</v>
      </c>
      <c r="B74" s="73" t="s">
        <v>80</v>
      </c>
      <c r="C74" s="73" t="s">
        <v>86</v>
      </c>
      <c r="D74" s="73"/>
      <c r="E74" s="73" t="s">
        <v>104</v>
      </c>
      <c r="F74" s="74">
        <v>42948</v>
      </c>
      <c r="G74" s="73" t="s">
        <v>1</v>
      </c>
      <c r="H74" s="75">
        <v>10147</v>
      </c>
    </row>
    <row r="75" spans="1:8" x14ac:dyDescent="0.2">
      <c r="A75" s="72" t="s">
        <v>79</v>
      </c>
      <c r="B75" s="73" t="s">
        <v>80</v>
      </c>
      <c r="C75" s="73" t="s">
        <v>86</v>
      </c>
      <c r="D75" s="73" t="s">
        <v>87</v>
      </c>
      <c r="E75" s="73" t="s">
        <v>104</v>
      </c>
      <c r="F75" s="74">
        <v>42948</v>
      </c>
      <c r="G75" s="73" t="s">
        <v>1</v>
      </c>
      <c r="H75" s="75">
        <v>13.681286825677189</v>
      </c>
    </row>
    <row r="76" spans="1:8" x14ac:dyDescent="0.2">
      <c r="A76" s="72" t="s">
        <v>79</v>
      </c>
      <c r="B76" s="73" t="s">
        <v>88</v>
      </c>
      <c r="C76" s="73" t="s">
        <v>89</v>
      </c>
      <c r="D76" s="73" t="s">
        <v>90</v>
      </c>
      <c r="E76" s="73" t="s">
        <v>104</v>
      </c>
      <c r="F76" s="74">
        <v>42948</v>
      </c>
      <c r="G76" s="73" t="s">
        <v>1</v>
      </c>
      <c r="H76" s="75">
        <v>3.5000000000000004</v>
      </c>
    </row>
    <row r="77" spans="1:8" x14ac:dyDescent="0.2">
      <c r="A77" s="72" t="s">
        <v>79</v>
      </c>
      <c r="B77" s="73" t="s">
        <v>88</v>
      </c>
      <c r="C77" s="73" t="s">
        <v>89</v>
      </c>
      <c r="D77" s="73" t="s">
        <v>91</v>
      </c>
      <c r="E77" s="73" t="s">
        <v>104</v>
      </c>
      <c r="F77" s="74">
        <v>42948</v>
      </c>
      <c r="G77" s="73" t="s">
        <v>1</v>
      </c>
      <c r="H77" s="75">
        <v>2338</v>
      </c>
    </row>
    <row r="78" spans="1:8" x14ac:dyDescent="0.2">
      <c r="A78" s="72" t="s">
        <v>79</v>
      </c>
      <c r="B78" s="73" t="s">
        <v>88</v>
      </c>
      <c r="C78" s="73" t="s">
        <v>89</v>
      </c>
      <c r="D78" s="73" t="s">
        <v>92</v>
      </c>
      <c r="E78" s="73" t="s">
        <v>104</v>
      </c>
      <c r="F78" s="74">
        <v>42948</v>
      </c>
      <c r="G78" s="73" t="s">
        <v>1</v>
      </c>
      <c r="H78" s="75">
        <v>356</v>
      </c>
    </row>
    <row r="79" spans="1:8" x14ac:dyDescent="0.2">
      <c r="A79" s="72" t="s">
        <v>79</v>
      </c>
      <c r="B79" s="73" t="s">
        <v>88</v>
      </c>
      <c r="C79" s="73" t="s">
        <v>89</v>
      </c>
      <c r="D79" s="73" t="s">
        <v>93</v>
      </c>
      <c r="E79" s="73" t="s">
        <v>104</v>
      </c>
      <c r="F79" s="74">
        <v>42948</v>
      </c>
      <c r="G79" s="73" t="s">
        <v>1</v>
      </c>
      <c r="H79" s="75">
        <v>0</v>
      </c>
    </row>
    <row r="80" spans="1:8" x14ac:dyDescent="0.2">
      <c r="A80" s="72" t="s">
        <v>79</v>
      </c>
      <c r="B80" s="73" t="s">
        <v>94</v>
      </c>
      <c r="C80" s="73" t="s">
        <v>95</v>
      </c>
      <c r="D80" s="73"/>
      <c r="E80" s="73" t="s">
        <v>104</v>
      </c>
      <c r="F80" s="74">
        <v>42948</v>
      </c>
      <c r="G80" s="73" t="s">
        <v>1</v>
      </c>
      <c r="H80" s="75">
        <v>422</v>
      </c>
    </row>
    <row r="81" spans="1:8" x14ac:dyDescent="0.2">
      <c r="A81" s="72" t="s">
        <v>79</v>
      </c>
      <c r="B81" s="73" t="s">
        <v>94</v>
      </c>
      <c r="C81" s="73" t="s">
        <v>96</v>
      </c>
      <c r="D81" s="73"/>
      <c r="E81" s="73" t="s">
        <v>104</v>
      </c>
      <c r="F81" s="74">
        <v>42948</v>
      </c>
      <c r="G81" s="73" t="s">
        <v>1</v>
      </c>
      <c r="H81" s="75">
        <v>268</v>
      </c>
    </row>
    <row r="82" spans="1:8" x14ac:dyDescent="0.2">
      <c r="A82" s="72" t="s">
        <v>79</v>
      </c>
      <c r="B82" s="73" t="s">
        <v>94</v>
      </c>
      <c r="C82" s="73" t="s">
        <v>97</v>
      </c>
      <c r="D82" s="73"/>
      <c r="E82" s="73" t="s">
        <v>104</v>
      </c>
      <c r="F82" s="74">
        <v>42948</v>
      </c>
      <c r="G82" s="73" t="s">
        <v>1</v>
      </c>
      <c r="H82" s="75">
        <v>0</v>
      </c>
    </row>
    <row r="83" spans="1:8" x14ac:dyDescent="0.2">
      <c r="A83" s="72" t="s">
        <v>79</v>
      </c>
      <c r="B83" s="73" t="s">
        <v>94</v>
      </c>
      <c r="C83" s="73" t="s">
        <v>98</v>
      </c>
      <c r="D83" s="73"/>
      <c r="E83" s="73" t="s">
        <v>104</v>
      </c>
      <c r="F83" s="74">
        <v>42948</v>
      </c>
      <c r="G83" s="73" t="s">
        <v>1</v>
      </c>
      <c r="H83" s="75">
        <v>0</v>
      </c>
    </row>
    <row r="84" spans="1:8" x14ac:dyDescent="0.2">
      <c r="A84" s="72" t="s">
        <v>99</v>
      </c>
      <c r="B84" s="73" t="s">
        <v>100</v>
      </c>
      <c r="C84" s="73"/>
      <c r="D84" s="73"/>
      <c r="E84" s="73" t="s">
        <v>104</v>
      </c>
      <c r="F84" s="74">
        <v>42948</v>
      </c>
      <c r="G84" s="73" t="s">
        <v>1</v>
      </c>
      <c r="H84" s="75">
        <v>18679</v>
      </c>
    </row>
    <row r="85" spans="1:8" x14ac:dyDescent="0.2">
      <c r="A85" s="72" t="s">
        <v>99</v>
      </c>
      <c r="B85" s="73" t="s">
        <v>101</v>
      </c>
      <c r="C85" s="73" t="s">
        <v>102</v>
      </c>
      <c r="D85" s="73"/>
      <c r="E85" s="73" t="s">
        <v>104</v>
      </c>
      <c r="F85" s="74">
        <v>42948</v>
      </c>
      <c r="G85" s="73" t="s">
        <v>1</v>
      </c>
      <c r="H85" s="75">
        <v>316</v>
      </c>
    </row>
    <row r="86" spans="1:8" x14ac:dyDescent="0.2">
      <c r="A86" s="72" t="s">
        <v>99</v>
      </c>
      <c r="B86" s="73" t="s">
        <v>101</v>
      </c>
      <c r="C86" s="73" t="s">
        <v>103</v>
      </c>
      <c r="D86" s="73"/>
      <c r="E86" s="73" t="s">
        <v>104</v>
      </c>
      <c r="F86" s="74">
        <v>42948</v>
      </c>
      <c r="G86" s="73" t="s">
        <v>1</v>
      </c>
      <c r="H86" s="75">
        <v>194</v>
      </c>
    </row>
    <row r="87" spans="1:8" x14ac:dyDescent="0.2">
      <c r="A87" s="72" t="s">
        <v>79</v>
      </c>
      <c r="B87" s="73" t="s">
        <v>80</v>
      </c>
      <c r="C87" s="73" t="s">
        <v>81</v>
      </c>
      <c r="D87" s="73"/>
      <c r="E87" s="73" t="s">
        <v>104</v>
      </c>
      <c r="F87" s="74">
        <v>42948</v>
      </c>
      <c r="G87" s="73" t="s">
        <v>0</v>
      </c>
      <c r="H87" s="75">
        <v>17030</v>
      </c>
    </row>
    <row r="88" spans="1:8" x14ac:dyDescent="0.2">
      <c r="A88" s="72" t="s">
        <v>79</v>
      </c>
      <c r="B88" s="73" t="s">
        <v>80</v>
      </c>
      <c r="C88" s="73" t="s">
        <v>83</v>
      </c>
      <c r="D88" s="73"/>
      <c r="E88" s="73" t="s">
        <v>104</v>
      </c>
      <c r="F88" s="74">
        <v>42948</v>
      </c>
      <c r="G88" s="73" t="s">
        <v>0</v>
      </c>
      <c r="H88" s="75">
        <v>19487</v>
      </c>
    </row>
    <row r="89" spans="1:8" x14ac:dyDescent="0.2">
      <c r="A89" s="72" t="s">
        <v>79</v>
      </c>
      <c r="B89" s="73" t="s">
        <v>80</v>
      </c>
      <c r="C89" s="73" t="s">
        <v>84</v>
      </c>
      <c r="D89" s="73"/>
      <c r="E89" s="73" t="s">
        <v>104</v>
      </c>
      <c r="F89" s="74">
        <v>42948</v>
      </c>
      <c r="G89" s="73" t="s">
        <v>0</v>
      </c>
      <c r="H89" s="75">
        <v>563</v>
      </c>
    </row>
    <row r="90" spans="1:8" x14ac:dyDescent="0.2">
      <c r="A90" s="72" t="s">
        <v>79</v>
      </c>
      <c r="B90" s="73" t="s">
        <v>80</v>
      </c>
      <c r="C90" s="73" t="s">
        <v>84</v>
      </c>
      <c r="D90" s="73" t="s">
        <v>85</v>
      </c>
      <c r="E90" s="73" t="s">
        <v>104</v>
      </c>
      <c r="F90" s="74">
        <v>42948</v>
      </c>
      <c r="G90" s="73" t="s">
        <v>0</v>
      </c>
      <c r="H90" s="75">
        <v>1.419172695419828</v>
      </c>
    </row>
    <row r="91" spans="1:8" x14ac:dyDescent="0.2">
      <c r="A91" s="72" t="s">
        <v>79</v>
      </c>
      <c r="B91" s="73" t="s">
        <v>80</v>
      </c>
      <c r="C91" s="73" t="s">
        <v>86</v>
      </c>
      <c r="D91" s="73"/>
      <c r="E91" s="73" t="s">
        <v>104</v>
      </c>
      <c r="F91" s="74">
        <v>42948</v>
      </c>
      <c r="G91" s="73" t="s">
        <v>0</v>
      </c>
      <c r="H91" s="75">
        <v>2591</v>
      </c>
    </row>
    <row r="92" spans="1:8" x14ac:dyDescent="0.2">
      <c r="A92" s="72" t="s">
        <v>79</v>
      </c>
      <c r="B92" s="73" t="s">
        <v>80</v>
      </c>
      <c r="C92" s="73" t="s">
        <v>86</v>
      </c>
      <c r="D92" s="73" t="s">
        <v>87</v>
      </c>
      <c r="E92" s="73" t="s">
        <v>104</v>
      </c>
      <c r="F92" s="74">
        <v>42948</v>
      </c>
      <c r="G92" s="73" t="s">
        <v>0</v>
      </c>
      <c r="H92" s="75">
        <v>6.5312192785662067</v>
      </c>
    </row>
    <row r="93" spans="1:8" x14ac:dyDescent="0.2">
      <c r="A93" s="72" t="s">
        <v>79</v>
      </c>
      <c r="B93" s="73" t="s">
        <v>88</v>
      </c>
      <c r="C93" s="73" t="s">
        <v>89</v>
      </c>
      <c r="D93" s="73" t="s">
        <v>90</v>
      </c>
      <c r="E93" s="73" t="s">
        <v>104</v>
      </c>
      <c r="F93" s="74">
        <v>42948</v>
      </c>
      <c r="G93" s="73" t="s">
        <v>0</v>
      </c>
      <c r="H93" s="75">
        <v>4.1000000000000005</v>
      </c>
    </row>
    <row r="94" spans="1:8" x14ac:dyDescent="0.2">
      <c r="A94" s="72" t="s">
        <v>79</v>
      </c>
      <c r="B94" s="73" t="s">
        <v>88</v>
      </c>
      <c r="C94" s="73" t="s">
        <v>89</v>
      </c>
      <c r="D94" s="73" t="s">
        <v>91</v>
      </c>
      <c r="E94" s="73" t="s">
        <v>104</v>
      </c>
      <c r="F94" s="74">
        <v>42948</v>
      </c>
      <c r="G94" s="73" t="s">
        <v>0</v>
      </c>
      <c r="H94" s="75">
        <v>1464</v>
      </c>
    </row>
    <row r="95" spans="1:8" x14ac:dyDescent="0.2">
      <c r="A95" s="72" t="s">
        <v>79</v>
      </c>
      <c r="B95" s="73" t="s">
        <v>88</v>
      </c>
      <c r="C95" s="73" t="s">
        <v>89</v>
      </c>
      <c r="D95" s="73" t="s">
        <v>92</v>
      </c>
      <c r="E95" s="73" t="s">
        <v>104</v>
      </c>
      <c r="F95" s="74">
        <v>42948</v>
      </c>
      <c r="G95" s="73" t="s">
        <v>0</v>
      </c>
      <c r="H95" s="75">
        <v>257</v>
      </c>
    </row>
    <row r="96" spans="1:8" x14ac:dyDescent="0.2">
      <c r="A96" s="72" t="s">
        <v>79</v>
      </c>
      <c r="B96" s="73" t="s">
        <v>88</v>
      </c>
      <c r="C96" s="73" t="s">
        <v>89</v>
      </c>
      <c r="D96" s="73" t="s">
        <v>93</v>
      </c>
      <c r="E96" s="73" t="s">
        <v>104</v>
      </c>
      <c r="F96" s="74">
        <v>42948</v>
      </c>
      <c r="G96" s="73" t="s">
        <v>0</v>
      </c>
      <c r="H96" s="75">
        <v>0</v>
      </c>
    </row>
    <row r="97" spans="1:8" x14ac:dyDescent="0.2">
      <c r="A97" s="72" t="s">
        <v>79</v>
      </c>
      <c r="B97" s="73" t="s">
        <v>94</v>
      </c>
      <c r="C97" s="73" t="s">
        <v>95</v>
      </c>
      <c r="D97" s="73"/>
      <c r="E97" s="73" t="s">
        <v>104</v>
      </c>
      <c r="F97" s="74">
        <v>42948</v>
      </c>
      <c r="G97" s="73" t="s">
        <v>0</v>
      </c>
      <c r="H97" s="75">
        <v>52</v>
      </c>
    </row>
    <row r="98" spans="1:8" x14ac:dyDescent="0.2">
      <c r="A98" s="72" t="s">
        <v>79</v>
      </c>
      <c r="B98" s="73" t="s">
        <v>94</v>
      </c>
      <c r="C98" s="73" t="s">
        <v>96</v>
      </c>
      <c r="D98" s="73"/>
      <c r="E98" s="73" t="s">
        <v>104</v>
      </c>
      <c r="F98" s="74">
        <v>42948</v>
      </c>
      <c r="G98" s="73" t="s">
        <v>0</v>
      </c>
      <c r="H98" s="75">
        <v>358</v>
      </c>
    </row>
    <row r="99" spans="1:8" x14ac:dyDescent="0.2">
      <c r="A99" s="72" t="s">
        <v>79</v>
      </c>
      <c r="B99" s="73" t="s">
        <v>94</v>
      </c>
      <c r="C99" s="73" t="s">
        <v>97</v>
      </c>
      <c r="D99" s="73"/>
      <c r="E99" s="73" t="s">
        <v>104</v>
      </c>
      <c r="F99" s="74">
        <v>42948</v>
      </c>
      <c r="G99" s="73" t="s">
        <v>0</v>
      </c>
      <c r="H99" s="75">
        <v>0</v>
      </c>
    </row>
    <row r="100" spans="1:8" x14ac:dyDescent="0.2">
      <c r="A100" s="72" t="s">
        <v>79</v>
      </c>
      <c r="B100" s="73" t="s">
        <v>94</v>
      </c>
      <c r="C100" s="73" t="s">
        <v>98</v>
      </c>
      <c r="D100" s="73"/>
      <c r="E100" s="73" t="s">
        <v>104</v>
      </c>
      <c r="F100" s="74">
        <v>42948</v>
      </c>
      <c r="G100" s="73" t="s">
        <v>0</v>
      </c>
      <c r="H100" s="75">
        <v>72</v>
      </c>
    </row>
    <row r="101" spans="1:8" x14ac:dyDescent="0.2">
      <c r="A101" s="72" t="s">
        <v>99</v>
      </c>
      <c r="B101" s="73" t="s">
        <v>100</v>
      </c>
      <c r="C101" s="73"/>
      <c r="D101" s="73"/>
      <c r="E101" s="73" t="s">
        <v>104</v>
      </c>
      <c r="F101" s="74">
        <v>42948</v>
      </c>
      <c r="G101" s="73" t="s">
        <v>0</v>
      </c>
      <c r="H101" s="75">
        <v>46584</v>
      </c>
    </row>
    <row r="102" spans="1:8" x14ac:dyDescent="0.2">
      <c r="A102" s="72" t="s">
        <v>99</v>
      </c>
      <c r="B102" s="73" t="s">
        <v>101</v>
      </c>
      <c r="C102" s="73" t="s">
        <v>102</v>
      </c>
      <c r="D102" s="73"/>
      <c r="E102" s="73" t="s">
        <v>104</v>
      </c>
      <c r="F102" s="74">
        <v>42948</v>
      </c>
      <c r="G102" s="73" t="s">
        <v>0</v>
      </c>
      <c r="H102" s="75">
        <v>2447</v>
      </c>
    </row>
    <row r="103" spans="1:8" x14ac:dyDescent="0.2">
      <c r="A103" s="72" t="s">
        <v>99</v>
      </c>
      <c r="B103" s="73" t="s">
        <v>101</v>
      </c>
      <c r="C103" s="73" t="s">
        <v>103</v>
      </c>
      <c r="D103" s="73"/>
      <c r="E103" s="73" t="s">
        <v>104</v>
      </c>
      <c r="F103" s="74">
        <v>42948</v>
      </c>
      <c r="G103" s="73" t="s">
        <v>0</v>
      </c>
      <c r="H103" s="75">
        <v>1076</v>
      </c>
    </row>
    <row r="104" spans="1:8" x14ac:dyDescent="0.2">
      <c r="A104" s="72" t="s">
        <v>79</v>
      </c>
      <c r="B104" s="73" t="s">
        <v>80</v>
      </c>
      <c r="C104" s="73" t="s">
        <v>81</v>
      </c>
      <c r="D104" s="73"/>
      <c r="E104" s="73" t="s">
        <v>105</v>
      </c>
      <c r="F104" s="74">
        <v>42948</v>
      </c>
      <c r="G104" s="73" t="s">
        <v>46</v>
      </c>
      <c r="H104" s="75">
        <v>69493</v>
      </c>
    </row>
    <row r="105" spans="1:8" x14ac:dyDescent="0.2">
      <c r="A105" s="72" t="s">
        <v>79</v>
      </c>
      <c r="B105" s="73" t="s">
        <v>80</v>
      </c>
      <c r="C105" s="73" t="s">
        <v>83</v>
      </c>
      <c r="D105" s="73"/>
      <c r="E105" s="73" t="s">
        <v>105</v>
      </c>
      <c r="F105" s="74">
        <v>42948</v>
      </c>
      <c r="G105" s="73" t="s">
        <v>46</v>
      </c>
      <c r="H105" s="75">
        <v>23685</v>
      </c>
    </row>
    <row r="106" spans="1:8" x14ac:dyDescent="0.2">
      <c r="A106" s="72" t="s">
        <v>79</v>
      </c>
      <c r="B106" s="73" t="s">
        <v>80</v>
      </c>
      <c r="C106" s="73" t="s">
        <v>84</v>
      </c>
      <c r="D106" s="73"/>
      <c r="E106" s="73" t="s">
        <v>105</v>
      </c>
      <c r="F106" s="74">
        <v>42948</v>
      </c>
      <c r="G106" s="73" t="s">
        <v>46</v>
      </c>
      <c r="H106" s="75">
        <v>1722</v>
      </c>
    </row>
    <row r="107" spans="1:8" x14ac:dyDescent="0.2">
      <c r="A107" s="72" t="s">
        <v>79</v>
      </c>
      <c r="B107" s="73" t="s">
        <v>80</v>
      </c>
      <c r="C107" s="73" t="s">
        <v>84</v>
      </c>
      <c r="D107" s="73" t="s">
        <v>85</v>
      </c>
      <c r="E107" s="73" t="s">
        <v>105</v>
      </c>
      <c r="F107" s="74">
        <v>42948</v>
      </c>
      <c r="G107" s="73" t="s">
        <v>46</v>
      </c>
      <c r="H107" s="75">
        <v>1.5887367605269955</v>
      </c>
    </row>
    <row r="108" spans="1:8" x14ac:dyDescent="0.2">
      <c r="A108" s="72" t="s">
        <v>79</v>
      </c>
      <c r="B108" s="73" t="s">
        <v>80</v>
      </c>
      <c r="C108" s="73" t="s">
        <v>86</v>
      </c>
      <c r="D108" s="73"/>
      <c r="E108" s="73" t="s">
        <v>105</v>
      </c>
      <c r="F108" s="74">
        <v>42948</v>
      </c>
      <c r="G108" s="73" t="s">
        <v>46</v>
      </c>
      <c r="H108" s="75">
        <v>13488</v>
      </c>
    </row>
    <row r="109" spans="1:8" x14ac:dyDescent="0.2">
      <c r="A109" s="72" t="s">
        <v>79</v>
      </c>
      <c r="B109" s="73" t="s">
        <v>80</v>
      </c>
      <c r="C109" s="73" t="s">
        <v>86</v>
      </c>
      <c r="D109" s="73" t="s">
        <v>87</v>
      </c>
      <c r="E109" s="73" t="s">
        <v>105</v>
      </c>
      <c r="F109" s="74">
        <v>42948</v>
      </c>
      <c r="G109" s="73" t="s">
        <v>46</v>
      </c>
      <c r="H109" s="75">
        <v>12.444182012768941</v>
      </c>
    </row>
    <row r="110" spans="1:8" x14ac:dyDescent="0.2">
      <c r="A110" s="72" t="s">
        <v>79</v>
      </c>
      <c r="B110" s="73" t="s">
        <v>88</v>
      </c>
      <c r="C110" s="73" t="s">
        <v>89</v>
      </c>
      <c r="D110" s="73" t="s">
        <v>90</v>
      </c>
      <c r="E110" s="73" t="s">
        <v>105</v>
      </c>
      <c r="F110" s="74">
        <v>42948</v>
      </c>
      <c r="G110" s="73" t="s">
        <v>46</v>
      </c>
      <c r="H110" s="75">
        <v>6.9</v>
      </c>
    </row>
    <row r="111" spans="1:8" x14ac:dyDescent="0.2">
      <c r="A111" s="72" t="s">
        <v>79</v>
      </c>
      <c r="B111" s="73" t="s">
        <v>88</v>
      </c>
      <c r="C111" s="73" t="s">
        <v>89</v>
      </c>
      <c r="D111" s="73" t="s">
        <v>91</v>
      </c>
      <c r="E111" s="73" t="s">
        <v>105</v>
      </c>
      <c r="F111" s="74">
        <v>42948</v>
      </c>
      <c r="G111" s="73" t="s">
        <v>46</v>
      </c>
      <c r="H111" s="75">
        <v>6472</v>
      </c>
    </row>
    <row r="112" spans="1:8" x14ac:dyDescent="0.2">
      <c r="A112" s="72" t="s">
        <v>79</v>
      </c>
      <c r="B112" s="73" t="s">
        <v>88</v>
      </c>
      <c r="C112" s="73" t="s">
        <v>89</v>
      </c>
      <c r="D112" s="73" t="s">
        <v>92</v>
      </c>
      <c r="E112" s="73" t="s">
        <v>105</v>
      </c>
      <c r="F112" s="74">
        <v>42948</v>
      </c>
      <c r="G112" s="73" t="s">
        <v>46</v>
      </c>
      <c r="H112" s="75">
        <v>1680</v>
      </c>
    </row>
    <row r="113" spans="1:8" x14ac:dyDescent="0.2">
      <c r="A113" s="72" t="s">
        <v>79</v>
      </c>
      <c r="B113" s="73" t="s">
        <v>88</v>
      </c>
      <c r="C113" s="73" t="s">
        <v>89</v>
      </c>
      <c r="D113" s="73" t="s">
        <v>93</v>
      </c>
      <c r="E113" s="73" t="s">
        <v>105</v>
      </c>
      <c r="F113" s="74">
        <v>42948</v>
      </c>
      <c r="G113" s="73" t="s">
        <v>46</v>
      </c>
      <c r="H113" s="75">
        <v>66</v>
      </c>
    </row>
    <row r="114" spans="1:8" x14ac:dyDescent="0.2">
      <c r="A114" s="76" t="s">
        <v>79</v>
      </c>
      <c r="B114" s="77" t="s">
        <v>94</v>
      </c>
      <c r="C114" s="77" t="s">
        <v>95</v>
      </c>
      <c r="D114" s="77"/>
      <c r="E114" s="73" t="s">
        <v>105</v>
      </c>
      <c r="F114" s="74">
        <v>42948</v>
      </c>
      <c r="G114" s="73" t="s">
        <v>46</v>
      </c>
      <c r="H114" s="75">
        <v>930</v>
      </c>
    </row>
    <row r="115" spans="1:8" x14ac:dyDescent="0.2">
      <c r="A115" s="72" t="s">
        <v>79</v>
      </c>
      <c r="B115" s="73" t="s">
        <v>94</v>
      </c>
      <c r="C115" s="73" t="s">
        <v>96</v>
      </c>
      <c r="D115" s="73"/>
      <c r="E115" s="73" t="s">
        <v>105</v>
      </c>
      <c r="F115" s="74">
        <v>42948</v>
      </c>
      <c r="G115" s="73" t="s">
        <v>46</v>
      </c>
      <c r="H115" s="75">
        <v>2352</v>
      </c>
    </row>
    <row r="116" spans="1:8" x14ac:dyDescent="0.2">
      <c r="A116" s="72" t="s">
        <v>79</v>
      </c>
      <c r="B116" s="73" t="s">
        <v>94</v>
      </c>
      <c r="C116" s="73" t="s">
        <v>97</v>
      </c>
      <c r="D116" s="73"/>
      <c r="E116" s="73" t="s">
        <v>105</v>
      </c>
      <c r="F116" s="74">
        <v>42948</v>
      </c>
      <c r="G116" s="73" t="s">
        <v>46</v>
      </c>
      <c r="H116" s="75">
        <v>0</v>
      </c>
    </row>
    <row r="117" spans="1:8" x14ac:dyDescent="0.2">
      <c r="A117" s="72" t="s">
        <v>79</v>
      </c>
      <c r="B117" s="73" t="s">
        <v>94</v>
      </c>
      <c r="C117" s="73" t="s">
        <v>98</v>
      </c>
      <c r="D117" s="73"/>
      <c r="E117" s="73" t="s">
        <v>105</v>
      </c>
      <c r="F117" s="74">
        <v>42948</v>
      </c>
      <c r="G117" s="73" t="s">
        <v>46</v>
      </c>
      <c r="H117" s="75">
        <v>0</v>
      </c>
    </row>
    <row r="118" spans="1:8" x14ac:dyDescent="0.2">
      <c r="A118" s="72" t="s">
        <v>99</v>
      </c>
      <c r="B118" s="73" t="s">
        <v>100</v>
      </c>
      <c r="C118" s="73"/>
      <c r="D118" s="73"/>
      <c r="E118" s="73" t="s">
        <v>105</v>
      </c>
      <c r="F118" s="74">
        <v>42948</v>
      </c>
      <c r="G118" s="73" t="s">
        <v>46</v>
      </c>
      <c r="H118" s="75">
        <v>62954</v>
      </c>
    </row>
    <row r="119" spans="1:8" x14ac:dyDescent="0.2">
      <c r="A119" s="72" t="s">
        <v>99</v>
      </c>
      <c r="B119" s="73" t="s">
        <v>101</v>
      </c>
      <c r="C119" s="73" t="s">
        <v>102</v>
      </c>
      <c r="D119" s="73"/>
      <c r="E119" s="73" t="s">
        <v>105</v>
      </c>
      <c r="F119" s="74">
        <v>42948</v>
      </c>
      <c r="G119" s="73" t="s">
        <v>46</v>
      </c>
      <c r="H119" s="75">
        <v>5884</v>
      </c>
    </row>
    <row r="120" spans="1:8" x14ac:dyDescent="0.2">
      <c r="A120" s="72" t="s">
        <v>99</v>
      </c>
      <c r="B120" s="73" t="s">
        <v>101</v>
      </c>
      <c r="C120" s="73" t="s">
        <v>103</v>
      </c>
      <c r="D120" s="73"/>
      <c r="E120" s="73" t="s">
        <v>105</v>
      </c>
      <c r="F120" s="74">
        <v>42948</v>
      </c>
      <c r="G120" s="73" t="s">
        <v>46</v>
      </c>
      <c r="H120" s="75">
        <v>2969</v>
      </c>
    </row>
    <row r="121" spans="1:8" x14ac:dyDescent="0.2">
      <c r="A121" s="72" t="s">
        <v>79</v>
      </c>
      <c r="B121" s="73" t="s">
        <v>80</v>
      </c>
      <c r="C121" s="73" t="s">
        <v>81</v>
      </c>
      <c r="D121" s="73"/>
      <c r="E121" s="73" t="s">
        <v>105</v>
      </c>
      <c r="F121" s="74">
        <v>42948</v>
      </c>
      <c r="G121" s="73" t="s">
        <v>1</v>
      </c>
      <c r="H121" s="75">
        <v>42683</v>
      </c>
    </row>
    <row r="122" spans="1:8" x14ac:dyDescent="0.2">
      <c r="A122" s="72" t="s">
        <v>79</v>
      </c>
      <c r="B122" s="73" t="s">
        <v>80</v>
      </c>
      <c r="C122" s="73" t="s">
        <v>83</v>
      </c>
      <c r="D122" s="73"/>
      <c r="E122" s="73" t="s">
        <v>105</v>
      </c>
      <c r="F122" s="74">
        <v>42948</v>
      </c>
      <c r="G122" s="73" t="s">
        <v>1</v>
      </c>
      <c r="H122" s="75">
        <v>12466</v>
      </c>
    </row>
    <row r="123" spans="1:8" x14ac:dyDescent="0.2">
      <c r="A123" s="72" t="s">
        <v>79</v>
      </c>
      <c r="B123" s="73" t="s">
        <v>80</v>
      </c>
      <c r="C123" s="73" t="s">
        <v>84</v>
      </c>
      <c r="D123" s="73"/>
      <c r="E123" s="73" t="s">
        <v>105</v>
      </c>
      <c r="F123" s="74">
        <v>42948</v>
      </c>
      <c r="G123" s="73" t="s">
        <v>1</v>
      </c>
      <c r="H123" s="75">
        <v>1038</v>
      </c>
    </row>
    <row r="124" spans="1:8" x14ac:dyDescent="0.2">
      <c r="A124" s="72" t="s">
        <v>79</v>
      </c>
      <c r="B124" s="73" t="s">
        <v>80</v>
      </c>
      <c r="C124" s="73" t="s">
        <v>84</v>
      </c>
      <c r="D124" s="73" t="s">
        <v>85</v>
      </c>
      <c r="E124" s="73" t="s">
        <v>105</v>
      </c>
      <c r="F124" s="74">
        <v>42948</v>
      </c>
      <c r="G124" s="73" t="s">
        <v>1</v>
      </c>
      <c r="H124" s="75">
        <v>1.5942986161242261</v>
      </c>
    </row>
    <row r="125" spans="1:8" x14ac:dyDescent="0.2">
      <c r="A125" s="72" t="s">
        <v>79</v>
      </c>
      <c r="B125" s="73" t="s">
        <v>80</v>
      </c>
      <c r="C125" s="73" t="s">
        <v>86</v>
      </c>
      <c r="D125" s="73"/>
      <c r="E125" s="73" t="s">
        <v>105</v>
      </c>
      <c r="F125" s="74">
        <v>42948</v>
      </c>
      <c r="G125" s="73" t="s">
        <v>1</v>
      </c>
      <c r="H125" s="75">
        <v>8920</v>
      </c>
    </row>
    <row r="126" spans="1:8" x14ac:dyDescent="0.2">
      <c r="A126" s="72" t="s">
        <v>79</v>
      </c>
      <c r="B126" s="73" t="s">
        <v>80</v>
      </c>
      <c r="C126" s="73" t="s">
        <v>86</v>
      </c>
      <c r="D126" s="73" t="s">
        <v>87</v>
      </c>
      <c r="E126" s="73" t="s">
        <v>105</v>
      </c>
      <c r="F126" s="74">
        <v>42948</v>
      </c>
      <c r="G126" s="73" t="s">
        <v>1</v>
      </c>
      <c r="H126" s="75">
        <v>13.700523753206262</v>
      </c>
    </row>
    <row r="127" spans="1:8" x14ac:dyDescent="0.2">
      <c r="A127" s="72" t="s">
        <v>79</v>
      </c>
      <c r="B127" s="73" t="s">
        <v>88</v>
      </c>
      <c r="C127" s="73" t="s">
        <v>89</v>
      </c>
      <c r="D127" s="73" t="s">
        <v>90</v>
      </c>
      <c r="E127" s="73" t="s">
        <v>105</v>
      </c>
      <c r="F127" s="74">
        <v>42948</v>
      </c>
      <c r="G127" s="73" t="s">
        <v>1</v>
      </c>
      <c r="H127" s="75">
        <v>4.3999999999999995</v>
      </c>
    </row>
    <row r="128" spans="1:8" x14ac:dyDescent="0.2">
      <c r="A128" s="72" t="s">
        <v>79</v>
      </c>
      <c r="B128" s="73" t="s">
        <v>88</v>
      </c>
      <c r="C128" s="73" t="s">
        <v>89</v>
      </c>
      <c r="D128" s="73" t="s">
        <v>91</v>
      </c>
      <c r="E128" s="73" t="s">
        <v>105</v>
      </c>
      <c r="F128" s="74">
        <v>42948</v>
      </c>
      <c r="G128" s="73" t="s">
        <v>1</v>
      </c>
      <c r="H128" s="75">
        <v>2331</v>
      </c>
    </row>
    <row r="129" spans="1:8" x14ac:dyDescent="0.2">
      <c r="A129" s="72" t="s">
        <v>79</v>
      </c>
      <c r="B129" s="73" t="s">
        <v>88</v>
      </c>
      <c r="C129" s="73" t="s">
        <v>89</v>
      </c>
      <c r="D129" s="73" t="s">
        <v>92</v>
      </c>
      <c r="E129" s="73" t="s">
        <v>105</v>
      </c>
      <c r="F129" s="74">
        <v>42948</v>
      </c>
      <c r="G129" s="73" t="s">
        <v>1</v>
      </c>
      <c r="H129" s="75">
        <v>723</v>
      </c>
    </row>
    <row r="130" spans="1:8" x14ac:dyDescent="0.2">
      <c r="A130" s="72" t="s">
        <v>79</v>
      </c>
      <c r="B130" s="73" t="s">
        <v>88</v>
      </c>
      <c r="C130" s="73" t="s">
        <v>89</v>
      </c>
      <c r="D130" s="73" t="s">
        <v>93</v>
      </c>
      <c r="E130" s="73" t="s">
        <v>105</v>
      </c>
      <c r="F130" s="74">
        <v>42948</v>
      </c>
      <c r="G130" s="73" t="s">
        <v>1</v>
      </c>
      <c r="H130" s="75">
        <v>66</v>
      </c>
    </row>
    <row r="131" spans="1:8" x14ac:dyDescent="0.2">
      <c r="A131" s="76" t="s">
        <v>79</v>
      </c>
      <c r="B131" s="77" t="s">
        <v>94</v>
      </c>
      <c r="C131" s="77" t="s">
        <v>95</v>
      </c>
      <c r="D131" s="77"/>
      <c r="E131" s="73" t="s">
        <v>105</v>
      </c>
      <c r="F131" s="74">
        <v>42948</v>
      </c>
      <c r="G131" s="73" t="s">
        <v>1</v>
      </c>
      <c r="H131" s="75">
        <v>441</v>
      </c>
    </row>
    <row r="132" spans="1:8" x14ac:dyDescent="0.2">
      <c r="A132" s="72" t="s">
        <v>79</v>
      </c>
      <c r="B132" s="73" t="s">
        <v>94</v>
      </c>
      <c r="C132" s="73" t="s">
        <v>96</v>
      </c>
      <c r="D132" s="73"/>
      <c r="E132" s="73" t="s">
        <v>105</v>
      </c>
      <c r="F132" s="74">
        <v>42948</v>
      </c>
      <c r="G132" s="73" t="s">
        <v>1</v>
      </c>
      <c r="H132" s="75">
        <v>1923</v>
      </c>
    </row>
    <row r="133" spans="1:8" x14ac:dyDescent="0.2">
      <c r="A133" s="72" t="s">
        <v>79</v>
      </c>
      <c r="B133" s="73" t="s">
        <v>94</v>
      </c>
      <c r="C133" s="73" t="s">
        <v>97</v>
      </c>
      <c r="D133" s="73"/>
      <c r="E133" s="73" t="s">
        <v>105</v>
      </c>
      <c r="F133" s="74">
        <v>42948</v>
      </c>
      <c r="G133" s="73" t="s">
        <v>1</v>
      </c>
      <c r="H133" s="75">
        <v>0</v>
      </c>
    </row>
    <row r="134" spans="1:8" x14ac:dyDescent="0.2">
      <c r="A134" s="72" t="s">
        <v>79</v>
      </c>
      <c r="B134" s="73" t="s">
        <v>94</v>
      </c>
      <c r="C134" s="73" t="s">
        <v>98</v>
      </c>
      <c r="D134" s="73"/>
      <c r="E134" s="73" t="s">
        <v>105</v>
      </c>
      <c r="F134" s="74">
        <v>42948</v>
      </c>
      <c r="G134" s="73" t="s">
        <v>1</v>
      </c>
      <c r="H134" s="75">
        <v>0</v>
      </c>
    </row>
    <row r="135" spans="1:8" x14ac:dyDescent="0.2">
      <c r="A135" s="72" t="s">
        <v>99</v>
      </c>
      <c r="B135" s="73" t="s">
        <v>100</v>
      </c>
      <c r="C135" s="73"/>
      <c r="D135" s="73"/>
      <c r="E135" s="73" t="s">
        <v>105</v>
      </c>
      <c r="F135" s="74">
        <v>42948</v>
      </c>
      <c r="G135" s="73" t="s">
        <v>1</v>
      </c>
      <c r="H135" s="75">
        <v>19978</v>
      </c>
    </row>
    <row r="136" spans="1:8" x14ac:dyDescent="0.2">
      <c r="A136" s="76" t="s">
        <v>99</v>
      </c>
      <c r="B136" s="77" t="s">
        <v>101</v>
      </c>
      <c r="C136" s="77" t="s">
        <v>102</v>
      </c>
      <c r="D136" s="77"/>
      <c r="E136" s="73" t="s">
        <v>105</v>
      </c>
      <c r="F136" s="74">
        <v>42948</v>
      </c>
      <c r="G136" s="73" t="s">
        <v>1</v>
      </c>
      <c r="H136" s="75">
        <v>613</v>
      </c>
    </row>
    <row r="137" spans="1:8" x14ac:dyDescent="0.2">
      <c r="A137" s="72" t="s">
        <v>99</v>
      </c>
      <c r="B137" s="73" t="s">
        <v>101</v>
      </c>
      <c r="C137" s="73" t="s">
        <v>103</v>
      </c>
      <c r="D137" s="73"/>
      <c r="E137" s="73" t="s">
        <v>105</v>
      </c>
      <c r="F137" s="74">
        <v>42948</v>
      </c>
      <c r="G137" s="73" t="s">
        <v>1</v>
      </c>
      <c r="H137" s="75">
        <v>689</v>
      </c>
    </row>
    <row r="138" spans="1:8" x14ac:dyDescent="0.2">
      <c r="A138" s="72" t="s">
        <v>79</v>
      </c>
      <c r="B138" s="73" t="s">
        <v>80</v>
      </c>
      <c r="C138" s="73" t="s">
        <v>81</v>
      </c>
      <c r="D138" s="73"/>
      <c r="E138" s="73" t="s">
        <v>105</v>
      </c>
      <c r="F138" s="74">
        <v>42948</v>
      </c>
      <c r="G138" s="73" t="s">
        <v>0</v>
      </c>
      <c r="H138" s="75">
        <v>26810</v>
      </c>
    </row>
    <row r="139" spans="1:8" x14ac:dyDescent="0.2">
      <c r="A139" s="72" t="s">
        <v>79</v>
      </c>
      <c r="B139" s="73" t="s">
        <v>80</v>
      </c>
      <c r="C139" s="73" t="s">
        <v>83</v>
      </c>
      <c r="D139" s="73"/>
      <c r="E139" s="73" t="s">
        <v>105</v>
      </c>
      <c r="F139" s="74">
        <v>42948</v>
      </c>
      <c r="G139" s="73" t="s">
        <v>0</v>
      </c>
      <c r="H139" s="75">
        <v>11219</v>
      </c>
    </row>
    <row r="140" spans="1:8" x14ac:dyDescent="0.2">
      <c r="A140" s="72" t="s">
        <v>79</v>
      </c>
      <c r="B140" s="73" t="s">
        <v>80</v>
      </c>
      <c r="C140" s="73" t="s">
        <v>84</v>
      </c>
      <c r="D140" s="73"/>
      <c r="E140" s="73" t="s">
        <v>105</v>
      </c>
      <c r="F140" s="74">
        <v>42948</v>
      </c>
      <c r="G140" s="73" t="s">
        <v>0</v>
      </c>
      <c r="H140" s="75">
        <v>684</v>
      </c>
    </row>
    <row r="141" spans="1:8" x14ac:dyDescent="0.2">
      <c r="A141" s="72" t="s">
        <v>79</v>
      </c>
      <c r="B141" s="73" t="s">
        <v>80</v>
      </c>
      <c r="C141" s="73" t="s">
        <v>84</v>
      </c>
      <c r="D141" s="73" t="s">
        <v>85</v>
      </c>
      <c r="E141" s="73" t="s">
        <v>105</v>
      </c>
      <c r="F141" s="74">
        <v>42948</v>
      </c>
      <c r="G141" s="73" t="s">
        <v>0</v>
      </c>
      <c r="H141" s="75">
        <v>1.5803701393221044</v>
      </c>
    </row>
    <row r="142" spans="1:8" x14ac:dyDescent="0.2">
      <c r="A142" s="72" t="s">
        <v>79</v>
      </c>
      <c r="B142" s="73" t="s">
        <v>80</v>
      </c>
      <c r="C142" s="73" t="s">
        <v>86</v>
      </c>
      <c r="D142" s="73"/>
      <c r="E142" s="73" t="s">
        <v>105</v>
      </c>
      <c r="F142" s="74">
        <v>42948</v>
      </c>
      <c r="G142" s="73" t="s">
        <v>0</v>
      </c>
      <c r="H142" s="75">
        <v>4568</v>
      </c>
    </row>
    <row r="143" spans="1:8" x14ac:dyDescent="0.2">
      <c r="A143" s="72" t="s">
        <v>79</v>
      </c>
      <c r="B143" s="73" t="s">
        <v>80</v>
      </c>
      <c r="C143" s="73" t="s">
        <v>86</v>
      </c>
      <c r="D143" s="73" t="s">
        <v>87</v>
      </c>
      <c r="E143" s="73" t="s">
        <v>105</v>
      </c>
      <c r="F143" s="74">
        <v>42948</v>
      </c>
      <c r="G143" s="73" t="s">
        <v>0</v>
      </c>
      <c r="H143" s="75">
        <v>10.554284790092652</v>
      </c>
    </row>
    <row r="144" spans="1:8" x14ac:dyDescent="0.2">
      <c r="A144" s="72" t="s">
        <v>79</v>
      </c>
      <c r="B144" s="73" t="s">
        <v>88</v>
      </c>
      <c r="C144" s="73" t="s">
        <v>89</v>
      </c>
      <c r="D144" s="73" t="s">
        <v>90</v>
      </c>
      <c r="E144" s="73" t="s">
        <v>105</v>
      </c>
      <c r="F144" s="74">
        <v>42948</v>
      </c>
      <c r="G144" s="73" t="s">
        <v>0</v>
      </c>
      <c r="H144" s="75">
        <v>10.299999999999999</v>
      </c>
    </row>
    <row r="145" spans="1:8" x14ac:dyDescent="0.2">
      <c r="A145" s="72" t="s">
        <v>79</v>
      </c>
      <c r="B145" s="73" t="s">
        <v>88</v>
      </c>
      <c r="C145" s="73" t="s">
        <v>89</v>
      </c>
      <c r="D145" s="73" t="s">
        <v>91</v>
      </c>
      <c r="E145" s="73" t="s">
        <v>105</v>
      </c>
      <c r="F145" s="74">
        <v>42948</v>
      </c>
      <c r="G145" s="73" t="s">
        <v>0</v>
      </c>
      <c r="H145" s="75">
        <v>4141</v>
      </c>
    </row>
    <row r="146" spans="1:8" x14ac:dyDescent="0.2">
      <c r="A146" s="72" t="s">
        <v>79</v>
      </c>
      <c r="B146" s="73" t="s">
        <v>88</v>
      </c>
      <c r="C146" s="73" t="s">
        <v>89</v>
      </c>
      <c r="D146" s="73" t="s">
        <v>92</v>
      </c>
      <c r="E146" s="73" t="s">
        <v>105</v>
      </c>
      <c r="F146" s="74">
        <v>42948</v>
      </c>
      <c r="G146" s="73" t="s">
        <v>0</v>
      </c>
      <c r="H146" s="75">
        <v>957</v>
      </c>
    </row>
    <row r="147" spans="1:8" x14ac:dyDescent="0.2">
      <c r="A147" s="72" t="s">
        <v>79</v>
      </c>
      <c r="B147" s="73" t="s">
        <v>88</v>
      </c>
      <c r="C147" s="73" t="s">
        <v>89</v>
      </c>
      <c r="D147" s="73" t="s">
        <v>93</v>
      </c>
      <c r="E147" s="73" t="s">
        <v>105</v>
      </c>
      <c r="F147" s="74">
        <v>42948</v>
      </c>
      <c r="G147" s="73" t="s">
        <v>0</v>
      </c>
      <c r="H147" s="75">
        <v>0</v>
      </c>
    </row>
    <row r="148" spans="1:8" x14ac:dyDescent="0.2">
      <c r="A148" s="72" t="s">
        <v>79</v>
      </c>
      <c r="B148" s="73" t="s">
        <v>94</v>
      </c>
      <c r="C148" s="73" t="s">
        <v>95</v>
      </c>
      <c r="D148" s="73"/>
      <c r="E148" s="73" t="s">
        <v>105</v>
      </c>
      <c r="F148" s="74">
        <v>42948</v>
      </c>
      <c r="G148" s="73" t="s">
        <v>0</v>
      </c>
      <c r="H148" s="75">
        <v>489</v>
      </c>
    </row>
    <row r="149" spans="1:8" x14ac:dyDescent="0.2">
      <c r="A149" s="72" t="s">
        <v>79</v>
      </c>
      <c r="B149" s="73" t="s">
        <v>94</v>
      </c>
      <c r="C149" s="73" t="s">
        <v>96</v>
      </c>
      <c r="D149" s="73"/>
      <c r="E149" s="73" t="s">
        <v>105</v>
      </c>
      <c r="F149" s="74">
        <v>42948</v>
      </c>
      <c r="G149" s="73" t="s">
        <v>0</v>
      </c>
      <c r="H149" s="75">
        <v>429</v>
      </c>
    </row>
    <row r="150" spans="1:8" x14ac:dyDescent="0.2">
      <c r="A150" s="72" t="s">
        <v>79</v>
      </c>
      <c r="B150" s="73" t="s">
        <v>94</v>
      </c>
      <c r="C150" s="73" t="s">
        <v>97</v>
      </c>
      <c r="D150" s="73"/>
      <c r="E150" s="73" t="s">
        <v>105</v>
      </c>
      <c r="F150" s="74">
        <v>42948</v>
      </c>
      <c r="G150" s="73" t="s">
        <v>0</v>
      </c>
      <c r="H150" s="75">
        <v>0</v>
      </c>
    </row>
    <row r="151" spans="1:8" x14ac:dyDescent="0.2">
      <c r="A151" s="72" t="s">
        <v>79</v>
      </c>
      <c r="B151" s="73" t="s">
        <v>94</v>
      </c>
      <c r="C151" s="73" t="s">
        <v>98</v>
      </c>
      <c r="D151" s="73"/>
      <c r="E151" s="73" t="s">
        <v>105</v>
      </c>
      <c r="F151" s="74">
        <v>42948</v>
      </c>
      <c r="G151" s="73" t="s">
        <v>0</v>
      </c>
      <c r="H151" s="75">
        <v>0</v>
      </c>
    </row>
    <row r="152" spans="1:8" x14ac:dyDescent="0.2">
      <c r="A152" s="72" t="s">
        <v>99</v>
      </c>
      <c r="B152" s="73" t="s">
        <v>100</v>
      </c>
      <c r="C152" s="73"/>
      <c r="D152" s="73"/>
      <c r="E152" s="73" t="s">
        <v>105</v>
      </c>
      <c r="F152" s="74">
        <v>42948</v>
      </c>
      <c r="G152" s="73" t="s">
        <v>0</v>
      </c>
      <c r="H152" s="75">
        <v>42976</v>
      </c>
    </row>
    <row r="153" spans="1:8" x14ac:dyDescent="0.2">
      <c r="A153" s="72" t="s">
        <v>99</v>
      </c>
      <c r="B153" s="73" t="s">
        <v>101</v>
      </c>
      <c r="C153" s="73" t="s">
        <v>102</v>
      </c>
      <c r="D153" s="73"/>
      <c r="E153" s="73" t="s">
        <v>105</v>
      </c>
      <c r="F153" s="74">
        <v>42948</v>
      </c>
      <c r="G153" s="73" t="s">
        <v>0</v>
      </c>
      <c r="H153" s="75">
        <v>5271</v>
      </c>
    </row>
    <row r="154" spans="1:8" x14ac:dyDescent="0.2">
      <c r="A154" s="72" t="s">
        <v>99</v>
      </c>
      <c r="B154" s="73" t="s">
        <v>101</v>
      </c>
      <c r="C154" s="73" t="s">
        <v>103</v>
      </c>
      <c r="D154" s="73"/>
      <c r="E154" s="73" t="s">
        <v>105</v>
      </c>
      <c r="F154" s="74">
        <v>42948</v>
      </c>
      <c r="G154" s="73" t="s">
        <v>0</v>
      </c>
      <c r="H154" s="75">
        <v>2280</v>
      </c>
    </row>
    <row r="155" spans="1:8" x14ac:dyDescent="0.2">
      <c r="A155" s="72" t="s">
        <v>79</v>
      </c>
      <c r="B155" s="73" t="s">
        <v>80</v>
      </c>
      <c r="C155" s="73" t="s">
        <v>81</v>
      </c>
      <c r="D155" s="73"/>
      <c r="E155" s="73" t="s">
        <v>106</v>
      </c>
      <c r="F155" s="74">
        <v>42948</v>
      </c>
      <c r="G155" s="73" t="s">
        <v>46</v>
      </c>
      <c r="H155" s="75">
        <v>93977</v>
      </c>
    </row>
    <row r="156" spans="1:8" x14ac:dyDescent="0.2">
      <c r="A156" s="72" t="s">
        <v>79</v>
      </c>
      <c r="B156" s="73" t="s">
        <v>80</v>
      </c>
      <c r="C156" s="73" t="s">
        <v>83</v>
      </c>
      <c r="D156" s="73"/>
      <c r="E156" s="73" t="s">
        <v>106</v>
      </c>
      <c r="F156" s="74">
        <v>42948</v>
      </c>
      <c r="G156" s="73" t="s">
        <v>46</v>
      </c>
      <c r="H156" s="75">
        <v>54448</v>
      </c>
    </row>
    <row r="157" spans="1:8" x14ac:dyDescent="0.2">
      <c r="A157" s="72" t="s">
        <v>79</v>
      </c>
      <c r="B157" s="73" t="s">
        <v>80</v>
      </c>
      <c r="C157" s="73" t="s">
        <v>84</v>
      </c>
      <c r="D157" s="73"/>
      <c r="E157" s="73" t="s">
        <v>106</v>
      </c>
      <c r="F157" s="74">
        <v>42948</v>
      </c>
      <c r="G157" s="73" t="s">
        <v>46</v>
      </c>
      <c r="H157" s="75">
        <v>6113</v>
      </c>
    </row>
    <row r="158" spans="1:8" x14ac:dyDescent="0.2">
      <c r="A158" s="72" t="s">
        <v>79</v>
      </c>
      <c r="B158" s="73" t="s">
        <v>80</v>
      </c>
      <c r="C158" s="73" t="s">
        <v>84</v>
      </c>
      <c r="D158" s="73" t="s">
        <v>85</v>
      </c>
      <c r="E158" s="73" t="s">
        <v>106</v>
      </c>
      <c r="F158" s="74">
        <v>42948</v>
      </c>
      <c r="G158" s="73" t="s">
        <v>46</v>
      </c>
      <c r="H158" s="75">
        <v>3.5478610106731825</v>
      </c>
    </row>
    <row r="159" spans="1:8" x14ac:dyDescent="0.2">
      <c r="A159" s="72" t="s">
        <v>79</v>
      </c>
      <c r="B159" s="73" t="s">
        <v>80</v>
      </c>
      <c r="C159" s="73" t="s">
        <v>86</v>
      </c>
      <c r="D159" s="73"/>
      <c r="E159" s="73" t="s">
        <v>106</v>
      </c>
      <c r="F159" s="74">
        <v>42948</v>
      </c>
      <c r="G159" s="73" t="s">
        <v>46</v>
      </c>
      <c r="H159" s="75">
        <v>17763</v>
      </c>
    </row>
    <row r="160" spans="1:8" x14ac:dyDescent="0.2">
      <c r="A160" s="72" t="s">
        <v>79</v>
      </c>
      <c r="B160" s="73" t="s">
        <v>80</v>
      </c>
      <c r="C160" s="73" t="s">
        <v>86</v>
      </c>
      <c r="D160" s="73" t="s">
        <v>87</v>
      </c>
      <c r="E160" s="73" t="s">
        <v>106</v>
      </c>
      <c r="F160" s="74">
        <v>42948</v>
      </c>
      <c r="G160" s="73" t="s">
        <v>46</v>
      </c>
      <c r="H160" s="75">
        <v>10.309284333811179</v>
      </c>
    </row>
    <row r="161" spans="1:8" x14ac:dyDescent="0.2">
      <c r="A161" s="72" t="s">
        <v>79</v>
      </c>
      <c r="B161" s="73" t="s">
        <v>88</v>
      </c>
      <c r="C161" s="73" t="s">
        <v>89</v>
      </c>
      <c r="D161" s="73" t="s">
        <v>90</v>
      </c>
      <c r="E161" s="73" t="s">
        <v>106</v>
      </c>
      <c r="F161" s="74">
        <v>42948</v>
      </c>
      <c r="G161" s="73" t="s">
        <v>46</v>
      </c>
      <c r="H161" s="75">
        <v>3.6999999999999997</v>
      </c>
    </row>
    <row r="162" spans="1:8" x14ac:dyDescent="0.2">
      <c r="A162" s="72" t="s">
        <v>79</v>
      </c>
      <c r="B162" s="73" t="s">
        <v>88</v>
      </c>
      <c r="C162" s="73" t="s">
        <v>89</v>
      </c>
      <c r="D162" s="73" t="s">
        <v>91</v>
      </c>
      <c r="E162" s="73" t="s">
        <v>106</v>
      </c>
      <c r="F162" s="74">
        <v>42948</v>
      </c>
      <c r="G162" s="73" t="s">
        <v>46</v>
      </c>
      <c r="H162" s="75">
        <v>4540</v>
      </c>
    </row>
    <row r="163" spans="1:8" x14ac:dyDescent="0.2">
      <c r="A163" s="72" t="s">
        <v>79</v>
      </c>
      <c r="B163" s="73" t="s">
        <v>88</v>
      </c>
      <c r="C163" s="73" t="s">
        <v>89</v>
      </c>
      <c r="D163" s="73" t="s">
        <v>92</v>
      </c>
      <c r="E163" s="73" t="s">
        <v>106</v>
      </c>
      <c r="F163" s="74">
        <v>42948</v>
      </c>
      <c r="G163" s="73" t="s">
        <v>46</v>
      </c>
      <c r="H163" s="75">
        <v>2182</v>
      </c>
    </row>
    <row r="164" spans="1:8" x14ac:dyDescent="0.2">
      <c r="A164" s="72" t="s">
        <v>79</v>
      </c>
      <c r="B164" s="73" t="s">
        <v>88</v>
      </c>
      <c r="C164" s="73" t="s">
        <v>89</v>
      </c>
      <c r="D164" s="73" t="s">
        <v>93</v>
      </c>
      <c r="E164" s="73" t="s">
        <v>106</v>
      </c>
      <c r="F164" s="74">
        <v>42948</v>
      </c>
      <c r="G164" s="73" t="s">
        <v>46</v>
      </c>
      <c r="H164" s="75">
        <v>0</v>
      </c>
    </row>
    <row r="165" spans="1:8" x14ac:dyDescent="0.2">
      <c r="A165" s="76" t="s">
        <v>79</v>
      </c>
      <c r="B165" s="77" t="s">
        <v>94</v>
      </c>
      <c r="C165" s="77" t="s">
        <v>95</v>
      </c>
      <c r="D165" s="77"/>
      <c r="E165" s="73" t="s">
        <v>106</v>
      </c>
      <c r="F165" s="74">
        <v>42948</v>
      </c>
      <c r="G165" s="73" t="s">
        <v>46</v>
      </c>
      <c r="H165" s="75">
        <v>0</v>
      </c>
    </row>
    <row r="166" spans="1:8" x14ac:dyDescent="0.2">
      <c r="A166" s="72" t="s">
        <v>79</v>
      </c>
      <c r="B166" s="73" t="s">
        <v>94</v>
      </c>
      <c r="C166" s="73" t="s">
        <v>96</v>
      </c>
      <c r="D166" s="73"/>
      <c r="E166" s="73" t="s">
        <v>106</v>
      </c>
      <c r="F166" s="74">
        <v>42948</v>
      </c>
      <c r="G166" s="73" t="s">
        <v>46</v>
      </c>
      <c r="H166" s="75">
        <v>1529</v>
      </c>
    </row>
    <row r="167" spans="1:8" x14ac:dyDescent="0.2">
      <c r="A167" s="72" t="s">
        <v>79</v>
      </c>
      <c r="B167" s="73" t="s">
        <v>94</v>
      </c>
      <c r="C167" s="73" t="s">
        <v>97</v>
      </c>
      <c r="D167" s="73"/>
      <c r="E167" s="73" t="s">
        <v>106</v>
      </c>
      <c r="F167" s="74">
        <v>42948</v>
      </c>
      <c r="G167" s="73" t="s">
        <v>46</v>
      </c>
      <c r="H167" s="75">
        <v>0</v>
      </c>
    </row>
    <row r="168" spans="1:8" x14ac:dyDescent="0.2">
      <c r="A168" s="72" t="s">
        <v>79</v>
      </c>
      <c r="B168" s="73" t="s">
        <v>94</v>
      </c>
      <c r="C168" s="73" t="s">
        <v>98</v>
      </c>
      <c r="D168" s="73"/>
      <c r="E168" s="73" t="s">
        <v>106</v>
      </c>
      <c r="F168" s="74">
        <v>42948</v>
      </c>
      <c r="G168" s="73" t="s">
        <v>46</v>
      </c>
      <c r="H168" s="75">
        <v>0</v>
      </c>
    </row>
    <row r="169" spans="1:8" x14ac:dyDescent="0.2">
      <c r="A169" s="72" t="s">
        <v>99</v>
      </c>
      <c r="B169" s="73" t="s">
        <v>100</v>
      </c>
      <c r="C169" s="73"/>
      <c r="D169" s="73"/>
      <c r="E169" s="73" t="s">
        <v>106</v>
      </c>
      <c r="F169" s="74">
        <v>42948</v>
      </c>
      <c r="G169" s="73" t="s">
        <v>46</v>
      </c>
      <c r="H169" s="75">
        <v>130826</v>
      </c>
    </row>
    <row r="170" spans="1:8" x14ac:dyDescent="0.2">
      <c r="A170" s="72" t="s">
        <v>99</v>
      </c>
      <c r="B170" s="73" t="s">
        <v>101</v>
      </c>
      <c r="C170" s="73" t="s">
        <v>102</v>
      </c>
      <c r="D170" s="73"/>
      <c r="E170" s="73" t="s">
        <v>106</v>
      </c>
      <c r="F170" s="74">
        <v>42948</v>
      </c>
      <c r="G170" s="73" t="s">
        <v>46</v>
      </c>
      <c r="H170" s="75">
        <v>5455</v>
      </c>
    </row>
    <row r="171" spans="1:8" x14ac:dyDescent="0.2">
      <c r="A171" s="72" t="s">
        <v>99</v>
      </c>
      <c r="B171" s="73" t="s">
        <v>101</v>
      </c>
      <c r="C171" s="73" t="s">
        <v>103</v>
      </c>
      <c r="D171" s="73"/>
      <c r="E171" s="73" t="s">
        <v>106</v>
      </c>
      <c r="F171" s="74">
        <v>42948</v>
      </c>
      <c r="G171" s="73" t="s">
        <v>46</v>
      </c>
      <c r="H171" s="75">
        <v>4529</v>
      </c>
    </row>
    <row r="172" spans="1:8" x14ac:dyDescent="0.2">
      <c r="A172" s="72" t="s">
        <v>79</v>
      </c>
      <c r="B172" s="73" t="s">
        <v>80</v>
      </c>
      <c r="C172" s="73" t="s">
        <v>81</v>
      </c>
      <c r="D172" s="73"/>
      <c r="E172" s="73" t="s">
        <v>106</v>
      </c>
      <c r="F172" s="74">
        <v>42948</v>
      </c>
      <c r="G172" s="73" t="s">
        <v>1</v>
      </c>
      <c r="H172" s="75">
        <v>59719</v>
      </c>
    </row>
    <row r="173" spans="1:8" x14ac:dyDescent="0.2">
      <c r="A173" s="72" t="s">
        <v>79</v>
      </c>
      <c r="B173" s="73" t="s">
        <v>80</v>
      </c>
      <c r="C173" s="73" t="s">
        <v>83</v>
      </c>
      <c r="D173" s="73"/>
      <c r="E173" s="73" t="s">
        <v>106</v>
      </c>
      <c r="F173" s="74">
        <v>42948</v>
      </c>
      <c r="G173" s="73" t="s">
        <v>1</v>
      </c>
      <c r="H173" s="75">
        <v>30475</v>
      </c>
    </row>
    <row r="174" spans="1:8" x14ac:dyDescent="0.2">
      <c r="A174" s="72" t="s">
        <v>79</v>
      </c>
      <c r="B174" s="73" t="s">
        <v>80</v>
      </c>
      <c r="C174" s="73" t="s">
        <v>84</v>
      </c>
      <c r="D174" s="73"/>
      <c r="E174" s="73" t="s">
        <v>106</v>
      </c>
      <c r="F174" s="74">
        <v>42948</v>
      </c>
      <c r="G174" s="73" t="s">
        <v>1</v>
      </c>
      <c r="H174" s="75">
        <v>3681</v>
      </c>
    </row>
    <row r="175" spans="1:8" x14ac:dyDescent="0.2">
      <c r="A175" s="72" t="s">
        <v>79</v>
      </c>
      <c r="B175" s="73" t="s">
        <v>80</v>
      </c>
      <c r="C175" s="73" t="s">
        <v>84</v>
      </c>
      <c r="D175" s="73" t="s">
        <v>85</v>
      </c>
      <c r="E175" s="73" t="s">
        <v>106</v>
      </c>
      <c r="F175" s="74">
        <v>42948</v>
      </c>
      <c r="G175" s="73" t="s">
        <v>1</v>
      </c>
      <c r="H175" s="75">
        <v>3.4542946426057828</v>
      </c>
    </row>
    <row r="176" spans="1:8" x14ac:dyDescent="0.2">
      <c r="A176" s="72" t="s">
        <v>79</v>
      </c>
      <c r="B176" s="73" t="s">
        <v>80</v>
      </c>
      <c r="C176" s="73" t="s">
        <v>86</v>
      </c>
      <c r="D176" s="73"/>
      <c r="E176" s="73" t="s">
        <v>106</v>
      </c>
      <c r="F176" s="74">
        <v>42948</v>
      </c>
      <c r="G176" s="73" t="s">
        <v>1</v>
      </c>
      <c r="H176" s="75">
        <v>12688</v>
      </c>
    </row>
    <row r="177" spans="1:8" x14ac:dyDescent="0.2">
      <c r="A177" s="72" t="s">
        <v>79</v>
      </c>
      <c r="B177" s="73" t="s">
        <v>80</v>
      </c>
      <c r="C177" s="73" t="s">
        <v>86</v>
      </c>
      <c r="D177" s="73" t="s">
        <v>87</v>
      </c>
      <c r="E177" s="73" t="s">
        <v>106</v>
      </c>
      <c r="F177" s="74">
        <v>42948</v>
      </c>
      <c r="G177" s="73" t="s">
        <v>1</v>
      </c>
      <c r="H177" s="75">
        <v>11.906571699370327</v>
      </c>
    </row>
    <row r="178" spans="1:8" x14ac:dyDescent="0.2">
      <c r="A178" s="72" t="s">
        <v>79</v>
      </c>
      <c r="B178" s="73" t="s">
        <v>88</v>
      </c>
      <c r="C178" s="73" t="s">
        <v>89</v>
      </c>
      <c r="D178" s="73" t="s">
        <v>90</v>
      </c>
      <c r="E178" s="73" t="s">
        <v>106</v>
      </c>
      <c r="F178" s="74">
        <v>42948</v>
      </c>
      <c r="G178" s="73" t="s">
        <v>1</v>
      </c>
      <c r="H178" s="75">
        <v>2.6</v>
      </c>
    </row>
    <row r="179" spans="1:8" x14ac:dyDescent="0.2">
      <c r="A179" s="72" t="s">
        <v>79</v>
      </c>
      <c r="B179" s="73" t="s">
        <v>88</v>
      </c>
      <c r="C179" s="73" t="s">
        <v>89</v>
      </c>
      <c r="D179" s="73" t="s">
        <v>91</v>
      </c>
      <c r="E179" s="73" t="s">
        <v>106</v>
      </c>
      <c r="F179" s="74">
        <v>42948</v>
      </c>
      <c r="G179" s="73" t="s">
        <v>1</v>
      </c>
      <c r="H179" s="75">
        <v>1599</v>
      </c>
    </row>
    <row r="180" spans="1:8" x14ac:dyDescent="0.2">
      <c r="A180" s="72" t="s">
        <v>79</v>
      </c>
      <c r="B180" s="73" t="s">
        <v>88</v>
      </c>
      <c r="C180" s="73" t="s">
        <v>89</v>
      </c>
      <c r="D180" s="73" t="s">
        <v>92</v>
      </c>
      <c r="E180" s="73" t="s">
        <v>106</v>
      </c>
      <c r="F180" s="74">
        <v>42948</v>
      </c>
      <c r="G180" s="73" t="s">
        <v>1</v>
      </c>
      <c r="H180" s="75">
        <v>1300</v>
      </c>
    </row>
    <row r="181" spans="1:8" x14ac:dyDescent="0.2">
      <c r="A181" s="72" t="s">
        <v>79</v>
      </c>
      <c r="B181" s="73" t="s">
        <v>88</v>
      </c>
      <c r="C181" s="73" t="s">
        <v>89</v>
      </c>
      <c r="D181" s="73" t="s">
        <v>93</v>
      </c>
      <c r="E181" s="73" t="s">
        <v>106</v>
      </c>
      <c r="F181" s="74">
        <v>42948</v>
      </c>
      <c r="G181" s="73" t="s">
        <v>1</v>
      </c>
      <c r="H181" s="75">
        <v>0</v>
      </c>
    </row>
    <row r="182" spans="1:8" x14ac:dyDescent="0.2">
      <c r="A182" s="76" t="s">
        <v>79</v>
      </c>
      <c r="B182" s="77" t="s">
        <v>94</v>
      </c>
      <c r="C182" s="77" t="s">
        <v>95</v>
      </c>
      <c r="D182" s="77"/>
      <c r="E182" s="73" t="s">
        <v>106</v>
      </c>
      <c r="F182" s="74">
        <v>42948</v>
      </c>
      <c r="G182" s="73" t="s">
        <v>1</v>
      </c>
      <c r="H182" s="75">
        <v>0</v>
      </c>
    </row>
    <row r="183" spans="1:8" x14ac:dyDescent="0.2">
      <c r="A183" s="72" t="s">
        <v>79</v>
      </c>
      <c r="B183" s="73" t="s">
        <v>94</v>
      </c>
      <c r="C183" s="73" t="s">
        <v>96</v>
      </c>
      <c r="D183" s="73"/>
      <c r="E183" s="73" t="s">
        <v>106</v>
      </c>
      <c r="F183" s="74">
        <v>42948</v>
      </c>
      <c r="G183" s="73" t="s">
        <v>1</v>
      </c>
      <c r="H183" s="75">
        <v>684</v>
      </c>
    </row>
    <row r="184" spans="1:8" x14ac:dyDescent="0.2">
      <c r="A184" s="72" t="s">
        <v>79</v>
      </c>
      <c r="B184" s="73" t="s">
        <v>94</v>
      </c>
      <c r="C184" s="73" t="s">
        <v>97</v>
      </c>
      <c r="D184" s="73"/>
      <c r="E184" s="73" t="s">
        <v>106</v>
      </c>
      <c r="F184" s="74">
        <v>42948</v>
      </c>
      <c r="G184" s="73" t="s">
        <v>1</v>
      </c>
      <c r="H184" s="75">
        <v>0</v>
      </c>
    </row>
    <row r="185" spans="1:8" x14ac:dyDescent="0.2">
      <c r="A185" s="72" t="s">
        <v>79</v>
      </c>
      <c r="B185" s="73" t="s">
        <v>94</v>
      </c>
      <c r="C185" s="73" t="s">
        <v>98</v>
      </c>
      <c r="D185" s="73"/>
      <c r="E185" s="73" t="s">
        <v>106</v>
      </c>
      <c r="F185" s="74">
        <v>42948</v>
      </c>
      <c r="G185" s="73" t="s">
        <v>1</v>
      </c>
      <c r="H185" s="75">
        <v>0</v>
      </c>
    </row>
    <row r="186" spans="1:8" x14ac:dyDescent="0.2">
      <c r="A186" s="72" t="s">
        <v>99</v>
      </c>
      <c r="B186" s="73" t="s">
        <v>100</v>
      </c>
      <c r="C186" s="73"/>
      <c r="D186" s="73"/>
      <c r="E186" s="73" t="s">
        <v>106</v>
      </c>
      <c r="F186" s="74">
        <v>42948</v>
      </c>
      <c r="G186" s="73" t="s">
        <v>1</v>
      </c>
      <c r="H186" s="75">
        <v>43281</v>
      </c>
    </row>
    <row r="187" spans="1:8" x14ac:dyDescent="0.2">
      <c r="A187" s="76" t="s">
        <v>99</v>
      </c>
      <c r="B187" s="77" t="s">
        <v>101</v>
      </c>
      <c r="C187" s="77" t="s">
        <v>102</v>
      </c>
      <c r="D187" s="77"/>
      <c r="E187" s="73" t="s">
        <v>106</v>
      </c>
      <c r="F187" s="74">
        <v>42948</v>
      </c>
      <c r="G187" s="73" t="s">
        <v>1</v>
      </c>
      <c r="H187" s="75">
        <v>637</v>
      </c>
    </row>
    <row r="188" spans="1:8" x14ac:dyDescent="0.2">
      <c r="A188" s="72" t="s">
        <v>99</v>
      </c>
      <c r="B188" s="73" t="s">
        <v>101</v>
      </c>
      <c r="C188" s="73" t="s">
        <v>103</v>
      </c>
      <c r="D188" s="73"/>
      <c r="E188" s="73" t="s">
        <v>106</v>
      </c>
      <c r="F188" s="74">
        <v>42948</v>
      </c>
      <c r="G188" s="73" t="s">
        <v>1</v>
      </c>
      <c r="H188" s="75">
        <v>2015</v>
      </c>
    </row>
    <row r="189" spans="1:8" x14ac:dyDescent="0.2">
      <c r="A189" s="72" t="s">
        <v>79</v>
      </c>
      <c r="B189" s="73" t="s">
        <v>80</v>
      </c>
      <c r="C189" s="73" t="s">
        <v>81</v>
      </c>
      <c r="D189" s="73"/>
      <c r="E189" s="73" t="s">
        <v>106</v>
      </c>
      <c r="F189" s="74">
        <v>42948</v>
      </c>
      <c r="G189" s="73" t="s">
        <v>0</v>
      </c>
      <c r="H189" s="75">
        <v>34258</v>
      </c>
    </row>
    <row r="190" spans="1:8" x14ac:dyDescent="0.2">
      <c r="A190" s="72" t="s">
        <v>79</v>
      </c>
      <c r="B190" s="73" t="s">
        <v>80</v>
      </c>
      <c r="C190" s="73" t="s">
        <v>83</v>
      </c>
      <c r="D190" s="73"/>
      <c r="E190" s="73" t="s">
        <v>106</v>
      </c>
      <c r="F190" s="74">
        <v>42948</v>
      </c>
      <c r="G190" s="73" t="s">
        <v>0</v>
      </c>
      <c r="H190" s="75">
        <v>23973</v>
      </c>
    </row>
    <row r="191" spans="1:8" x14ac:dyDescent="0.2">
      <c r="A191" s="72" t="s">
        <v>79</v>
      </c>
      <c r="B191" s="73" t="s">
        <v>80</v>
      </c>
      <c r="C191" s="73" t="s">
        <v>84</v>
      </c>
      <c r="D191" s="73"/>
      <c r="E191" s="73" t="s">
        <v>106</v>
      </c>
      <c r="F191" s="74">
        <v>42948</v>
      </c>
      <c r="G191" s="73" t="s">
        <v>0</v>
      </c>
      <c r="H191" s="75">
        <v>2432</v>
      </c>
    </row>
    <row r="192" spans="1:8" x14ac:dyDescent="0.2">
      <c r="A192" s="72" t="s">
        <v>79</v>
      </c>
      <c r="B192" s="73" t="s">
        <v>80</v>
      </c>
      <c r="C192" s="73" t="s">
        <v>84</v>
      </c>
      <c r="D192" s="73" t="s">
        <v>85</v>
      </c>
      <c r="E192" s="73" t="s">
        <v>106</v>
      </c>
      <c r="F192" s="74">
        <v>42948</v>
      </c>
      <c r="G192" s="73" t="s">
        <v>0</v>
      </c>
      <c r="H192" s="75">
        <v>3.699534515805166</v>
      </c>
    </row>
    <row r="193" spans="1:8" x14ac:dyDescent="0.2">
      <c r="A193" s="72" t="s">
        <v>79</v>
      </c>
      <c r="B193" s="73" t="s">
        <v>80</v>
      </c>
      <c r="C193" s="73" t="s">
        <v>86</v>
      </c>
      <c r="D193" s="73"/>
      <c r="E193" s="73" t="s">
        <v>106</v>
      </c>
      <c r="F193" s="74">
        <v>42948</v>
      </c>
      <c r="G193" s="73" t="s">
        <v>0</v>
      </c>
      <c r="H193" s="75">
        <v>5075</v>
      </c>
    </row>
    <row r="194" spans="1:8" x14ac:dyDescent="0.2">
      <c r="A194" s="72" t="s">
        <v>79</v>
      </c>
      <c r="B194" s="73" t="s">
        <v>80</v>
      </c>
      <c r="C194" s="73" t="s">
        <v>86</v>
      </c>
      <c r="D194" s="73" t="s">
        <v>87</v>
      </c>
      <c r="E194" s="73" t="s">
        <v>106</v>
      </c>
      <c r="F194" s="74">
        <v>42948</v>
      </c>
      <c r="G194" s="73" t="s">
        <v>0</v>
      </c>
      <c r="H194" s="75">
        <v>7.7200401594207309</v>
      </c>
    </row>
    <row r="195" spans="1:8" x14ac:dyDescent="0.2">
      <c r="A195" s="72" t="s">
        <v>79</v>
      </c>
      <c r="B195" s="73" t="s">
        <v>88</v>
      </c>
      <c r="C195" s="73" t="s">
        <v>89</v>
      </c>
      <c r="D195" s="73" t="s">
        <v>90</v>
      </c>
      <c r="E195" s="73" t="s">
        <v>106</v>
      </c>
      <c r="F195" s="74">
        <v>42948</v>
      </c>
      <c r="G195" s="73" t="s">
        <v>0</v>
      </c>
      <c r="H195" s="75">
        <v>5.4</v>
      </c>
    </row>
    <row r="196" spans="1:8" x14ac:dyDescent="0.2">
      <c r="A196" s="72" t="s">
        <v>79</v>
      </c>
      <c r="B196" s="73" t="s">
        <v>88</v>
      </c>
      <c r="C196" s="73" t="s">
        <v>89</v>
      </c>
      <c r="D196" s="73" t="s">
        <v>91</v>
      </c>
      <c r="E196" s="73" t="s">
        <v>106</v>
      </c>
      <c r="F196" s="74">
        <v>42948</v>
      </c>
      <c r="G196" s="73" t="s">
        <v>0</v>
      </c>
      <c r="H196" s="75">
        <v>2941</v>
      </c>
    </row>
    <row r="197" spans="1:8" x14ac:dyDescent="0.2">
      <c r="A197" s="72" t="s">
        <v>79</v>
      </c>
      <c r="B197" s="73" t="s">
        <v>88</v>
      </c>
      <c r="C197" s="73" t="s">
        <v>89</v>
      </c>
      <c r="D197" s="73" t="s">
        <v>92</v>
      </c>
      <c r="E197" s="73" t="s">
        <v>106</v>
      </c>
      <c r="F197" s="74">
        <v>42948</v>
      </c>
      <c r="G197" s="73" t="s">
        <v>0</v>
      </c>
      <c r="H197" s="75">
        <v>882</v>
      </c>
    </row>
    <row r="198" spans="1:8" x14ac:dyDescent="0.2">
      <c r="A198" s="72" t="s">
        <v>79</v>
      </c>
      <c r="B198" s="73" t="s">
        <v>88</v>
      </c>
      <c r="C198" s="73" t="s">
        <v>89</v>
      </c>
      <c r="D198" s="73" t="s">
        <v>93</v>
      </c>
      <c r="E198" s="73" t="s">
        <v>106</v>
      </c>
      <c r="F198" s="74">
        <v>42948</v>
      </c>
      <c r="G198" s="73" t="s">
        <v>0</v>
      </c>
      <c r="H198" s="75">
        <v>0</v>
      </c>
    </row>
    <row r="199" spans="1:8" x14ac:dyDescent="0.2">
      <c r="A199" s="72" t="s">
        <v>79</v>
      </c>
      <c r="B199" s="73" t="s">
        <v>94</v>
      </c>
      <c r="C199" s="73" t="s">
        <v>95</v>
      </c>
      <c r="D199" s="73"/>
      <c r="E199" s="73" t="s">
        <v>106</v>
      </c>
      <c r="F199" s="74">
        <v>42948</v>
      </c>
      <c r="G199" s="73" t="s">
        <v>0</v>
      </c>
      <c r="H199" s="75">
        <v>0</v>
      </c>
    </row>
    <row r="200" spans="1:8" x14ac:dyDescent="0.2">
      <c r="A200" s="72" t="s">
        <v>79</v>
      </c>
      <c r="B200" s="73" t="s">
        <v>94</v>
      </c>
      <c r="C200" s="73" t="s">
        <v>96</v>
      </c>
      <c r="D200" s="73"/>
      <c r="E200" s="73" t="s">
        <v>106</v>
      </c>
      <c r="F200" s="74">
        <v>42948</v>
      </c>
      <c r="G200" s="73" t="s">
        <v>0</v>
      </c>
      <c r="H200" s="75">
        <v>845</v>
      </c>
    </row>
    <row r="201" spans="1:8" x14ac:dyDescent="0.2">
      <c r="A201" s="72" t="s">
        <v>79</v>
      </c>
      <c r="B201" s="73" t="s">
        <v>94</v>
      </c>
      <c r="C201" s="73" t="s">
        <v>97</v>
      </c>
      <c r="D201" s="73"/>
      <c r="E201" s="73" t="s">
        <v>106</v>
      </c>
      <c r="F201" s="74">
        <v>42948</v>
      </c>
      <c r="G201" s="73" t="s">
        <v>0</v>
      </c>
      <c r="H201" s="75">
        <v>0</v>
      </c>
    </row>
    <row r="202" spans="1:8" x14ac:dyDescent="0.2">
      <c r="A202" s="72" t="s">
        <v>79</v>
      </c>
      <c r="B202" s="73" t="s">
        <v>94</v>
      </c>
      <c r="C202" s="73" t="s">
        <v>98</v>
      </c>
      <c r="D202" s="73"/>
      <c r="E202" s="73" t="s">
        <v>106</v>
      </c>
      <c r="F202" s="74">
        <v>42948</v>
      </c>
      <c r="G202" s="73" t="s">
        <v>0</v>
      </c>
      <c r="H202" s="75">
        <v>0</v>
      </c>
    </row>
    <row r="203" spans="1:8" x14ac:dyDescent="0.2">
      <c r="A203" s="72" t="s">
        <v>99</v>
      </c>
      <c r="B203" s="73" t="s">
        <v>100</v>
      </c>
      <c r="C203" s="73"/>
      <c r="D203" s="73"/>
      <c r="E203" s="73" t="s">
        <v>106</v>
      </c>
      <c r="F203" s="74">
        <v>42948</v>
      </c>
      <c r="G203" s="73" t="s">
        <v>0</v>
      </c>
      <c r="H203" s="75">
        <v>87545</v>
      </c>
    </row>
    <row r="204" spans="1:8" x14ac:dyDescent="0.2">
      <c r="A204" s="72" t="s">
        <v>99</v>
      </c>
      <c r="B204" s="73" t="s">
        <v>101</v>
      </c>
      <c r="C204" s="73" t="s">
        <v>102</v>
      </c>
      <c r="D204" s="73"/>
      <c r="E204" s="73" t="s">
        <v>106</v>
      </c>
      <c r="F204" s="74">
        <v>42948</v>
      </c>
      <c r="G204" s="73" t="s">
        <v>0</v>
      </c>
      <c r="H204" s="75">
        <v>4818</v>
      </c>
    </row>
    <row r="205" spans="1:8" x14ac:dyDescent="0.2">
      <c r="A205" s="72" t="s">
        <v>99</v>
      </c>
      <c r="B205" s="73" t="s">
        <v>101</v>
      </c>
      <c r="C205" s="73" t="s">
        <v>103</v>
      </c>
      <c r="D205" s="73"/>
      <c r="E205" s="73" t="s">
        <v>106</v>
      </c>
      <c r="F205" s="74">
        <v>42948</v>
      </c>
      <c r="G205" s="73" t="s">
        <v>0</v>
      </c>
      <c r="H205" s="75">
        <v>2514</v>
      </c>
    </row>
    <row r="206" spans="1:8" x14ac:dyDescent="0.2">
      <c r="A206" s="72" t="s">
        <v>79</v>
      </c>
      <c r="B206" s="73" t="s">
        <v>80</v>
      </c>
      <c r="C206" s="73" t="s">
        <v>81</v>
      </c>
      <c r="D206" s="73"/>
      <c r="E206" s="73" t="s">
        <v>82</v>
      </c>
      <c r="F206" s="74">
        <v>42948</v>
      </c>
      <c r="G206" s="73" t="s">
        <v>46</v>
      </c>
      <c r="H206" s="75">
        <v>30552</v>
      </c>
    </row>
    <row r="207" spans="1:8" x14ac:dyDescent="0.2">
      <c r="A207" s="72" t="s">
        <v>79</v>
      </c>
      <c r="B207" s="73" t="s">
        <v>80</v>
      </c>
      <c r="C207" s="73" t="s">
        <v>83</v>
      </c>
      <c r="D207" s="73"/>
      <c r="E207" s="73" t="s">
        <v>82</v>
      </c>
      <c r="F207" s="74">
        <v>42948</v>
      </c>
      <c r="G207" s="73" t="s">
        <v>46</v>
      </c>
      <c r="H207" s="75">
        <v>19975</v>
      </c>
    </row>
    <row r="208" spans="1:8" x14ac:dyDescent="0.2">
      <c r="A208" s="72" t="s">
        <v>79</v>
      </c>
      <c r="B208" s="73" t="s">
        <v>80</v>
      </c>
      <c r="C208" s="73" t="s">
        <v>84</v>
      </c>
      <c r="D208" s="73"/>
      <c r="E208" s="73" t="s">
        <v>82</v>
      </c>
      <c r="F208" s="74">
        <v>42948</v>
      </c>
      <c r="G208" s="73" t="s">
        <v>46</v>
      </c>
      <c r="H208" s="75">
        <v>1238</v>
      </c>
    </row>
    <row r="209" spans="1:8" x14ac:dyDescent="0.2">
      <c r="A209" s="72" t="s">
        <v>79</v>
      </c>
      <c r="B209" s="73" t="s">
        <v>80</v>
      </c>
      <c r="C209" s="73" t="s">
        <v>84</v>
      </c>
      <c r="D209" s="73" t="s">
        <v>85</v>
      </c>
      <c r="E209" s="73" t="s">
        <v>82</v>
      </c>
      <c r="F209" s="74">
        <v>43313</v>
      </c>
      <c r="G209" s="73" t="s">
        <v>46</v>
      </c>
      <c r="H209" s="75">
        <v>2.0706496286880309</v>
      </c>
    </row>
    <row r="210" spans="1:8" x14ac:dyDescent="0.2">
      <c r="A210" s="72" t="s">
        <v>79</v>
      </c>
      <c r="B210" s="73" t="s">
        <v>80</v>
      </c>
      <c r="C210" s="73" t="s">
        <v>86</v>
      </c>
      <c r="D210" s="73"/>
      <c r="E210" s="73" t="s">
        <v>82</v>
      </c>
      <c r="F210" s="74">
        <v>43313</v>
      </c>
      <c r="G210" s="73" t="s">
        <v>46</v>
      </c>
      <c r="H210" s="75">
        <v>8023</v>
      </c>
    </row>
    <row r="211" spans="1:8" x14ac:dyDescent="0.2">
      <c r="A211" s="72" t="s">
        <v>79</v>
      </c>
      <c r="B211" s="73" t="s">
        <v>80</v>
      </c>
      <c r="C211" s="73" t="s">
        <v>86</v>
      </c>
      <c r="D211" s="73" t="s">
        <v>87</v>
      </c>
      <c r="E211" s="73" t="s">
        <v>82</v>
      </c>
      <c r="F211" s="74">
        <v>43313</v>
      </c>
      <c r="G211" s="73" t="s">
        <v>46</v>
      </c>
      <c r="H211" s="75">
        <v>13.419080751990368</v>
      </c>
    </row>
    <row r="212" spans="1:8" x14ac:dyDescent="0.2">
      <c r="A212" s="72" t="s">
        <v>79</v>
      </c>
      <c r="B212" s="73" t="s">
        <v>88</v>
      </c>
      <c r="C212" s="73" t="s">
        <v>89</v>
      </c>
      <c r="D212" s="73" t="s">
        <v>90</v>
      </c>
      <c r="E212" s="73" t="s">
        <v>82</v>
      </c>
      <c r="F212" s="74">
        <v>43313</v>
      </c>
      <c r="G212" s="73" t="s">
        <v>46</v>
      </c>
      <c r="H212" s="75">
        <v>5</v>
      </c>
    </row>
    <row r="213" spans="1:8" x14ac:dyDescent="0.2">
      <c r="A213" s="72" t="s">
        <v>79</v>
      </c>
      <c r="B213" s="73" t="s">
        <v>88</v>
      </c>
      <c r="C213" s="73" t="s">
        <v>89</v>
      </c>
      <c r="D213" s="73" t="s">
        <v>91</v>
      </c>
      <c r="E213" s="73" t="s">
        <v>82</v>
      </c>
      <c r="F213" s="74">
        <v>43313</v>
      </c>
      <c r="G213" s="73" t="s">
        <v>46</v>
      </c>
      <c r="H213" s="75">
        <v>2145</v>
      </c>
    </row>
    <row r="214" spans="1:8" x14ac:dyDescent="0.2">
      <c r="A214" s="72" t="s">
        <v>79</v>
      </c>
      <c r="B214" s="73" t="s">
        <v>88</v>
      </c>
      <c r="C214" s="73" t="s">
        <v>89</v>
      </c>
      <c r="D214" s="73" t="s">
        <v>92</v>
      </c>
      <c r="E214" s="73" t="s">
        <v>82</v>
      </c>
      <c r="F214" s="74">
        <v>43313</v>
      </c>
      <c r="G214" s="73" t="s">
        <v>46</v>
      </c>
      <c r="H214" s="75">
        <v>1048</v>
      </c>
    </row>
    <row r="215" spans="1:8" x14ac:dyDescent="0.2">
      <c r="A215" s="72" t="s">
        <v>79</v>
      </c>
      <c r="B215" s="73" t="s">
        <v>88</v>
      </c>
      <c r="C215" s="73" t="s">
        <v>89</v>
      </c>
      <c r="D215" s="73" t="s">
        <v>93</v>
      </c>
      <c r="E215" s="73" t="s">
        <v>82</v>
      </c>
      <c r="F215" s="74">
        <v>43313</v>
      </c>
      <c r="G215" s="73" t="s">
        <v>46</v>
      </c>
      <c r="H215" s="75">
        <v>44</v>
      </c>
    </row>
    <row r="216" spans="1:8" x14ac:dyDescent="0.2">
      <c r="A216" s="72" t="s">
        <v>79</v>
      </c>
      <c r="B216" s="73" t="s">
        <v>94</v>
      </c>
      <c r="C216" s="73" t="s">
        <v>95</v>
      </c>
      <c r="D216" s="73"/>
      <c r="E216" s="73" t="s">
        <v>82</v>
      </c>
      <c r="F216" s="74">
        <v>43313</v>
      </c>
      <c r="G216" s="73" t="s">
        <v>46</v>
      </c>
      <c r="H216" s="75">
        <v>592</v>
      </c>
    </row>
    <row r="217" spans="1:8" x14ac:dyDescent="0.2">
      <c r="A217" s="72" t="s">
        <v>79</v>
      </c>
      <c r="B217" s="73" t="s">
        <v>94</v>
      </c>
      <c r="C217" s="73" t="s">
        <v>96</v>
      </c>
      <c r="D217" s="73"/>
      <c r="E217" s="73" t="s">
        <v>82</v>
      </c>
      <c r="F217" s="74">
        <v>43313</v>
      </c>
      <c r="G217" s="73" t="s">
        <v>46</v>
      </c>
      <c r="H217" s="75">
        <v>879</v>
      </c>
    </row>
    <row r="218" spans="1:8" x14ac:dyDescent="0.2">
      <c r="A218" s="72" t="s">
        <v>79</v>
      </c>
      <c r="B218" s="73" t="s">
        <v>94</v>
      </c>
      <c r="C218" s="73" t="s">
        <v>97</v>
      </c>
      <c r="D218" s="73"/>
      <c r="E218" s="73" t="s">
        <v>82</v>
      </c>
      <c r="F218" s="74">
        <v>43313</v>
      </c>
      <c r="G218" s="73" t="s">
        <v>46</v>
      </c>
      <c r="H218" s="75">
        <v>0</v>
      </c>
    </row>
    <row r="219" spans="1:8" x14ac:dyDescent="0.2">
      <c r="A219" s="72" t="s">
        <v>79</v>
      </c>
      <c r="B219" s="73" t="s">
        <v>94</v>
      </c>
      <c r="C219" s="73" t="s">
        <v>98</v>
      </c>
      <c r="D219" s="73"/>
      <c r="E219" s="73" t="s">
        <v>82</v>
      </c>
      <c r="F219" s="74">
        <v>43313</v>
      </c>
      <c r="G219" s="73" t="s">
        <v>46</v>
      </c>
      <c r="H219" s="75">
        <v>90</v>
      </c>
    </row>
    <row r="220" spans="1:8" x14ac:dyDescent="0.2">
      <c r="A220" s="72" t="s">
        <v>99</v>
      </c>
      <c r="B220" s="73" t="s">
        <v>100</v>
      </c>
      <c r="C220" s="73"/>
      <c r="D220" s="73"/>
      <c r="E220" s="73" t="s">
        <v>82</v>
      </c>
      <c r="F220" s="74">
        <v>43313</v>
      </c>
      <c r="G220" s="73" t="s">
        <v>46</v>
      </c>
      <c r="H220" s="75">
        <v>33964</v>
      </c>
    </row>
    <row r="221" spans="1:8" x14ac:dyDescent="0.2">
      <c r="A221" s="72" t="s">
        <v>99</v>
      </c>
      <c r="B221" s="73" t="s">
        <v>101</v>
      </c>
      <c r="C221" s="73" t="s">
        <v>102</v>
      </c>
      <c r="D221" s="73"/>
      <c r="E221" s="73" t="s">
        <v>82</v>
      </c>
      <c r="F221" s="74">
        <v>43313</v>
      </c>
      <c r="G221" s="73" t="s">
        <v>46</v>
      </c>
      <c r="H221" s="75">
        <v>2655</v>
      </c>
    </row>
    <row r="222" spans="1:8" x14ac:dyDescent="0.2">
      <c r="A222" s="72" t="s">
        <v>99</v>
      </c>
      <c r="B222" s="73" t="s">
        <v>101</v>
      </c>
      <c r="C222" s="73" t="s">
        <v>103</v>
      </c>
      <c r="D222" s="73"/>
      <c r="E222" s="73" t="s">
        <v>82</v>
      </c>
      <c r="F222" s="74">
        <v>43313</v>
      </c>
      <c r="G222" s="73" t="s">
        <v>46</v>
      </c>
      <c r="H222" s="75">
        <v>3132</v>
      </c>
    </row>
    <row r="223" spans="1:8" x14ac:dyDescent="0.2">
      <c r="A223" s="72" t="s">
        <v>79</v>
      </c>
      <c r="B223" s="73" t="s">
        <v>80</v>
      </c>
      <c r="C223" s="73" t="s">
        <v>81</v>
      </c>
      <c r="D223" s="73"/>
      <c r="E223" s="73" t="s">
        <v>82</v>
      </c>
      <c r="F223" s="74">
        <v>43313</v>
      </c>
      <c r="G223" s="73" t="s">
        <v>1</v>
      </c>
      <c r="H223" s="75">
        <v>20560</v>
      </c>
    </row>
    <row r="224" spans="1:8" x14ac:dyDescent="0.2">
      <c r="A224" s="72" t="s">
        <v>79</v>
      </c>
      <c r="B224" s="73" t="s">
        <v>80</v>
      </c>
      <c r="C224" s="73" t="s">
        <v>83</v>
      </c>
      <c r="D224" s="73"/>
      <c r="E224" s="73" t="s">
        <v>82</v>
      </c>
      <c r="F224" s="74">
        <v>43313</v>
      </c>
      <c r="G224" s="73" t="s">
        <v>1</v>
      </c>
      <c r="H224" s="75">
        <v>10406</v>
      </c>
    </row>
    <row r="225" spans="1:8" x14ac:dyDescent="0.2">
      <c r="A225" s="72" t="s">
        <v>79</v>
      </c>
      <c r="B225" s="73" t="s">
        <v>80</v>
      </c>
      <c r="C225" s="73" t="s">
        <v>84</v>
      </c>
      <c r="D225" s="73"/>
      <c r="E225" s="73" t="s">
        <v>82</v>
      </c>
      <c r="F225" s="74">
        <v>43313</v>
      </c>
      <c r="G225" s="73" t="s">
        <v>1</v>
      </c>
      <c r="H225" s="75">
        <v>731</v>
      </c>
    </row>
    <row r="226" spans="1:8" x14ac:dyDescent="0.2">
      <c r="A226" s="72" t="s">
        <v>79</v>
      </c>
      <c r="B226" s="73" t="s">
        <v>80</v>
      </c>
      <c r="C226" s="73" t="s">
        <v>84</v>
      </c>
      <c r="D226" s="73" t="s">
        <v>85</v>
      </c>
      <c r="E226" s="73" t="s">
        <v>82</v>
      </c>
      <c r="F226" s="74">
        <v>43313</v>
      </c>
      <c r="G226" s="73" t="s">
        <v>1</v>
      </c>
      <c r="H226" s="75">
        <v>1.9779208831646733</v>
      </c>
    </row>
    <row r="227" spans="1:8" x14ac:dyDescent="0.2">
      <c r="A227" s="72" t="s">
        <v>79</v>
      </c>
      <c r="B227" s="73" t="s">
        <v>80</v>
      </c>
      <c r="C227" s="73" t="s">
        <v>86</v>
      </c>
      <c r="D227" s="73"/>
      <c r="E227" s="73" t="s">
        <v>82</v>
      </c>
      <c r="F227" s="74">
        <v>43313</v>
      </c>
      <c r="G227" s="73" t="s">
        <v>1</v>
      </c>
      <c r="H227" s="75">
        <v>5261</v>
      </c>
    </row>
    <row r="228" spans="1:8" x14ac:dyDescent="0.2">
      <c r="A228" s="72" t="s">
        <v>79</v>
      </c>
      <c r="B228" s="73" t="s">
        <v>80</v>
      </c>
      <c r="C228" s="73" t="s">
        <v>86</v>
      </c>
      <c r="D228" s="73" t="s">
        <v>87</v>
      </c>
      <c r="E228" s="73" t="s">
        <v>82</v>
      </c>
      <c r="F228" s="74">
        <v>43313</v>
      </c>
      <c r="G228" s="73" t="s">
        <v>1</v>
      </c>
      <c r="H228" s="75">
        <v>14.235077655717301</v>
      </c>
    </row>
    <row r="229" spans="1:8" x14ac:dyDescent="0.2">
      <c r="A229" s="72" t="s">
        <v>79</v>
      </c>
      <c r="B229" s="73" t="s">
        <v>88</v>
      </c>
      <c r="C229" s="73" t="s">
        <v>89</v>
      </c>
      <c r="D229" s="73" t="s">
        <v>90</v>
      </c>
      <c r="E229" s="73" t="s">
        <v>82</v>
      </c>
      <c r="F229" s="74">
        <v>43313</v>
      </c>
      <c r="G229" s="73" t="s">
        <v>1</v>
      </c>
      <c r="H229" s="75">
        <v>4.9000000000000004</v>
      </c>
    </row>
    <row r="230" spans="1:8" x14ac:dyDescent="0.2">
      <c r="A230" s="72" t="s">
        <v>79</v>
      </c>
      <c r="B230" s="73" t="s">
        <v>88</v>
      </c>
      <c r="C230" s="73" t="s">
        <v>89</v>
      </c>
      <c r="D230" s="73" t="s">
        <v>91</v>
      </c>
      <c r="E230" s="73" t="s">
        <v>82</v>
      </c>
      <c r="F230" s="74">
        <v>43313</v>
      </c>
      <c r="G230" s="73" t="s">
        <v>1</v>
      </c>
      <c r="H230" s="75">
        <v>1199</v>
      </c>
    </row>
    <row r="231" spans="1:8" x14ac:dyDescent="0.2">
      <c r="A231" s="72" t="s">
        <v>79</v>
      </c>
      <c r="B231" s="73" t="s">
        <v>88</v>
      </c>
      <c r="C231" s="73" t="s">
        <v>89</v>
      </c>
      <c r="D231" s="73" t="s">
        <v>92</v>
      </c>
      <c r="E231" s="73" t="s">
        <v>82</v>
      </c>
      <c r="F231" s="74">
        <v>43313</v>
      </c>
      <c r="G231" s="73" t="s">
        <v>1</v>
      </c>
      <c r="H231" s="75">
        <v>702</v>
      </c>
    </row>
    <row r="232" spans="1:8" x14ac:dyDescent="0.2">
      <c r="A232" s="72" t="s">
        <v>79</v>
      </c>
      <c r="B232" s="73" t="s">
        <v>88</v>
      </c>
      <c r="C232" s="73" t="s">
        <v>89</v>
      </c>
      <c r="D232" s="73" t="s">
        <v>93</v>
      </c>
      <c r="E232" s="73" t="s">
        <v>82</v>
      </c>
      <c r="F232" s="74">
        <v>43313</v>
      </c>
      <c r="G232" s="73" t="s">
        <v>1</v>
      </c>
      <c r="H232" s="75">
        <v>44</v>
      </c>
    </row>
    <row r="233" spans="1:8" x14ac:dyDescent="0.2">
      <c r="A233" s="72" t="s">
        <v>79</v>
      </c>
      <c r="B233" s="73" t="s">
        <v>94</v>
      </c>
      <c r="C233" s="73" t="s">
        <v>95</v>
      </c>
      <c r="D233" s="73"/>
      <c r="E233" s="73" t="s">
        <v>82</v>
      </c>
      <c r="F233" s="74">
        <v>43313</v>
      </c>
      <c r="G233" s="73" t="s">
        <v>1</v>
      </c>
      <c r="H233" s="75">
        <v>311</v>
      </c>
    </row>
    <row r="234" spans="1:8" x14ac:dyDescent="0.2">
      <c r="A234" s="72" t="s">
        <v>79</v>
      </c>
      <c r="B234" s="73" t="s">
        <v>94</v>
      </c>
      <c r="C234" s="73" t="s">
        <v>96</v>
      </c>
      <c r="D234" s="73"/>
      <c r="E234" s="73" t="s">
        <v>82</v>
      </c>
      <c r="F234" s="74">
        <v>43313</v>
      </c>
      <c r="G234" s="73" t="s">
        <v>1</v>
      </c>
      <c r="H234" s="75">
        <v>541</v>
      </c>
    </row>
    <row r="235" spans="1:8" x14ac:dyDescent="0.2">
      <c r="A235" s="72" t="s">
        <v>79</v>
      </c>
      <c r="B235" s="73" t="s">
        <v>94</v>
      </c>
      <c r="C235" s="73" t="s">
        <v>97</v>
      </c>
      <c r="D235" s="73"/>
      <c r="E235" s="73" t="s">
        <v>82</v>
      </c>
      <c r="F235" s="74">
        <v>43313</v>
      </c>
      <c r="G235" s="73" t="s">
        <v>1</v>
      </c>
      <c r="H235" s="75">
        <v>0</v>
      </c>
    </row>
    <row r="236" spans="1:8" x14ac:dyDescent="0.2">
      <c r="A236" s="72" t="s">
        <v>79</v>
      </c>
      <c r="B236" s="73" t="s">
        <v>94</v>
      </c>
      <c r="C236" s="73" t="s">
        <v>98</v>
      </c>
      <c r="D236" s="73"/>
      <c r="E236" s="73" t="s">
        <v>82</v>
      </c>
      <c r="F236" s="74">
        <v>43313</v>
      </c>
      <c r="G236" s="73" t="s">
        <v>1</v>
      </c>
      <c r="H236" s="75">
        <v>0</v>
      </c>
    </row>
    <row r="237" spans="1:8" x14ac:dyDescent="0.2">
      <c r="A237" s="72" t="s">
        <v>99</v>
      </c>
      <c r="B237" s="73" t="s">
        <v>100</v>
      </c>
      <c r="C237" s="73"/>
      <c r="D237" s="73"/>
      <c r="E237" s="73" t="s">
        <v>82</v>
      </c>
      <c r="F237" s="74">
        <v>43313</v>
      </c>
      <c r="G237" s="73" t="s">
        <v>1</v>
      </c>
      <c r="H237" s="75">
        <v>10304</v>
      </c>
    </row>
    <row r="238" spans="1:8" x14ac:dyDescent="0.2">
      <c r="A238" s="72" t="s">
        <v>99</v>
      </c>
      <c r="B238" s="73" t="s">
        <v>101</v>
      </c>
      <c r="C238" s="73" t="s">
        <v>102</v>
      </c>
      <c r="D238" s="73"/>
      <c r="E238" s="73" t="s">
        <v>82</v>
      </c>
      <c r="F238" s="74">
        <v>43313</v>
      </c>
      <c r="G238" s="73" t="s">
        <v>1</v>
      </c>
      <c r="H238" s="75">
        <v>712</v>
      </c>
    </row>
    <row r="239" spans="1:8" x14ac:dyDescent="0.2">
      <c r="A239" s="72" t="s">
        <v>99</v>
      </c>
      <c r="B239" s="73" t="s">
        <v>101</v>
      </c>
      <c r="C239" s="73" t="s">
        <v>103</v>
      </c>
      <c r="D239" s="73"/>
      <c r="E239" s="73" t="s">
        <v>82</v>
      </c>
      <c r="F239" s="74">
        <v>43313</v>
      </c>
      <c r="G239" s="73" t="s">
        <v>1</v>
      </c>
      <c r="H239" s="75">
        <v>871</v>
      </c>
    </row>
    <row r="240" spans="1:8" x14ac:dyDescent="0.2">
      <c r="A240" s="72" t="s">
        <v>79</v>
      </c>
      <c r="B240" s="73" t="s">
        <v>80</v>
      </c>
      <c r="C240" s="73" t="s">
        <v>81</v>
      </c>
      <c r="D240" s="73"/>
      <c r="E240" s="73" t="s">
        <v>82</v>
      </c>
      <c r="F240" s="74">
        <v>43313</v>
      </c>
      <c r="G240" s="73" t="s">
        <v>0</v>
      </c>
      <c r="H240" s="75">
        <v>9992</v>
      </c>
    </row>
    <row r="241" spans="1:8" x14ac:dyDescent="0.2">
      <c r="A241" s="72" t="s">
        <v>79</v>
      </c>
      <c r="B241" s="73" t="s">
        <v>80</v>
      </c>
      <c r="C241" s="73" t="s">
        <v>83</v>
      </c>
      <c r="D241" s="73"/>
      <c r="E241" s="73" t="s">
        <v>82</v>
      </c>
      <c r="F241" s="74">
        <v>43313</v>
      </c>
      <c r="G241" s="73" t="s">
        <v>0</v>
      </c>
      <c r="H241" s="75">
        <v>9569</v>
      </c>
    </row>
    <row r="242" spans="1:8" x14ac:dyDescent="0.2">
      <c r="A242" s="72" t="s">
        <v>79</v>
      </c>
      <c r="B242" s="73" t="s">
        <v>80</v>
      </c>
      <c r="C242" s="73" t="s">
        <v>84</v>
      </c>
      <c r="D242" s="73"/>
      <c r="E242" s="73" t="s">
        <v>82</v>
      </c>
      <c r="F242" s="74">
        <v>43313</v>
      </c>
      <c r="G242" s="73" t="s">
        <v>0</v>
      </c>
      <c r="H242" s="75">
        <v>507</v>
      </c>
    </row>
    <row r="243" spans="1:8" x14ac:dyDescent="0.2">
      <c r="A243" s="72" t="s">
        <v>79</v>
      </c>
      <c r="B243" s="73" t="s">
        <v>80</v>
      </c>
      <c r="C243" s="73" t="s">
        <v>84</v>
      </c>
      <c r="D243" s="73" t="s">
        <v>85</v>
      </c>
      <c r="E243" s="73" t="s">
        <v>82</v>
      </c>
      <c r="F243" s="74">
        <v>43313</v>
      </c>
      <c r="G243" s="73" t="s">
        <v>0</v>
      </c>
      <c r="H243" s="75">
        <v>2.2207621550591328</v>
      </c>
    </row>
    <row r="244" spans="1:8" x14ac:dyDescent="0.2">
      <c r="A244" s="72" t="s">
        <v>79</v>
      </c>
      <c r="B244" s="73" t="s">
        <v>80</v>
      </c>
      <c r="C244" s="73" t="s">
        <v>86</v>
      </c>
      <c r="D244" s="73"/>
      <c r="E244" s="73" t="s">
        <v>82</v>
      </c>
      <c r="F244" s="74">
        <v>43313</v>
      </c>
      <c r="G244" s="73" t="s">
        <v>0</v>
      </c>
      <c r="H244" s="75">
        <v>2762</v>
      </c>
    </row>
    <row r="245" spans="1:8" x14ac:dyDescent="0.2">
      <c r="A245" s="72" t="s">
        <v>79</v>
      </c>
      <c r="B245" s="73" t="s">
        <v>80</v>
      </c>
      <c r="C245" s="73" t="s">
        <v>86</v>
      </c>
      <c r="D245" s="73" t="s">
        <v>87</v>
      </c>
      <c r="E245" s="73" t="s">
        <v>82</v>
      </c>
      <c r="F245" s="74">
        <v>43313</v>
      </c>
      <c r="G245" s="73" t="s">
        <v>0</v>
      </c>
      <c r="H245" s="75">
        <v>12.098116513359615</v>
      </c>
    </row>
    <row r="246" spans="1:8" x14ac:dyDescent="0.2">
      <c r="A246" s="72" t="s">
        <v>79</v>
      </c>
      <c r="B246" s="73" t="s">
        <v>88</v>
      </c>
      <c r="C246" s="73" t="s">
        <v>89</v>
      </c>
      <c r="D246" s="73" t="s">
        <v>90</v>
      </c>
      <c r="E246" s="73" t="s">
        <v>82</v>
      </c>
      <c r="F246" s="74">
        <v>43313</v>
      </c>
      <c r="G246" s="73" t="s">
        <v>0</v>
      </c>
      <c r="H246" s="75">
        <v>5.2</v>
      </c>
    </row>
    <row r="247" spans="1:8" x14ac:dyDescent="0.2">
      <c r="A247" s="72" t="s">
        <v>79</v>
      </c>
      <c r="B247" s="73" t="s">
        <v>88</v>
      </c>
      <c r="C247" s="73" t="s">
        <v>89</v>
      </c>
      <c r="D247" s="73" t="s">
        <v>91</v>
      </c>
      <c r="E247" s="73" t="s">
        <v>82</v>
      </c>
      <c r="F247" s="74">
        <v>43313</v>
      </c>
      <c r="G247" s="73" t="s">
        <v>0</v>
      </c>
      <c r="H247" s="75">
        <v>946</v>
      </c>
    </row>
    <row r="248" spans="1:8" x14ac:dyDescent="0.2">
      <c r="A248" s="72" t="s">
        <v>79</v>
      </c>
      <c r="B248" s="73" t="s">
        <v>88</v>
      </c>
      <c r="C248" s="73" t="s">
        <v>89</v>
      </c>
      <c r="D248" s="73" t="s">
        <v>92</v>
      </c>
      <c r="E248" s="73" t="s">
        <v>82</v>
      </c>
      <c r="F248" s="74">
        <v>43313</v>
      </c>
      <c r="G248" s="73" t="s">
        <v>0</v>
      </c>
      <c r="H248" s="75">
        <v>346</v>
      </c>
    </row>
    <row r="249" spans="1:8" x14ac:dyDescent="0.2">
      <c r="A249" s="72" t="s">
        <v>79</v>
      </c>
      <c r="B249" s="73" t="s">
        <v>88</v>
      </c>
      <c r="C249" s="73" t="s">
        <v>89</v>
      </c>
      <c r="D249" s="73" t="s">
        <v>93</v>
      </c>
      <c r="E249" s="73" t="s">
        <v>82</v>
      </c>
      <c r="F249" s="74">
        <v>43313</v>
      </c>
      <c r="G249" s="73" t="s">
        <v>0</v>
      </c>
      <c r="H249" s="75">
        <v>0</v>
      </c>
    </row>
    <row r="250" spans="1:8" x14ac:dyDescent="0.2">
      <c r="A250" s="72" t="s">
        <v>79</v>
      </c>
      <c r="B250" s="73" t="s">
        <v>94</v>
      </c>
      <c r="C250" s="73" t="s">
        <v>95</v>
      </c>
      <c r="D250" s="73"/>
      <c r="E250" s="73" t="s">
        <v>82</v>
      </c>
      <c r="F250" s="74">
        <v>43313</v>
      </c>
      <c r="G250" s="73" t="s">
        <v>0</v>
      </c>
      <c r="H250" s="75">
        <v>281</v>
      </c>
    </row>
    <row r="251" spans="1:8" x14ac:dyDescent="0.2">
      <c r="A251" s="72" t="s">
        <v>79</v>
      </c>
      <c r="B251" s="73" t="s">
        <v>94</v>
      </c>
      <c r="C251" s="73" t="s">
        <v>96</v>
      </c>
      <c r="D251" s="73"/>
      <c r="E251" s="73" t="s">
        <v>82</v>
      </c>
      <c r="F251" s="74">
        <v>43313</v>
      </c>
      <c r="G251" s="73" t="s">
        <v>0</v>
      </c>
      <c r="H251" s="75">
        <v>338</v>
      </c>
    </row>
    <row r="252" spans="1:8" x14ac:dyDescent="0.2">
      <c r="A252" s="72" t="s">
        <v>79</v>
      </c>
      <c r="B252" s="73" t="s">
        <v>94</v>
      </c>
      <c r="C252" s="73" t="s">
        <v>97</v>
      </c>
      <c r="D252" s="73"/>
      <c r="E252" s="73" t="s">
        <v>82</v>
      </c>
      <c r="F252" s="74">
        <v>43313</v>
      </c>
      <c r="G252" s="73" t="s">
        <v>0</v>
      </c>
      <c r="H252" s="75">
        <v>0</v>
      </c>
    </row>
    <row r="253" spans="1:8" x14ac:dyDescent="0.2">
      <c r="A253" s="72" t="s">
        <v>79</v>
      </c>
      <c r="B253" s="73" t="s">
        <v>94</v>
      </c>
      <c r="C253" s="73" t="s">
        <v>98</v>
      </c>
      <c r="D253" s="73"/>
      <c r="E253" s="73" t="s">
        <v>82</v>
      </c>
      <c r="F253" s="74">
        <v>43313</v>
      </c>
      <c r="G253" s="73" t="s">
        <v>0</v>
      </c>
      <c r="H253" s="75">
        <v>90</v>
      </c>
    </row>
    <row r="254" spans="1:8" x14ac:dyDescent="0.2">
      <c r="A254" s="72" t="s">
        <v>99</v>
      </c>
      <c r="B254" s="73" t="s">
        <v>100</v>
      </c>
      <c r="C254" s="73"/>
      <c r="D254" s="73"/>
      <c r="E254" s="73" t="s">
        <v>82</v>
      </c>
      <c r="F254" s="74">
        <v>43313</v>
      </c>
      <c r="G254" s="73" t="s">
        <v>0</v>
      </c>
      <c r="H254" s="75">
        <v>23660</v>
      </c>
    </row>
    <row r="255" spans="1:8" x14ac:dyDescent="0.2">
      <c r="A255" s="72" t="s">
        <v>99</v>
      </c>
      <c r="B255" s="73" t="s">
        <v>101</v>
      </c>
      <c r="C255" s="73" t="s">
        <v>102</v>
      </c>
      <c r="D255" s="73"/>
      <c r="E255" s="73" t="s">
        <v>82</v>
      </c>
      <c r="F255" s="74">
        <v>43313</v>
      </c>
      <c r="G255" s="73" t="s">
        <v>0</v>
      </c>
      <c r="H255" s="75">
        <v>1943</v>
      </c>
    </row>
    <row r="256" spans="1:8" x14ac:dyDescent="0.2">
      <c r="A256" s="72" t="s">
        <v>99</v>
      </c>
      <c r="B256" s="73" t="s">
        <v>101</v>
      </c>
      <c r="C256" s="73" t="s">
        <v>103</v>
      </c>
      <c r="D256" s="73"/>
      <c r="E256" s="73" t="s">
        <v>82</v>
      </c>
      <c r="F256" s="74">
        <v>43313</v>
      </c>
      <c r="G256" s="73" t="s">
        <v>0</v>
      </c>
      <c r="H256" s="75">
        <v>2261</v>
      </c>
    </row>
    <row r="257" spans="1:8" x14ac:dyDescent="0.2">
      <c r="A257" s="72" t="s">
        <v>79</v>
      </c>
      <c r="B257" s="73" t="s">
        <v>80</v>
      </c>
      <c r="C257" s="73" t="s">
        <v>81</v>
      </c>
      <c r="D257" s="73"/>
      <c r="E257" s="73" t="s">
        <v>104</v>
      </c>
      <c r="F257" s="74">
        <v>43313</v>
      </c>
      <c r="G257" s="73" t="s">
        <v>46</v>
      </c>
      <c r="H257" s="75">
        <v>46434</v>
      </c>
    </row>
    <row r="258" spans="1:8" x14ac:dyDescent="0.2">
      <c r="A258" s="72" t="s">
        <v>79</v>
      </c>
      <c r="B258" s="73" t="s">
        <v>80</v>
      </c>
      <c r="C258" s="73" t="s">
        <v>83</v>
      </c>
      <c r="D258" s="73"/>
      <c r="E258" s="73" t="s">
        <v>104</v>
      </c>
      <c r="F258" s="74">
        <v>43313</v>
      </c>
      <c r="G258" s="73" t="s">
        <v>46</v>
      </c>
      <c r="H258" s="75">
        <v>57432</v>
      </c>
    </row>
    <row r="259" spans="1:8" x14ac:dyDescent="0.2">
      <c r="A259" s="72" t="s">
        <v>79</v>
      </c>
      <c r="B259" s="73" t="s">
        <v>80</v>
      </c>
      <c r="C259" s="73" t="s">
        <v>84</v>
      </c>
      <c r="D259" s="73"/>
      <c r="E259" s="73" t="s">
        <v>104</v>
      </c>
      <c r="F259" s="74">
        <v>43313</v>
      </c>
      <c r="G259" s="73" t="s">
        <v>46</v>
      </c>
      <c r="H259" s="75">
        <v>6813</v>
      </c>
    </row>
    <row r="260" spans="1:8" x14ac:dyDescent="0.2">
      <c r="A260" s="72" t="s">
        <v>79</v>
      </c>
      <c r="B260" s="73" t="s">
        <v>80</v>
      </c>
      <c r="C260" s="73" t="s">
        <v>84</v>
      </c>
      <c r="D260" s="73" t="s">
        <v>85</v>
      </c>
      <c r="E260" s="73" t="s">
        <v>104</v>
      </c>
      <c r="F260" s="74">
        <v>43313</v>
      </c>
      <c r="G260" s="73" t="s">
        <v>46</v>
      </c>
      <c r="H260" s="75">
        <v>5.4830791517443966</v>
      </c>
    </row>
    <row r="261" spans="1:8" x14ac:dyDescent="0.2">
      <c r="A261" s="72" t="s">
        <v>79</v>
      </c>
      <c r="B261" s="73" t="s">
        <v>80</v>
      </c>
      <c r="C261" s="73" t="s">
        <v>86</v>
      </c>
      <c r="D261" s="73"/>
      <c r="E261" s="73" t="s">
        <v>104</v>
      </c>
      <c r="F261" s="74">
        <v>43313</v>
      </c>
      <c r="G261" s="73" t="s">
        <v>46</v>
      </c>
      <c r="H261" s="75">
        <v>13576</v>
      </c>
    </row>
    <row r="262" spans="1:8" x14ac:dyDescent="0.2">
      <c r="A262" s="72" t="s">
        <v>79</v>
      </c>
      <c r="B262" s="73" t="s">
        <v>80</v>
      </c>
      <c r="C262" s="73" t="s">
        <v>86</v>
      </c>
      <c r="D262" s="73" t="s">
        <v>87</v>
      </c>
      <c r="E262" s="73" t="s">
        <v>104</v>
      </c>
      <c r="F262" s="74">
        <v>43313</v>
      </c>
      <c r="G262" s="73" t="s">
        <v>46</v>
      </c>
      <c r="H262" s="75">
        <v>10.92591847410567</v>
      </c>
    </row>
    <row r="263" spans="1:8" x14ac:dyDescent="0.2">
      <c r="A263" s="72" t="s">
        <v>79</v>
      </c>
      <c r="B263" s="73" t="s">
        <v>88</v>
      </c>
      <c r="C263" s="73" t="s">
        <v>89</v>
      </c>
      <c r="D263" s="73" t="s">
        <v>90</v>
      </c>
      <c r="E263" s="73" t="s">
        <v>104</v>
      </c>
      <c r="F263" s="74">
        <v>43313</v>
      </c>
      <c r="G263" s="73" t="s">
        <v>46</v>
      </c>
      <c r="H263" s="75">
        <v>3.2</v>
      </c>
    </row>
    <row r="264" spans="1:8" x14ac:dyDescent="0.2">
      <c r="A264" s="72" t="s">
        <v>79</v>
      </c>
      <c r="B264" s="73" t="s">
        <v>88</v>
      </c>
      <c r="C264" s="73" t="s">
        <v>89</v>
      </c>
      <c r="D264" s="73" t="s">
        <v>91</v>
      </c>
      <c r="E264" s="73" t="s">
        <v>104</v>
      </c>
      <c r="F264" s="74">
        <v>43313</v>
      </c>
      <c r="G264" s="73" t="s">
        <v>46</v>
      </c>
      <c r="H264" s="75">
        <v>3326</v>
      </c>
    </row>
    <row r="265" spans="1:8" x14ac:dyDescent="0.2">
      <c r="A265" s="72" t="s">
        <v>79</v>
      </c>
      <c r="B265" s="73" t="s">
        <v>88</v>
      </c>
      <c r="C265" s="73" t="s">
        <v>89</v>
      </c>
      <c r="D265" s="73" t="s">
        <v>92</v>
      </c>
      <c r="E265" s="73" t="s">
        <v>104</v>
      </c>
      <c r="F265" s="74">
        <v>43313</v>
      </c>
      <c r="G265" s="73" t="s">
        <v>46</v>
      </c>
      <c r="H265" s="75">
        <v>673</v>
      </c>
    </row>
    <row r="266" spans="1:8" x14ac:dyDescent="0.2">
      <c r="A266" s="72" t="s">
        <v>79</v>
      </c>
      <c r="B266" s="73" t="s">
        <v>88</v>
      </c>
      <c r="C266" s="73" t="s">
        <v>89</v>
      </c>
      <c r="D266" s="73" t="s">
        <v>93</v>
      </c>
      <c r="E266" s="73" t="s">
        <v>104</v>
      </c>
      <c r="F266" s="74">
        <v>43313</v>
      </c>
      <c r="G266" s="73" t="s">
        <v>46</v>
      </c>
      <c r="H266" s="75">
        <v>81</v>
      </c>
    </row>
    <row r="267" spans="1:8" x14ac:dyDescent="0.2">
      <c r="A267" s="72" t="s">
        <v>79</v>
      </c>
      <c r="B267" s="73" t="s">
        <v>94</v>
      </c>
      <c r="C267" s="73" t="s">
        <v>95</v>
      </c>
      <c r="D267" s="73"/>
      <c r="E267" s="73" t="s">
        <v>104</v>
      </c>
      <c r="F267" s="74">
        <v>43313</v>
      </c>
      <c r="G267" s="73" t="s">
        <v>46</v>
      </c>
      <c r="H267" s="75">
        <v>465</v>
      </c>
    </row>
    <row r="268" spans="1:8" x14ac:dyDescent="0.2">
      <c r="A268" s="72" t="s">
        <v>79</v>
      </c>
      <c r="B268" s="73" t="s">
        <v>94</v>
      </c>
      <c r="C268" s="73" t="s">
        <v>96</v>
      </c>
      <c r="D268" s="73"/>
      <c r="E268" s="73" t="s">
        <v>104</v>
      </c>
      <c r="F268" s="74">
        <v>43313</v>
      </c>
      <c r="G268" s="73" t="s">
        <v>46</v>
      </c>
      <c r="H268" s="75">
        <v>340</v>
      </c>
    </row>
    <row r="269" spans="1:8" x14ac:dyDescent="0.2">
      <c r="A269" s="72" t="s">
        <v>79</v>
      </c>
      <c r="B269" s="73" t="s">
        <v>94</v>
      </c>
      <c r="C269" s="73" t="s">
        <v>97</v>
      </c>
      <c r="D269" s="73"/>
      <c r="E269" s="73" t="s">
        <v>104</v>
      </c>
      <c r="F269" s="74">
        <v>43313</v>
      </c>
      <c r="G269" s="73" t="s">
        <v>46</v>
      </c>
      <c r="H269" s="75">
        <v>0</v>
      </c>
    </row>
    <row r="270" spans="1:8" x14ac:dyDescent="0.2">
      <c r="A270" s="72" t="s">
        <v>79</v>
      </c>
      <c r="B270" s="73" t="s">
        <v>94</v>
      </c>
      <c r="C270" s="73" t="s">
        <v>98</v>
      </c>
      <c r="D270" s="73"/>
      <c r="E270" s="73" t="s">
        <v>104</v>
      </c>
      <c r="F270" s="74">
        <v>43313</v>
      </c>
      <c r="G270" s="73" t="s">
        <v>46</v>
      </c>
      <c r="H270" s="75">
        <v>0</v>
      </c>
    </row>
    <row r="271" spans="1:8" x14ac:dyDescent="0.2">
      <c r="A271" s="72" t="s">
        <v>99</v>
      </c>
      <c r="B271" s="73" t="s">
        <v>100</v>
      </c>
      <c r="C271" s="73"/>
      <c r="D271" s="73"/>
      <c r="E271" s="73" t="s">
        <v>104</v>
      </c>
      <c r="F271" s="74">
        <v>43313</v>
      </c>
      <c r="G271" s="73" t="s">
        <v>46</v>
      </c>
      <c r="H271" s="75">
        <v>56886</v>
      </c>
    </row>
    <row r="272" spans="1:8" x14ac:dyDescent="0.2">
      <c r="A272" s="72" t="s">
        <v>99</v>
      </c>
      <c r="B272" s="73" t="s">
        <v>101</v>
      </c>
      <c r="C272" s="73" t="s">
        <v>102</v>
      </c>
      <c r="D272" s="73"/>
      <c r="E272" s="73" t="s">
        <v>104</v>
      </c>
      <c r="F272" s="74">
        <v>43313</v>
      </c>
      <c r="G272" s="73" t="s">
        <v>46</v>
      </c>
      <c r="H272" s="75">
        <v>3072</v>
      </c>
    </row>
    <row r="273" spans="1:8" x14ac:dyDescent="0.2">
      <c r="A273" s="72" t="s">
        <v>99</v>
      </c>
      <c r="B273" s="73" t="s">
        <v>101</v>
      </c>
      <c r="C273" s="73" t="s">
        <v>103</v>
      </c>
      <c r="D273" s="73"/>
      <c r="E273" s="73" t="s">
        <v>104</v>
      </c>
      <c r="F273" s="74">
        <v>43313</v>
      </c>
      <c r="G273" s="73" t="s">
        <v>46</v>
      </c>
      <c r="H273" s="75">
        <v>2535</v>
      </c>
    </row>
    <row r="274" spans="1:8" x14ac:dyDescent="0.2">
      <c r="A274" s="72" t="s">
        <v>79</v>
      </c>
      <c r="B274" s="73" t="s">
        <v>80</v>
      </c>
      <c r="C274" s="73" t="s">
        <v>81</v>
      </c>
      <c r="D274" s="73"/>
      <c r="E274" s="73" t="s">
        <v>104</v>
      </c>
      <c r="F274" s="74">
        <v>43313</v>
      </c>
      <c r="G274" s="73" t="s">
        <v>1</v>
      </c>
      <c r="H274" s="75">
        <v>29079</v>
      </c>
    </row>
    <row r="275" spans="1:8" x14ac:dyDescent="0.2">
      <c r="A275" s="72" t="s">
        <v>79</v>
      </c>
      <c r="B275" s="73" t="s">
        <v>80</v>
      </c>
      <c r="C275" s="73" t="s">
        <v>83</v>
      </c>
      <c r="D275" s="73"/>
      <c r="E275" s="73" t="s">
        <v>104</v>
      </c>
      <c r="F275" s="74">
        <v>43313</v>
      </c>
      <c r="G275" s="73" t="s">
        <v>1</v>
      </c>
      <c r="H275" s="75">
        <v>31160</v>
      </c>
    </row>
    <row r="276" spans="1:8" x14ac:dyDescent="0.2">
      <c r="A276" s="72" t="s">
        <v>79</v>
      </c>
      <c r="B276" s="73" t="s">
        <v>80</v>
      </c>
      <c r="C276" s="73" t="s">
        <v>84</v>
      </c>
      <c r="D276" s="73"/>
      <c r="E276" s="73" t="s">
        <v>104</v>
      </c>
      <c r="F276" s="74">
        <v>43313</v>
      </c>
      <c r="G276" s="73" t="s">
        <v>1</v>
      </c>
      <c r="H276" s="75">
        <v>4836</v>
      </c>
    </row>
    <row r="277" spans="1:8" x14ac:dyDescent="0.2">
      <c r="A277" s="72" t="s">
        <v>79</v>
      </c>
      <c r="B277" s="73" t="s">
        <v>80</v>
      </c>
      <c r="C277" s="73" t="s">
        <v>84</v>
      </c>
      <c r="D277" s="73" t="s">
        <v>85</v>
      </c>
      <c r="E277" s="73" t="s">
        <v>104</v>
      </c>
      <c r="F277" s="74">
        <v>43313</v>
      </c>
      <c r="G277" s="73" t="s">
        <v>1</v>
      </c>
      <c r="H277" s="75">
        <v>6.5369902269562994</v>
      </c>
    </row>
    <row r="278" spans="1:8" x14ac:dyDescent="0.2">
      <c r="A278" s="72" t="s">
        <v>79</v>
      </c>
      <c r="B278" s="73" t="s">
        <v>80</v>
      </c>
      <c r="C278" s="73" t="s">
        <v>86</v>
      </c>
      <c r="D278" s="73"/>
      <c r="E278" s="73" t="s">
        <v>104</v>
      </c>
      <c r="F278" s="74">
        <v>43313</v>
      </c>
      <c r="G278" s="73" t="s">
        <v>1</v>
      </c>
      <c r="H278" s="75">
        <v>8904</v>
      </c>
    </row>
    <row r="279" spans="1:8" x14ac:dyDescent="0.2">
      <c r="A279" s="72" t="s">
        <v>79</v>
      </c>
      <c r="B279" s="73" t="s">
        <v>80</v>
      </c>
      <c r="C279" s="73" t="s">
        <v>86</v>
      </c>
      <c r="D279" s="73" t="s">
        <v>87</v>
      </c>
      <c r="E279" s="73" t="s">
        <v>104</v>
      </c>
      <c r="F279" s="74">
        <v>43313</v>
      </c>
      <c r="G279" s="73" t="s">
        <v>1</v>
      </c>
      <c r="H279" s="75">
        <v>12.035848010922019</v>
      </c>
    </row>
    <row r="280" spans="1:8" x14ac:dyDescent="0.2">
      <c r="A280" s="72" t="s">
        <v>79</v>
      </c>
      <c r="B280" s="73" t="s">
        <v>88</v>
      </c>
      <c r="C280" s="73" t="s">
        <v>89</v>
      </c>
      <c r="D280" s="73" t="s">
        <v>90</v>
      </c>
      <c r="E280" s="73" t="s">
        <v>104</v>
      </c>
      <c r="F280" s="74">
        <v>43313</v>
      </c>
      <c r="G280" s="73" t="s">
        <v>1</v>
      </c>
      <c r="H280" s="75">
        <v>2.4</v>
      </c>
    </row>
    <row r="281" spans="1:8" x14ac:dyDescent="0.2">
      <c r="A281" s="72" t="s">
        <v>79</v>
      </c>
      <c r="B281" s="73" t="s">
        <v>88</v>
      </c>
      <c r="C281" s="73" t="s">
        <v>89</v>
      </c>
      <c r="D281" s="73" t="s">
        <v>91</v>
      </c>
      <c r="E281" s="73" t="s">
        <v>104</v>
      </c>
      <c r="F281" s="74">
        <v>43313</v>
      </c>
      <c r="G281" s="73" t="s">
        <v>1</v>
      </c>
      <c r="H281" s="75">
        <v>1380</v>
      </c>
    </row>
    <row r="282" spans="1:8" x14ac:dyDescent="0.2">
      <c r="A282" s="72" t="s">
        <v>79</v>
      </c>
      <c r="B282" s="73" t="s">
        <v>88</v>
      </c>
      <c r="C282" s="73" t="s">
        <v>89</v>
      </c>
      <c r="D282" s="73" t="s">
        <v>92</v>
      </c>
      <c r="E282" s="73" t="s">
        <v>104</v>
      </c>
      <c r="F282" s="74">
        <v>43313</v>
      </c>
      <c r="G282" s="73" t="s">
        <v>1</v>
      </c>
      <c r="H282" s="75">
        <v>332</v>
      </c>
    </row>
    <row r="283" spans="1:8" x14ac:dyDescent="0.2">
      <c r="A283" s="72" t="s">
        <v>79</v>
      </c>
      <c r="B283" s="73" t="s">
        <v>88</v>
      </c>
      <c r="C283" s="73" t="s">
        <v>89</v>
      </c>
      <c r="D283" s="73" t="s">
        <v>93</v>
      </c>
      <c r="E283" s="73" t="s">
        <v>104</v>
      </c>
      <c r="F283" s="74">
        <v>43313</v>
      </c>
      <c r="G283" s="73" t="s">
        <v>1</v>
      </c>
      <c r="H283" s="75">
        <v>81</v>
      </c>
    </row>
    <row r="284" spans="1:8" x14ac:dyDescent="0.2">
      <c r="A284" s="72" t="s">
        <v>79</v>
      </c>
      <c r="B284" s="73" t="s">
        <v>94</v>
      </c>
      <c r="C284" s="73" t="s">
        <v>95</v>
      </c>
      <c r="D284" s="73"/>
      <c r="E284" s="73" t="s">
        <v>104</v>
      </c>
      <c r="F284" s="74">
        <v>43313</v>
      </c>
      <c r="G284" s="73" t="s">
        <v>1</v>
      </c>
      <c r="H284" s="75">
        <v>181</v>
      </c>
    </row>
    <row r="285" spans="1:8" x14ac:dyDescent="0.2">
      <c r="A285" s="72" t="s">
        <v>79</v>
      </c>
      <c r="B285" s="73" t="s">
        <v>94</v>
      </c>
      <c r="C285" s="73" t="s">
        <v>96</v>
      </c>
      <c r="D285" s="73"/>
      <c r="E285" s="73" t="s">
        <v>104</v>
      </c>
      <c r="F285" s="74">
        <v>43313</v>
      </c>
      <c r="G285" s="73" t="s">
        <v>1</v>
      </c>
      <c r="H285" s="75">
        <v>248</v>
      </c>
    </row>
    <row r="286" spans="1:8" x14ac:dyDescent="0.2">
      <c r="A286" s="72" t="s">
        <v>79</v>
      </c>
      <c r="B286" s="73" t="s">
        <v>94</v>
      </c>
      <c r="C286" s="73" t="s">
        <v>97</v>
      </c>
      <c r="D286" s="73"/>
      <c r="E286" s="73" t="s">
        <v>104</v>
      </c>
      <c r="F286" s="74">
        <v>43313</v>
      </c>
      <c r="G286" s="73" t="s">
        <v>1</v>
      </c>
      <c r="H286" s="75">
        <v>0</v>
      </c>
    </row>
    <row r="287" spans="1:8" x14ac:dyDescent="0.2">
      <c r="A287" s="72" t="s">
        <v>79</v>
      </c>
      <c r="B287" s="73" t="s">
        <v>94</v>
      </c>
      <c r="C287" s="73" t="s">
        <v>98</v>
      </c>
      <c r="D287" s="73"/>
      <c r="E287" s="73" t="s">
        <v>104</v>
      </c>
      <c r="F287" s="74">
        <v>43313</v>
      </c>
      <c r="G287" s="73" t="s">
        <v>1</v>
      </c>
      <c r="H287" s="75">
        <v>0</v>
      </c>
    </row>
    <row r="288" spans="1:8" x14ac:dyDescent="0.2">
      <c r="A288" s="72" t="s">
        <v>99</v>
      </c>
      <c r="B288" s="73" t="s">
        <v>100</v>
      </c>
      <c r="C288" s="73"/>
      <c r="D288" s="73"/>
      <c r="E288" s="73" t="s">
        <v>104</v>
      </c>
      <c r="F288" s="74">
        <v>43313</v>
      </c>
      <c r="G288" s="73" t="s">
        <v>1</v>
      </c>
      <c r="H288" s="75">
        <v>16160</v>
      </c>
    </row>
    <row r="289" spans="1:8" x14ac:dyDescent="0.2">
      <c r="A289" s="72" t="s">
        <v>99</v>
      </c>
      <c r="B289" s="73" t="s">
        <v>101</v>
      </c>
      <c r="C289" s="73" t="s">
        <v>102</v>
      </c>
      <c r="D289" s="73"/>
      <c r="E289" s="73" t="s">
        <v>104</v>
      </c>
      <c r="F289" s="74">
        <v>43313</v>
      </c>
      <c r="G289" s="73" t="s">
        <v>1</v>
      </c>
      <c r="H289" s="75">
        <v>271</v>
      </c>
    </row>
    <row r="290" spans="1:8" x14ac:dyDescent="0.2">
      <c r="A290" s="72" t="s">
        <v>99</v>
      </c>
      <c r="B290" s="73" t="s">
        <v>101</v>
      </c>
      <c r="C290" s="73" t="s">
        <v>103</v>
      </c>
      <c r="D290" s="73"/>
      <c r="E290" s="73" t="s">
        <v>104</v>
      </c>
      <c r="F290" s="74">
        <v>43313</v>
      </c>
      <c r="G290" s="73" t="s">
        <v>1</v>
      </c>
      <c r="H290" s="75">
        <v>402</v>
      </c>
    </row>
    <row r="291" spans="1:8" x14ac:dyDescent="0.2">
      <c r="A291" s="72" t="s">
        <v>79</v>
      </c>
      <c r="B291" s="73" t="s">
        <v>80</v>
      </c>
      <c r="C291" s="73" t="s">
        <v>81</v>
      </c>
      <c r="D291" s="73"/>
      <c r="E291" s="73" t="s">
        <v>104</v>
      </c>
      <c r="F291" s="74">
        <v>43313</v>
      </c>
      <c r="G291" s="73" t="s">
        <v>0</v>
      </c>
      <c r="H291" s="75">
        <v>17355</v>
      </c>
    </row>
    <row r="292" spans="1:8" x14ac:dyDescent="0.2">
      <c r="A292" s="72" t="s">
        <v>79</v>
      </c>
      <c r="B292" s="73" t="s">
        <v>80</v>
      </c>
      <c r="C292" s="73" t="s">
        <v>83</v>
      </c>
      <c r="D292" s="73"/>
      <c r="E292" s="73" t="s">
        <v>104</v>
      </c>
      <c r="F292" s="74">
        <v>43313</v>
      </c>
      <c r="G292" s="73" t="s">
        <v>0</v>
      </c>
      <c r="H292" s="75">
        <v>26272</v>
      </c>
    </row>
    <row r="293" spans="1:8" x14ac:dyDescent="0.2">
      <c r="A293" s="72" t="s">
        <v>79</v>
      </c>
      <c r="B293" s="73" t="s">
        <v>80</v>
      </c>
      <c r="C293" s="73" t="s">
        <v>84</v>
      </c>
      <c r="D293" s="73"/>
      <c r="E293" s="73" t="s">
        <v>104</v>
      </c>
      <c r="F293" s="74">
        <v>43313</v>
      </c>
      <c r="G293" s="73" t="s">
        <v>0</v>
      </c>
      <c r="H293" s="75">
        <v>1977</v>
      </c>
    </row>
    <row r="294" spans="1:8" x14ac:dyDescent="0.2">
      <c r="A294" s="72" t="s">
        <v>79</v>
      </c>
      <c r="B294" s="73" t="s">
        <v>80</v>
      </c>
      <c r="C294" s="73" t="s">
        <v>84</v>
      </c>
      <c r="D294" s="73" t="s">
        <v>85</v>
      </c>
      <c r="E294" s="73" t="s">
        <v>104</v>
      </c>
      <c r="F294" s="74">
        <v>43313</v>
      </c>
      <c r="G294" s="73" t="s">
        <v>0</v>
      </c>
      <c r="H294" s="75">
        <v>3.9322937385631316</v>
      </c>
    </row>
    <row r="295" spans="1:8" x14ac:dyDescent="0.2">
      <c r="A295" s="72" t="s">
        <v>79</v>
      </c>
      <c r="B295" s="73" t="s">
        <v>80</v>
      </c>
      <c r="C295" s="73" t="s">
        <v>86</v>
      </c>
      <c r="D295" s="73"/>
      <c r="E295" s="73" t="s">
        <v>104</v>
      </c>
      <c r="F295" s="74">
        <v>43313</v>
      </c>
      <c r="G295" s="73" t="s">
        <v>0</v>
      </c>
      <c r="H295" s="75">
        <v>4672</v>
      </c>
    </row>
    <row r="296" spans="1:8" x14ac:dyDescent="0.2">
      <c r="A296" s="72" t="s">
        <v>79</v>
      </c>
      <c r="B296" s="73" t="s">
        <v>80</v>
      </c>
      <c r="C296" s="73" t="s">
        <v>86</v>
      </c>
      <c r="D296" s="73" t="s">
        <v>87</v>
      </c>
      <c r="E296" s="73" t="s">
        <v>104</v>
      </c>
      <c r="F296" s="74">
        <v>43313</v>
      </c>
      <c r="G296" s="73" t="s">
        <v>0</v>
      </c>
      <c r="H296" s="75">
        <v>9.2927042724162625</v>
      </c>
    </row>
    <row r="297" spans="1:8" x14ac:dyDescent="0.2">
      <c r="A297" s="72" t="s">
        <v>79</v>
      </c>
      <c r="B297" s="73" t="s">
        <v>88</v>
      </c>
      <c r="C297" s="73" t="s">
        <v>89</v>
      </c>
      <c r="D297" s="73" t="s">
        <v>90</v>
      </c>
      <c r="E297" s="73" t="s">
        <v>104</v>
      </c>
      <c r="F297" s="74">
        <v>43313</v>
      </c>
      <c r="G297" s="73" t="s">
        <v>0</v>
      </c>
      <c r="H297" s="75">
        <v>4.3</v>
      </c>
    </row>
    <row r="298" spans="1:8" x14ac:dyDescent="0.2">
      <c r="A298" s="72" t="s">
        <v>79</v>
      </c>
      <c r="B298" s="73" t="s">
        <v>88</v>
      </c>
      <c r="C298" s="73" t="s">
        <v>89</v>
      </c>
      <c r="D298" s="73" t="s">
        <v>91</v>
      </c>
      <c r="E298" s="73" t="s">
        <v>104</v>
      </c>
      <c r="F298" s="74">
        <v>43313</v>
      </c>
      <c r="G298" s="73" t="s">
        <v>0</v>
      </c>
      <c r="H298" s="75">
        <v>1946</v>
      </c>
    </row>
    <row r="299" spans="1:8" x14ac:dyDescent="0.2">
      <c r="A299" s="72" t="s">
        <v>79</v>
      </c>
      <c r="B299" s="73" t="s">
        <v>88</v>
      </c>
      <c r="C299" s="73" t="s">
        <v>89</v>
      </c>
      <c r="D299" s="73" t="s">
        <v>92</v>
      </c>
      <c r="E299" s="73" t="s">
        <v>104</v>
      </c>
      <c r="F299" s="74">
        <v>43313</v>
      </c>
      <c r="G299" s="73" t="s">
        <v>0</v>
      </c>
      <c r="H299" s="75">
        <v>341</v>
      </c>
    </row>
    <row r="300" spans="1:8" x14ac:dyDescent="0.2">
      <c r="A300" s="72" t="s">
        <v>79</v>
      </c>
      <c r="B300" s="73" t="s">
        <v>88</v>
      </c>
      <c r="C300" s="73" t="s">
        <v>89</v>
      </c>
      <c r="D300" s="73" t="s">
        <v>93</v>
      </c>
      <c r="E300" s="73" t="s">
        <v>104</v>
      </c>
      <c r="F300" s="74">
        <v>43313</v>
      </c>
      <c r="G300" s="73" t="s">
        <v>0</v>
      </c>
      <c r="H300" s="75">
        <v>0</v>
      </c>
    </row>
    <row r="301" spans="1:8" x14ac:dyDescent="0.2">
      <c r="A301" s="72" t="s">
        <v>79</v>
      </c>
      <c r="B301" s="73" t="s">
        <v>94</v>
      </c>
      <c r="C301" s="73" t="s">
        <v>95</v>
      </c>
      <c r="D301" s="73"/>
      <c r="E301" s="73" t="s">
        <v>104</v>
      </c>
      <c r="F301" s="74">
        <v>43313</v>
      </c>
      <c r="G301" s="73" t="s">
        <v>0</v>
      </c>
      <c r="H301" s="75">
        <v>284</v>
      </c>
    </row>
    <row r="302" spans="1:8" x14ac:dyDescent="0.2">
      <c r="A302" s="72" t="s">
        <v>79</v>
      </c>
      <c r="B302" s="73" t="s">
        <v>94</v>
      </c>
      <c r="C302" s="73" t="s">
        <v>96</v>
      </c>
      <c r="D302" s="73"/>
      <c r="E302" s="73" t="s">
        <v>104</v>
      </c>
      <c r="F302" s="74">
        <v>43313</v>
      </c>
      <c r="G302" s="73" t="s">
        <v>0</v>
      </c>
      <c r="H302" s="75">
        <v>92</v>
      </c>
    </row>
    <row r="303" spans="1:8" x14ac:dyDescent="0.2">
      <c r="A303" s="72" t="s">
        <v>79</v>
      </c>
      <c r="B303" s="73" t="s">
        <v>94</v>
      </c>
      <c r="C303" s="73" t="s">
        <v>97</v>
      </c>
      <c r="D303" s="73"/>
      <c r="E303" s="73" t="s">
        <v>104</v>
      </c>
      <c r="F303" s="74">
        <v>43313</v>
      </c>
      <c r="G303" s="73" t="s">
        <v>0</v>
      </c>
      <c r="H303" s="75">
        <v>0</v>
      </c>
    </row>
    <row r="304" spans="1:8" x14ac:dyDescent="0.2">
      <c r="A304" s="72" t="s">
        <v>79</v>
      </c>
      <c r="B304" s="73" t="s">
        <v>94</v>
      </c>
      <c r="C304" s="73" t="s">
        <v>98</v>
      </c>
      <c r="D304" s="73"/>
      <c r="E304" s="73" t="s">
        <v>104</v>
      </c>
      <c r="F304" s="74">
        <v>43313</v>
      </c>
      <c r="G304" s="73" t="s">
        <v>0</v>
      </c>
      <c r="H304" s="75">
        <v>0</v>
      </c>
    </row>
    <row r="305" spans="1:8" x14ac:dyDescent="0.2">
      <c r="A305" s="72" t="s">
        <v>99</v>
      </c>
      <c r="B305" s="73" t="s">
        <v>100</v>
      </c>
      <c r="C305" s="73"/>
      <c r="D305" s="73"/>
      <c r="E305" s="73" t="s">
        <v>104</v>
      </c>
      <c r="F305" s="74">
        <v>43313</v>
      </c>
      <c r="G305" s="73" t="s">
        <v>0</v>
      </c>
      <c r="H305" s="75">
        <v>40726</v>
      </c>
    </row>
    <row r="306" spans="1:8" x14ac:dyDescent="0.2">
      <c r="A306" s="72" t="s">
        <v>99</v>
      </c>
      <c r="B306" s="73" t="s">
        <v>101</v>
      </c>
      <c r="C306" s="73" t="s">
        <v>102</v>
      </c>
      <c r="D306" s="73"/>
      <c r="E306" s="73" t="s">
        <v>104</v>
      </c>
      <c r="F306" s="74">
        <v>43313</v>
      </c>
      <c r="G306" s="73" t="s">
        <v>0</v>
      </c>
      <c r="H306" s="75">
        <v>2801</v>
      </c>
    </row>
    <row r="307" spans="1:8" x14ac:dyDescent="0.2">
      <c r="A307" s="72" t="s">
        <v>99</v>
      </c>
      <c r="B307" s="73" t="s">
        <v>101</v>
      </c>
      <c r="C307" s="73" t="s">
        <v>103</v>
      </c>
      <c r="D307" s="73"/>
      <c r="E307" s="73" t="s">
        <v>104</v>
      </c>
      <c r="F307" s="74">
        <v>43313</v>
      </c>
      <c r="G307" s="73" t="s">
        <v>0</v>
      </c>
      <c r="H307" s="75">
        <v>2133</v>
      </c>
    </row>
    <row r="308" spans="1:8" x14ac:dyDescent="0.2">
      <c r="A308" s="72" t="s">
        <v>79</v>
      </c>
      <c r="B308" s="73" t="s">
        <v>80</v>
      </c>
      <c r="C308" s="73" t="s">
        <v>81</v>
      </c>
      <c r="D308" s="73"/>
      <c r="E308" s="73" t="s">
        <v>105</v>
      </c>
      <c r="F308" s="74">
        <v>43313</v>
      </c>
      <c r="G308" s="73" t="s">
        <v>46</v>
      </c>
      <c r="H308" s="75">
        <v>67897</v>
      </c>
    </row>
    <row r="309" spans="1:8" x14ac:dyDescent="0.2">
      <c r="A309" s="72" t="s">
        <v>79</v>
      </c>
      <c r="B309" s="73" t="s">
        <v>80</v>
      </c>
      <c r="C309" s="73" t="s">
        <v>83</v>
      </c>
      <c r="D309" s="73"/>
      <c r="E309" s="73" t="s">
        <v>105</v>
      </c>
      <c r="F309" s="74">
        <v>43313</v>
      </c>
      <c r="G309" s="73" t="s">
        <v>46</v>
      </c>
      <c r="H309" s="75">
        <v>26539</v>
      </c>
    </row>
    <row r="310" spans="1:8" x14ac:dyDescent="0.2">
      <c r="A310" s="72" t="s">
        <v>79</v>
      </c>
      <c r="B310" s="73" t="s">
        <v>80</v>
      </c>
      <c r="C310" s="73" t="s">
        <v>84</v>
      </c>
      <c r="D310" s="73"/>
      <c r="E310" s="73" t="s">
        <v>105</v>
      </c>
      <c r="F310" s="74">
        <v>43313</v>
      </c>
      <c r="G310" s="73" t="s">
        <v>46</v>
      </c>
      <c r="H310" s="75">
        <v>4850</v>
      </c>
    </row>
    <row r="311" spans="1:8" x14ac:dyDescent="0.2">
      <c r="A311" s="72" t="s">
        <v>79</v>
      </c>
      <c r="B311" s="73" t="s">
        <v>80</v>
      </c>
      <c r="C311" s="73" t="s">
        <v>84</v>
      </c>
      <c r="D311" s="73" t="s">
        <v>85</v>
      </c>
      <c r="E311" s="73" t="s">
        <v>105</v>
      </c>
      <c r="F311" s="74">
        <v>43313</v>
      </c>
      <c r="G311" s="73" t="s">
        <v>46</v>
      </c>
      <c r="H311" s="75">
        <v>4.1804578678802926</v>
      </c>
    </row>
    <row r="312" spans="1:8" x14ac:dyDescent="0.2">
      <c r="A312" s="72" t="s">
        <v>79</v>
      </c>
      <c r="B312" s="73" t="s">
        <v>80</v>
      </c>
      <c r="C312" s="73" t="s">
        <v>86</v>
      </c>
      <c r="D312" s="73"/>
      <c r="E312" s="73" t="s">
        <v>105</v>
      </c>
      <c r="F312" s="74">
        <v>43313</v>
      </c>
      <c r="G312" s="73" t="s">
        <v>46</v>
      </c>
      <c r="H312" s="75">
        <v>16730</v>
      </c>
    </row>
    <row r="313" spans="1:8" x14ac:dyDescent="0.2">
      <c r="A313" s="72" t="s">
        <v>79</v>
      </c>
      <c r="B313" s="73" t="s">
        <v>80</v>
      </c>
      <c r="C313" s="73" t="s">
        <v>86</v>
      </c>
      <c r="D313" s="73" t="s">
        <v>87</v>
      </c>
      <c r="E313" s="73" t="s">
        <v>105</v>
      </c>
      <c r="F313" s="74">
        <v>43313</v>
      </c>
      <c r="G313" s="73" t="s">
        <v>46</v>
      </c>
      <c r="H313" s="75">
        <v>14.42042476899738</v>
      </c>
    </row>
    <row r="314" spans="1:8" x14ac:dyDescent="0.2">
      <c r="A314" s="72" t="s">
        <v>79</v>
      </c>
      <c r="B314" s="73" t="s">
        <v>88</v>
      </c>
      <c r="C314" s="73" t="s">
        <v>89</v>
      </c>
      <c r="D314" s="73" t="s">
        <v>90</v>
      </c>
      <c r="E314" s="73" t="s">
        <v>105</v>
      </c>
      <c r="F314" s="74">
        <v>43313</v>
      </c>
      <c r="G314" s="73" t="s">
        <v>46</v>
      </c>
      <c r="H314" s="75">
        <v>6.7</v>
      </c>
    </row>
    <row r="315" spans="1:8" x14ac:dyDescent="0.2">
      <c r="A315" s="72" t="s">
        <v>79</v>
      </c>
      <c r="B315" s="73" t="s">
        <v>88</v>
      </c>
      <c r="C315" s="73" t="s">
        <v>89</v>
      </c>
      <c r="D315" s="73" t="s">
        <v>91</v>
      </c>
      <c r="E315" s="73" t="s">
        <v>105</v>
      </c>
      <c r="F315" s="74">
        <v>43313</v>
      </c>
      <c r="G315" s="73" t="s">
        <v>46</v>
      </c>
      <c r="H315" s="75">
        <v>6855</v>
      </c>
    </row>
    <row r="316" spans="1:8" x14ac:dyDescent="0.2">
      <c r="A316" s="72" t="s">
        <v>79</v>
      </c>
      <c r="B316" s="73" t="s">
        <v>88</v>
      </c>
      <c r="C316" s="73" t="s">
        <v>89</v>
      </c>
      <c r="D316" s="73" t="s">
        <v>92</v>
      </c>
      <c r="E316" s="73" t="s">
        <v>105</v>
      </c>
      <c r="F316" s="74">
        <v>43313</v>
      </c>
      <c r="G316" s="73" t="s">
        <v>46</v>
      </c>
      <c r="H316" s="75">
        <v>1691</v>
      </c>
    </row>
    <row r="317" spans="1:8" x14ac:dyDescent="0.2">
      <c r="A317" s="72" t="s">
        <v>79</v>
      </c>
      <c r="B317" s="73" t="s">
        <v>88</v>
      </c>
      <c r="C317" s="73" t="s">
        <v>89</v>
      </c>
      <c r="D317" s="73" t="s">
        <v>93</v>
      </c>
      <c r="E317" s="73" t="s">
        <v>105</v>
      </c>
      <c r="F317" s="74">
        <v>43313</v>
      </c>
      <c r="G317" s="73" t="s">
        <v>46</v>
      </c>
      <c r="H317" s="75">
        <v>0</v>
      </c>
    </row>
    <row r="318" spans="1:8" x14ac:dyDescent="0.2">
      <c r="A318" s="76" t="s">
        <v>79</v>
      </c>
      <c r="B318" s="77" t="s">
        <v>94</v>
      </c>
      <c r="C318" s="77" t="s">
        <v>95</v>
      </c>
      <c r="D318" s="77"/>
      <c r="E318" s="73" t="s">
        <v>105</v>
      </c>
      <c r="F318" s="74">
        <v>43313</v>
      </c>
      <c r="G318" s="73" t="s">
        <v>46</v>
      </c>
      <c r="H318" s="75">
        <v>908</v>
      </c>
    </row>
    <row r="319" spans="1:8" x14ac:dyDescent="0.2">
      <c r="A319" s="72" t="s">
        <v>79</v>
      </c>
      <c r="B319" s="73" t="s">
        <v>94</v>
      </c>
      <c r="C319" s="73" t="s">
        <v>96</v>
      </c>
      <c r="D319" s="73"/>
      <c r="E319" s="73" t="s">
        <v>105</v>
      </c>
      <c r="F319" s="74">
        <v>43313</v>
      </c>
      <c r="G319" s="73" t="s">
        <v>46</v>
      </c>
      <c r="H319" s="75">
        <v>1359</v>
      </c>
    </row>
    <row r="320" spans="1:8" x14ac:dyDescent="0.2">
      <c r="A320" s="72" t="s">
        <v>79</v>
      </c>
      <c r="B320" s="73" t="s">
        <v>94</v>
      </c>
      <c r="C320" s="73" t="s">
        <v>97</v>
      </c>
      <c r="D320" s="73"/>
      <c r="E320" s="73" t="s">
        <v>105</v>
      </c>
      <c r="F320" s="74">
        <v>43313</v>
      </c>
      <c r="G320" s="73" t="s">
        <v>46</v>
      </c>
      <c r="H320" s="75">
        <v>0</v>
      </c>
    </row>
    <row r="321" spans="1:8" x14ac:dyDescent="0.2">
      <c r="A321" s="72" t="s">
        <v>79</v>
      </c>
      <c r="B321" s="73" t="s">
        <v>94</v>
      </c>
      <c r="C321" s="73" t="s">
        <v>98</v>
      </c>
      <c r="D321" s="73"/>
      <c r="E321" s="73" t="s">
        <v>105</v>
      </c>
      <c r="F321" s="74">
        <v>43313</v>
      </c>
      <c r="G321" s="73" t="s">
        <v>46</v>
      </c>
      <c r="H321" s="75">
        <v>84</v>
      </c>
    </row>
    <row r="322" spans="1:8" x14ac:dyDescent="0.2">
      <c r="A322" s="72" t="s">
        <v>99</v>
      </c>
      <c r="B322" s="73" t="s">
        <v>100</v>
      </c>
      <c r="C322" s="73"/>
      <c r="D322" s="73"/>
      <c r="E322" s="73" t="s">
        <v>105</v>
      </c>
      <c r="F322" s="74">
        <v>43313</v>
      </c>
      <c r="G322" s="73" t="s">
        <v>46</v>
      </c>
      <c r="H322" s="75">
        <v>60056</v>
      </c>
    </row>
    <row r="323" spans="1:8" x14ac:dyDescent="0.2">
      <c r="A323" s="72" t="s">
        <v>99</v>
      </c>
      <c r="B323" s="73" t="s">
        <v>101</v>
      </c>
      <c r="C323" s="73" t="s">
        <v>102</v>
      </c>
      <c r="D323" s="73"/>
      <c r="E323" s="73" t="s">
        <v>105</v>
      </c>
      <c r="F323" s="74">
        <v>43313</v>
      </c>
      <c r="G323" s="73" t="s">
        <v>46</v>
      </c>
      <c r="H323" s="75">
        <v>5365</v>
      </c>
    </row>
    <row r="324" spans="1:8" x14ac:dyDescent="0.2">
      <c r="A324" s="72" t="s">
        <v>99</v>
      </c>
      <c r="B324" s="73" t="s">
        <v>101</v>
      </c>
      <c r="C324" s="73" t="s">
        <v>103</v>
      </c>
      <c r="D324" s="73"/>
      <c r="E324" s="73" t="s">
        <v>105</v>
      </c>
      <c r="F324" s="74">
        <v>43313</v>
      </c>
      <c r="G324" s="73" t="s">
        <v>46</v>
      </c>
      <c r="H324" s="75">
        <v>3046</v>
      </c>
    </row>
    <row r="325" spans="1:8" x14ac:dyDescent="0.2">
      <c r="A325" s="72" t="s">
        <v>79</v>
      </c>
      <c r="B325" s="73" t="s">
        <v>80</v>
      </c>
      <c r="C325" s="73" t="s">
        <v>81</v>
      </c>
      <c r="D325" s="73"/>
      <c r="E325" s="73" t="s">
        <v>105</v>
      </c>
      <c r="F325" s="74">
        <v>43313</v>
      </c>
      <c r="G325" s="73" t="s">
        <v>1</v>
      </c>
      <c r="H325" s="75">
        <v>44407</v>
      </c>
    </row>
    <row r="326" spans="1:8" x14ac:dyDescent="0.2">
      <c r="A326" s="72" t="s">
        <v>79</v>
      </c>
      <c r="B326" s="73" t="s">
        <v>80</v>
      </c>
      <c r="C326" s="73" t="s">
        <v>83</v>
      </c>
      <c r="D326" s="73"/>
      <c r="E326" s="73" t="s">
        <v>105</v>
      </c>
      <c r="F326" s="74">
        <v>43313</v>
      </c>
      <c r="G326" s="73" t="s">
        <v>1</v>
      </c>
      <c r="H326" s="75">
        <v>12523</v>
      </c>
    </row>
    <row r="327" spans="1:8" x14ac:dyDescent="0.2">
      <c r="A327" s="72" t="s">
        <v>79</v>
      </c>
      <c r="B327" s="73" t="s">
        <v>80</v>
      </c>
      <c r="C327" s="73" t="s">
        <v>84</v>
      </c>
      <c r="D327" s="73"/>
      <c r="E327" s="73" t="s">
        <v>105</v>
      </c>
      <c r="F327" s="74">
        <v>43313</v>
      </c>
      <c r="G327" s="73" t="s">
        <v>1</v>
      </c>
      <c r="H327" s="75">
        <v>3280</v>
      </c>
    </row>
    <row r="328" spans="1:8" x14ac:dyDescent="0.2">
      <c r="A328" s="72" t="s">
        <v>79</v>
      </c>
      <c r="B328" s="73" t="s">
        <v>80</v>
      </c>
      <c r="C328" s="73" t="s">
        <v>84</v>
      </c>
      <c r="D328" s="73" t="s">
        <v>85</v>
      </c>
      <c r="E328" s="73" t="s">
        <v>105</v>
      </c>
      <c r="F328" s="74">
        <v>43313</v>
      </c>
      <c r="G328" s="73" t="s">
        <v>1</v>
      </c>
      <c r="H328" s="75">
        <v>4.7602461395564841</v>
      </c>
    </row>
    <row r="329" spans="1:8" x14ac:dyDescent="0.2">
      <c r="A329" s="72" t="s">
        <v>79</v>
      </c>
      <c r="B329" s="73" t="s">
        <v>80</v>
      </c>
      <c r="C329" s="73" t="s">
        <v>86</v>
      </c>
      <c r="D329" s="73"/>
      <c r="E329" s="73" t="s">
        <v>105</v>
      </c>
      <c r="F329" s="74">
        <v>43313</v>
      </c>
      <c r="G329" s="73" t="s">
        <v>1</v>
      </c>
      <c r="H329" s="75">
        <v>8694</v>
      </c>
    </row>
    <row r="330" spans="1:8" x14ac:dyDescent="0.2">
      <c r="A330" s="72" t="s">
        <v>79</v>
      </c>
      <c r="B330" s="73" t="s">
        <v>80</v>
      </c>
      <c r="C330" s="73" t="s">
        <v>86</v>
      </c>
      <c r="D330" s="73" t="s">
        <v>87</v>
      </c>
      <c r="E330" s="73" t="s">
        <v>105</v>
      </c>
      <c r="F330" s="74">
        <v>43313</v>
      </c>
      <c r="G330" s="73" t="s">
        <v>1</v>
      </c>
      <c r="H330" s="75">
        <v>12.617554858934168</v>
      </c>
    </row>
    <row r="331" spans="1:8" x14ac:dyDescent="0.2">
      <c r="A331" s="72" t="s">
        <v>79</v>
      </c>
      <c r="B331" s="73" t="s">
        <v>88</v>
      </c>
      <c r="C331" s="73" t="s">
        <v>89</v>
      </c>
      <c r="D331" s="73" t="s">
        <v>90</v>
      </c>
      <c r="E331" s="73" t="s">
        <v>105</v>
      </c>
      <c r="F331" s="74">
        <v>43313</v>
      </c>
      <c r="G331" s="73" t="s">
        <v>1</v>
      </c>
      <c r="H331" s="75">
        <v>4.3</v>
      </c>
    </row>
    <row r="332" spans="1:8" x14ac:dyDescent="0.2">
      <c r="A332" s="72" t="s">
        <v>79</v>
      </c>
      <c r="B332" s="73" t="s">
        <v>88</v>
      </c>
      <c r="C332" s="73" t="s">
        <v>89</v>
      </c>
      <c r="D332" s="73" t="s">
        <v>91</v>
      </c>
      <c r="E332" s="73" t="s">
        <v>105</v>
      </c>
      <c r="F332" s="74">
        <v>43313</v>
      </c>
      <c r="G332" s="73" t="s">
        <v>1</v>
      </c>
      <c r="H332" s="75">
        <v>2460</v>
      </c>
    </row>
    <row r="333" spans="1:8" x14ac:dyDescent="0.2">
      <c r="A333" s="72" t="s">
        <v>79</v>
      </c>
      <c r="B333" s="73" t="s">
        <v>88</v>
      </c>
      <c r="C333" s="73" t="s">
        <v>89</v>
      </c>
      <c r="D333" s="73" t="s">
        <v>92</v>
      </c>
      <c r="E333" s="73" t="s">
        <v>105</v>
      </c>
      <c r="F333" s="74">
        <v>43313</v>
      </c>
      <c r="G333" s="73" t="s">
        <v>1</v>
      </c>
      <c r="H333" s="75">
        <v>641</v>
      </c>
    </row>
    <row r="334" spans="1:8" x14ac:dyDescent="0.2">
      <c r="A334" s="72" t="s">
        <v>79</v>
      </c>
      <c r="B334" s="73" t="s">
        <v>88</v>
      </c>
      <c r="C334" s="73" t="s">
        <v>89</v>
      </c>
      <c r="D334" s="73" t="s">
        <v>93</v>
      </c>
      <c r="E334" s="73" t="s">
        <v>105</v>
      </c>
      <c r="F334" s="74">
        <v>43313</v>
      </c>
      <c r="G334" s="73" t="s">
        <v>1</v>
      </c>
      <c r="H334" s="75">
        <v>0</v>
      </c>
    </row>
    <row r="335" spans="1:8" x14ac:dyDescent="0.2">
      <c r="A335" s="76" t="s">
        <v>79</v>
      </c>
      <c r="B335" s="77" t="s">
        <v>94</v>
      </c>
      <c r="C335" s="77" t="s">
        <v>95</v>
      </c>
      <c r="D335" s="77"/>
      <c r="E335" s="73" t="s">
        <v>105</v>
      </c>
      <c r="F335" s="74">
        <v>43313</v>
      </c>
      <c r="G335" s="73" t="s">
        <v>1</v>
      </c>
      <c r="H335" s="75">
        <v>321</v>
      </c>
    </row>
    <row r="336" spans="1:8" x14ac:dyDescent="0.2">
      <c r="A336" s="72" t="s">
        <v>79</v>
      </c>
      <c r="B336" s="73" t="s">
        <v>94</v>
      </c>
      <c r="C336" s="73" t="s">
        <v>96</v>
      </c>
      <c r="D336" s="73"/>
      <c r="E336" s="73" t="s">
        <v>105</v>
      </c>
      <c r="F336" s="74">
        <v>43313</v>
      </c>
      <c r="G336" s="73" t="s">
        <v>1</v>
      </c>
      <c r="H336" s="75">
        <v>589</v>
      </c>
    </row>
    <row r="337" spans="1:8" x14ac:dyDescent="0.2">
      <c r="A337" s="72" t="s">
        <v>79</v>
      </c>
      <c r="B337" s="73" t="s">
        <v>94</v>
      </c>
      <c r="C337" s="73" t="s">
        <v>97</v>
      </c>
      <c r="D337" s="73"/>
      <c r="E337" s="73" t="s">
        <v>105</v>
      </c>
      <c r="F337" s="74">
        <v>43313</v>
      </c>
      <c r="G337" s="73" t="s">
        <v>1</v>
      </c>
      <c r="H337" s="75">
        <v>0</v>
      </c>
    </row>
    <row r="338" spans="1:8" x14ac:dyDescent="0.2">
      <c r="A338" s="72" t="s">
        <v>79</v>
      </c>
      <c r="B338" s="73" t="s">
        <v>94</v>
      </c>
      <c r="C338" s="73" t="s">
        <v>98</v>
      </c>
      <c r="D338" s="73"/>
      <c r="E338" s="73" t="s">
        <v>105</v>
      </c>
      <c r="F338" s="74">
        <v>43313</v>
      </c>
      <c r="G338" s="73" t="s">
        <v>1</v>
      </c>
      <c r="H338" s="75">
        <v>0</v>
      </c>
    </row>
    <row r="339" spans="1:8" x14ac:dyDescent="0.2">
      <c r="A339" s="72" t="s">
        <v>99</v>
      </c>
      <c r="B339" s="73" t="s">
        <v>100</v>
      </c>
      <c r="C339" s="73"/>
      <c r="D339" s="73"/>
      <c r="E339" s="73" t="s">
        <v>105</v>
      </c>
      <c r="F339" s="74">
        <v>43313</v>
      </c>
      <c r="G339" s="73" t="s">
        <v>1</v>
      </c>
      <c r="H339" s="75">
        <v>19070</v>
      </c>
    </row>
    <row r="340" spans="1:8" x14ac:dyDescent="0.2">
      <c r="A340" s="76" t="s">
        <v>99</v>
      </c>
      <c r="B340" s="77" t="s">
        <v>101</v>
      </c>
      <c r="C340" s="77" t="s">
        <v>102</v>
      </c>
      <c r="D340" s="77"/>
      <c r="E340" s="73" t="s">
        <v>105</v>
      </c>
      <c r="F340" s="74">
        <v>43313</v>
      </c>
      <c r="G340" s="73" t="s">
        <v>1</v>
      </c>
      <c r="H340" s="75">
        <v>574</v>
      </c>
    </row>
    <row r="341" spans="1:8" x14ac:dyDescent="0.2">
      <c r="A341" s="72" t="s">
        <v>99</v>
      </c>
      <c r="B341" s="73" t="s">
        <v>101</v>
      </c>
      <c r="C341" s="73" t="s">
        <v>103</v>
      </c>
      <c r="D341" s="73"/>
      <c r="E341" s="73" t="s">
        <v>105</v>
      </c>
      <c r="F341" s="74">
        <v>43313</v>
      </c>
      <c r="G341" s="73" t="s">
        <v>1</v>
      </c>
      <c r="H341" s="75">
        <v>474</v>
      </c>
    </row>
    <row r="342" spans="1:8" x14ac:dyDescent="0.2">
      <c r="A342" s="72" t="s">
        <v>79</v>
      </c>
      <c r="B342" s="73" t="s">
        <v>80</v>
      </c>
      <c r="C342" s="73" t="s">
        <v>81</v>
      </c>
      <c r="D342" s="73"/>
      <c r="E342" s="73" t="s">
        <v>105</v>
      </c>
      <c r="F342" s="74">
        <v>43313</v>
      </c>
      <c r="G342" s="73" t="s">
        <v>0</v>
      </c>
      <c r="H342" s="75">
        <v>23490</v>
      </c>
    </row>
    <row r="343" spans="1:8" x14ac:dyDescent="0.2">
      <c r="A343" s="72" t="s">
        <v>79</v>
      </c>
      <c r="B343" s="73" t="s">
        <v>80</v>
      </c>
      <c r="C343" s="73" t="s">
        <v>83</v>
      </c>
      <c r="D343" s="73"/>
      <c r="E343" s="73" t="s">
        <v>105</v>
      </c>
      <c r="F343" s="74">
        <v>43313</v>
      </c>
      <c r="G343" s="73" t="s">
        <v>0</v>
      </c>
      <c r="H343" s="75">
        <v>14016</v>
      </c>
    </row>
    <row r="344" spans="1:8" x14ac:dyDescent="0.2">
      <c r="A344" s="72" t="s">
        <v>79</v>
      </c>
      <c r="B344" s="73" t="s">
        <v>80</v>
      </c>
      <c r="C344" s="73" t="s">
        <v>84</v>
      </c>
      <c r="D344" s="73"/>
      <c r="E344" s="73" t="s">
        <v>105</v>
      </c>
      <c r="F344" s="74">
        <v>43313</v>
      </c>
      <c r="G344" s="73" t="s">
        <v>0</v>
      </c>
      <c r="H344" s="75">
        <v>1570</v>
      </c>
    </row>
    <row r="345" spans="1:8" x14ac:dyDescent="0.2">
      <c r="A345" s="72" t="s">
        <v>79</v>
      </c>
      <c r="B345" s="73" t="s">
        <v>80</v>
      </c>
      <c r="C345" s="73" t="s">
        <v>84</v>
      </c>
      <c r="D345" s="73" t="s">
        <v>85</v>
      </c>
      <c r="E345" s="73" t="s">
        <v>105</v>
      </c>
      <c r="F345" s="74">
        <v>43313</v>
      </c>
      <c r="G345" s="73" t="s">
        <v>0</v>
      </c>
      <c r="H345" s="75">
        <v>3.3324842927491929</v>
      </c>
    </row>
    <row r="346" spans="1:8" x14ac:dyDescent="0.2">
      <c r="A346" s="72" t="s">
        <v>79</v>
      </c>
      <c r="B346" s="73" t="s">
        <v>80</v>
      </c>
      <c r="C346" s="73" t="s">
        <v>86</v>
      </c>
      <c r="D346" s="73"/>
      <c r="E346" s="73" t="s">
        <v>105</v>
      </c>
      <c r="F346" s="74">
        <v>43313</v>
      </c>
      <c r="G346" s="73" t="s">
        <v>0</v>
      </c>
      <c r="H346" s="75">
        <v>8036</v>
      </c>
    </row>
    <row r="347" spans="1:8" x14ac:dyDescent="0.2">
      <c r="A347" s="72" t="s">
        <v>79</v>
      </c>
      <c r="B347" s="73" t="s">
        <v>80</v>
      </c>
      <c r="C347" s="73" t="s">
        <v>86</v>
      </c>
      <c r="D347" s="73" t="s">
        <v>87</v>
      </c>
      <c r="E347" s="73" t="s">
        <v>105</v>
      </c>
      <c r="F347" s="74">
        <v>43313</v>
      </c>
      <c r="G347" s="73" t="s">
        <v>0</v>
      </c>
      <c r="H347" s="75">
        <v>17.057225335371033</v>
      </c>
    </row>
    <row r="348" spans="1:8" x14ac:dyDescent="0.2">
      <c r="A348" s="72" t="s">
        <v>79</v>
      </c>
      <c r="B348" s="73" t="s">
        <v>88</v>
      </c>
      <c r="C348" s="73" t="s">
        <v>89</v>
      </c>
      <c r="D348" s="73" t="s">
        <v>90</v>
      </c>
      <c r="E348" s="73" t="s">
        <v>105</v>
      </c>
      <c r="F348" s="74">
        <v>43313</v>
      </c>
      <c r="G348" s="73" t="s">
        <v>0</v>
      </c>
      <c r="H348" s="75">
        <v>10.100000000000001</v>
      </c>
    </row>
    <row r="349" spans="1:8" x14ac:dyDescent="0.2">
      <c r="A349" s="72" t="s">
        <v>79</v>
      </c>
      <c r="B349" s="73" t="s">
        <v>88</v>
      </c>
      <c r="C349" s="73" t="s">
        <v>89</v>
      </c>
      <c r="D349" s="73" t="s">
        <v>91</v>
      </c>
      <c r="E349" s="73" t="s">
        <v>105</v>
      </c>
      <c r="F349" s="74">
        <v>43313</v>
      </c>
      <c r="G349" s="73" t="s">
        <v>0</v>
      </c>
      <c r="H349" s="75">
        <v>4395</v>
      </c>
    </row>
    <row r="350" spans="1:8" x14ac:dyDescent="0.2">
      <c r="A350" s="72" t="s">
        <v>79</v>
      </c>
      <c r="B350" s="73" t="s">
        <v>88</v>
      </c>
      <c r="C350" s="73" t="s">
        <v>89</v>
      </c>
      <c r="D350" s="73" t="s">
        <v>92</v>
      </c>
      <c r="E350" s="73" t="s">
        <v>105</v>
      </c>
      <c r="F350" s="74">
        <v>43313</v>
      </c>
      <c r="G350" s="73" t="s">
        <v>0</v>
      </c>
      <c r="H350" s="75">
        <v>1050</v>
      </c>
    </row>
    <row r="351" spans="1:8" x14ac:dyDescent="0.2">
      <c r="A351" s="72" t="s">
        <v>79</v>
      </c>
      <c r="B351" s="73" t="s">
        <v>88</v>
      </c>
      <c r="C351" s="73" t="s">
        <v>89</v>
      </c>
      <c r="D351" s="73" t="s">
        <v>93</v>
      </c>
      <c r="E351" s="73" t="s">
        <v>105</v>
      </c>
      <c r="F351" s="74">
        <v>43313</v>
      </c>
      <c r="G351" s="73" t="s">
        <v>0</v>
      </c>
      <c r="H351" s="75">
        <v>0</v>
      </c>
    </row>
    <row r="352" spans="1:8" x14ac:dyDescent="0.2">
      <c r="A352" s="72" t="s">
        <v>79</v>
      </c>
      <c r="B352" s="73" t="s">
        <v>94</v>
      </c>
      <c r="C352" s="73" t="s">
        <v>95</v>
      </c>
      <c r="D352" s="73"/>
      <c r="E352" s="73" t="s">
        <v>105</v>
      </c>
      <c r="F352" s="74">
        <v>43313</v>
      </c>
      <c r="G352" s="73" t="s">
        <v>0</v>
      </c>
      <c r="H352" s="75">
        <v>587</v>
      </c>
    </row>
    <row r="353" spans="1:8" x14ac:dyDescent="0.2">
      <c r="A353" s="72" t="s">
        <v>79</v>
      </c>
      <c r="B353" s="73" t="s">
        <v>94</v>
      </c>
      <c r="C353" s="73" t="s">
        <v>96</v>
      </c>
      <c r="D353" s="73"/>
      <c r="E353" s="73" t="s">
        <v>105</v>
      </c>
      <c r="F353" s="74">
        <v>43313</v>
      </c>
      <c r="G353" s="73" t="s">
        <v>0</v>
      </c>
      <c r="H353" s="75">
        <v>770</v>
      </c>
    </row>
    <row r="354" spans="1:8" x14ac:dyDescent="0.2">
      <c r="A354" s="72" t="s">
        <v>79</v>
      </c>
      <c r="B354" s="73" t="s">
        <v>94</v>
      </c>
      <c r="C354" s="73" t="s">
        <v>97</v>
      </c>
      <c r="D354" s="73"/>
      <c r="E354" s="73" t="s">
        <v>105</v>
      </c>
      <c r="F354" s="74">
        <v>43313</v>
      </c>
      <c r="G354" s="73" t="s">
        <v>0</v>
      </c>
      <c r="H354" s="75">
        <v>0</v>
      </c>
    </row>
    <row r="355" spans="1:8" x14ac:dyDescent="0.2">
      <c r="A355" s="72" t="s">
        <v>79</v>
      </c>
      <c r="B355" s="73" t="s">
        <v>94</v>
      </c>
      <c r="C355" s="73" t="s">
        <v>98</v>
      </c>
      <c r="D355" s="73"/>
      <c r="E355" s="73" t="s">
        <v>105</v>
      </c>
      <c r="F355" s="74">
        <v>43313</v>
      </c>
      <c r="G355" s="73" t="s">
        <v>0</v>
      </c>
      <c r="H355" s="75">
        <v>84</v>
      </c>
    </row>
    <row r="356" spans="1:8" x14ac:dyDescent="0.2">
      <c r="A356" s="72" t="s">
        <v>99</v>
      </c>
      <c r="B356" s="73" t="s">
        <v>100</v>
      </c>
      <c r="C356" s="73"/>
      <c r="D356" s="73"/>
      <c r="E356" s="73" t="s">
        <v>105</v>
      </c>
      <c r="F356" s="74">
        <v>43313</v>
      </c>
      <c r="G356" s="73" t="s">
        <v>0</v>
      </c>
      <c r="H356" s="75">
        <v>40986</v>
      </c>
    </row>
    <row r="357" spans="1:8" x14ac:dyDescent="0.2">
      <c r="A357" s="72" t="s">
        <v>99</v>
      </c>
      <c r="B357" s="73" t="s">
        <v>101</v>
      </c>
      <c r="C357" s="73" t="s">
        <v>102</v>
      </c>
      <c r="D357" s="73"/>
      <c r="E357" s="73" t="s">
        <v>105</v>
      </c>
      <c r="F357" s="74">
        <v>43313</v>
      </c>
      <c r="G357" s="73" t="s">
        <v>0</v>
      </c>
      <c r="H357" s="75">
        <v>4791</v>
      </c>
    </row>
    <row r="358" spans="1:8" x14ac:dyDescent="0.2">
      <c r="A358" s="72" t="s">
        <v>99</v>
      </c>
      <c r="B358" s="73" t="s">
        <v>101</v>
      </c>
      <c r="C358" s="73" t="s">
        <v>103</v>
      </c>
      <c r="D358" s="73"/>
      <c r="E358" s="73" t="s">
        <v>105</v>
      </c>
      <c r="F358" s="74">
        <v>43313</v>
      </c>
      <c r="G358" s="73" t="s">
        <v>0</v>
      </c>
      <c r="H358" s="75">
        <v>2572</v>
      </c>
    </row>
    <row r="359" spans="1:8" x14ac:dyDescent="0.2">
      <c r="A359" s="72" t="s">
        <v>79</v>
      </c>
      <c r="B359" s="73" t="s">
        <v>80</v>
      </c>
      <c r="C359" s="73" t="s">
        <v>81</v>
      </c>
      <c r="D359" s="73"/>
      <c r="E359" s="73" t="s">
        <v>106</v>
      </c>
      <c r="F359" s="74">
        <v>43313</v>
      </c>
      <c r="G359" s="73" t="s">
        <v>46</v>
      </c>
      <c r="H359" s="75">
        <v>93819</v>
      </c>
    </row>
    <row r="360" spans="1:8" x14ac:dyDescent="0.2">
      <c r="A360" s="72" t="s">
        <v>79</v>
      </c>
      <c r="B360" s="73" t="s">
        <v>80</v>
      </c>
      <c r="C360" s="73" t="s">
        <v>83</v>
      </c>
      <c r="D360" s="73"/>
      <c r="E360" s="73" t="s">
        <v>106</v>
      </c>
      <c r="F360" s="74">
        <v>43313</v>
      </c>
      <c r="G360" s="73" t="s">
        <v>46</v>
      </c>
      <c r="H360" s="75">
        <v>62183</v>
      </c>
    </row>
    <row r="361" spans="1:8" x14ac:dyDescent="0.2">
      <c r="A361" s="72" t="s">
        <v>79</v>
      </c>
      <c r="B361" s="73" t="s">
        <v>80</v>
      </c>
      <c r="C361" s="73" t="s">
        <v>84</v>
      </c>
      <c r="D361" s="73"/>
      <c r="E361" s="73" t="s">
        <v>106</v>
      </c>
      <c r="F361" s="74">
        <v>43313</v>
      </c>
      <c r="G361" s="73" t="s">
        <v>46</v>
      </c>
      <c r="H361" s="75">
        <v>3899</v>
      </c>
    </row>
    <row r="362" spans="1:8" x14ac:dyDescent="0.2">
      <c r="A362" s="72" t="s">
        <v>79</v>
      </c>
      <c r="B362" s="73" t="s">
        <v>80</v>
      </c>
      <c r="C362" s="73" t="s">
        <v>84</v>
      </c>
      <c r="D362" s="73" t="s">
        <v>85</v>
      </c>
      <c r="E362" s="73" t="s">
        <v>106</v>
      </c>
      <c r="F362" s="74">
        <v>43313</v>
      </c>
      <c r="G362" s="73" t="s">
        <v>46</v>
      </c>
      <c r="H362" s="75">
        <v>2.1710925623792368</v>
      </c>
    </row>
    <row r="363" spans="1:8" x14ac:dyDescent="0.2">
      <c r="A363" s="72" t="s">
        <v>79</v>
      </c>
      <c r="B363" s="73" t="s">
        <v>80</v>
      </c>
      <c r="C363" s="73" t="s">
        <v>86</v>
      </c>
      <c r="D363" s="73"/>
      <c r="E363" s="73" t="s">
        <v>106</v>
      </c>
      <c r="F363" s="74">
        <v>43313</v>
      </c>
      <c r="G363" s="73" t="s">
        <v>46</v>
      </c>
      <c r="H363" s="75">
        <v>19686</v>
      </c>
    </row>
    <row r="364" spans="1:8" x14ac:dyDescent="0.2">
      <c r="A364" s="72" t="s">
        <v>79</v>
      </c>
      <c r="B364" s="73" t="s">
        <v>80</v>
      </c>
      <c r="C364" s="73" t="s">
        <v>86</v>
      </c>
      <c r="D364" s="73" t="s">
        <v>87</v>
      </c>
      <c r="E364" s="73" t="s">
        <v>106</v>
      </c>
      <c r="F364" s="74">
        <v>43313</v>
      </c>
      <c r="G364" s="73" t="s">
        <v>46</v>
      </c>
      <c r="H364" s="75">
        <v>10.961817948960672</v>
      </c>
    </row>
    <row r="365" spans="1:8" x14ac:dyDescent="0.2">
      <c r="A365" s="72" t="s">
        <v>79</v>
      </c>
      <c r="B365" s="73" t="s">
        <v>88</v>
      </c>
      <c r="C365" s="73" t="s">
        <v>89</v>
      </c>
      <c r="D365" s="73" t="s">
        <v>90</v>
      </c>
      <c r="E365" s="73" t="s">
        <v>106</v>
      </c>
      <c r="F365" s="74">
        <v>43313</v>
      </c>
      <c r="G365" s="73" t="s">
        <v>46</v>
      </c>
      <c r="H365" s="75">
        <v>3.6999999999999997</v>
      </c>
    </row>
    <row r="366" spans="1:8" x14ac:dyDescent="0.2">
      <c r="A366" s="72" t="s">
        <v>79</v>
      </c>
      <c r="B366" s="73" t="s">
        <v>88</v>
      </c>
      <c r="C366" s="73" t="s">
        <v>89</v>
      </c>
      <c r="D366" s="73" t="s">
        <v>91</v>
      </c>
      <c r="E366" s="73" t="s">
        <v>106</v>
      </c>
      <c r="F366" s="74">
        <v>43313</v>
      </c>
      <c r="G366" s="73" t="s">
        <v>46</v>
      </c>
      <c r="H366" s="75">
        <v>4374</v>
      </c>
    </row>
    <row r="367" spans="1:8" x14ac:dyDescent="0.2">
      <c r="A367" s="72" t="s">
        <v>79</v>
      </c>
      <c r="B367" s="73" t="s">
        <v>88</v>
      </c>
      <c r="C367" s="73" t="s">
        <v>89</v>
      </c>
      <c r="D367" s="73" t="s">
        <v>92</v>
      </c>
      <c r="E367" s="73" t="s">
        <v>106</v>
      </c>
      <c r="F367" s="74">
        <v>43313</v>
      </c>
      <c r="G367" s="73" t="s">
        <v>46</v>
      </c>
      <c r="H367" s="75">
        <v>2491</v>
      </c>
    </row>
    <row r="368" spans="1:8" x14ac:dyDescent="0.2">
      <c r="A368" s="72" t="s">
        <v>79</v>
      </c>
      <c r="B368" s="73" t="s">
        <v>88</v>
      </c>
      <c r="C368" s="73" t="s">
        <v>89</v>
      </c>
      <c r="D368" s="73" t="s">
        <v>93</v>
      </c>
      <c r="E368" s="73" t="s">
        <v>106</v>
      </c>
      <c r="F368" s="74">
        <v>43313</v>
      </c>
      <c r="G368" s="73" t="s">
        <v>46</v>
      </c>
      <c r="H368" s="75">
        <v>163</v>
      </c>
    </row>
    <row r="369" spans="1:8" x14ac:dyDescent="0.2">
      <c r="A369" s="76" t="s">
        <v>79</v>
      </c>
      <c r="B369" s="77" t="s">
        <v>94</v>
      </c>
      <c r="C369" s="77" t="s">
        <v>95</v>
      </c>
      <c r="D369" s="77"/>
      <c r="E369" s="73" t="s">
        <v>106</v>
      </c>
      <c r="F369" s="74">
        <v>43313</v>
      </c>
      <c r="G369" s="73" t="s">
        <v>46</v>
      </c>
      <c r="H369" s="75">
        <v>347</v>
      </c>
    </row>
    <row r="370" spans="1:8" x14ac:dyDescent="0.2">
      <c r="A370" s="72" t="s">
        <v>79</v>
      </c>
      <c r="B370" s="73" t="s">
        <v>94</v>
      </c>
      <c r="C370" s="73" t="s">
        <v>96</v>
      </c>
      <c r="D370" s="73"/>
      <c r="E370" s="73" t="s">
        <v>106</v>
      </c>
      <c r="F370" s="74">
        <v>43313</v>
      </c>
      <c r="G370" s="73" t="s">
        <v>46</v>
      </c>
      <c r="H370" s="75">
        <v>816</v>
      </c>
    </row>
    <row r="371" spans="1:8" x14ac:dyDescent="0.2">
      <c r="A371" s="72" t="s">
        <v>79</v>
      </c>
      <c r="B371" s="73" t="s">
        <v>94</v>
      </c>
      <c r="C371" s="73" t="s">
        <v>97</v>
      </c>
      <c r="D371" s="73"/>
      <c r="E371" s="73" t="s">
        <v>106</v>
      </c>
      <c r="F371" s="74">
        <v>43313</v>
      </c>
      <c r="G371" s="73" t="s">
        <v>46</v>
      </c>
      <c r="H371" s="75">
        <v>0</v>
      </c>
    </row>
    <row r="372" spans="1:8" x14ac:dyDescent="0.2">
      <c r="A372" s="72" t="s">
        <v>79</v>
      </c>
      <c r="B372" s="73" t="s">
        <v>94</v>
      </c>
      <c r="C372" s="73" t="s">
        <v>98</v>
      </c>
      <c r="D372" s="73"/>
      <c r="E372" s="73" t="s">
        <v>106</v>
      </c>
      <c r="F372" s="74">
        <v>43313</v>
      </c>
      <c r="G372" s="73" t="s">
        <v>46</v>
      </c>
      <c r="H372" s="75">
        <v>0</v>
      </c>
    </row>
    <row r="373" spans="1:8" x14ac:dyDescent="0.2">
      <c r="A373" s="72" t="s">
        <v>99</v>
      </c>
      <c r="B373" s="73" t="s">
        <v>100</v>
      </c>
      <c r="C373" s="73"/>
      <c r="D373" s="73"/>
      <c r="E373" s="73" t="s">
        <v>106</v>
      </c>
      <c r="F373" s="74">
        <v>43313</v>
      </c>
      <c r="G373" s="73" t="s">
        <v>46</v>
      </c>
      <c r="H373" s="75">
        <v>127945</v>
      </c>
    </row>
    <row r="374" spans="1:8" x14ac:dyDescent="0.2">
      <c r="A374" s="72" t="s">
        <v>99</v>
      </c>
      <c r="B374" s="73" t="s">
        <v>101</v>
      </c>
      <c r="C374" s="73" t="s">
        <v>102</v>
      </c>
      <c r="D374" s="73"/>
      <c r="E374" s="73" t="s">
        <v>106</v>
      </c>
      <c r="F374" s="74">
        <v>43313</v>
      </c>
      <c r="G374" s="73" t="s">
        <v>46</v>
      </c>
      <c r="H374" s="75">
        <v>5066</v>
      </c>
    </row>
    <row r="375" spans="1:8" x14ac:dyDescent="0.2">
      <c r="A375" s="72" t="s">
        <v>99</v>
      </c>
      <c r="B375" s="73" t="s">
        <v>101</v>
      </c>
      <c r="C375" s="73" t="s">
        <v>103</v>
      </c>
      <c r="D375" s="73"/>
      <c r="E375" s="73" t="s">
        <v>106</v>
      </c>
      <c r="F375" s="74">
        <v>43313</v>
      </c>
      <c r="G375" s="73" t="s">
        <v>46</v>
      </c>
      <c r="H375" s="75">
        <v>3732</v>
      </c>
    </row>
    <row r="376" spans="1:8" x14ac:dyDescent="0.2">
      <c r="A376" s="72" t="s">
        <v>79</v>
      </c>
      <c r="B376" s="73" t="s">
        <v>80</v>
      </c>
      <c r="C376" s="73" t="s">
        <v>81</v>
      </c>
      <c r="D376" s="73"/>
      <c r="E376" s="73" t="s">
        <v>106</v>
      </c>
      <c r="F376" s="74">
        <v>43313</v>
      </c>
      <c r="G376" s="73" t="s">
        <v>1</v>
      </c>
      <c r="H376" s="75">
        <v>60461</v>
      </c>
    </row>
    <row r="377" spans="1:8" x14ac:dyDescent="0.2">
      <c r="A377" s="72" t="s">
        <v>79</v>
      </c>
      <c r="B377" s="73" t="s">
        <v>80</v>
      </c>
      <c r="C377" s="73" t="s">
        <v>83</v>
      </c>
      <c r="D377" s="73"/>
      <c r="E377" s="73" t="s">
        <v>106</v>
      </c>
      <c r="F377" s="74">
        <v>43313</v>
      </c>
      <c r="G377" s="73" t="s">
        <v>1</v>
      </c>
      <c r="H377" s="75">
        <v>37433</v>
      </c>
    </row>
    <row r="378" spans="1:8" x14ac:dyDescent="0.2">
      <c r="A378" s="72" t="s">
        <v>79</v>
      </c>
      <c r="B378" s="73" t="s">
        <v>80</v>
      </c>
      <c r="C378" s="73" t="s">
        <v>84</v>
      </c>
      <c r="D378" s="73"/>
      <c r="E378" s="73" t="s">
        <v>106</v>
      </c>
      <c r="F378" s="74">
        <v>43313</v>
      </c>
      <c r="G378" s="73" t="s">
        <v>1</v>
      </c>
      <c r="H378" s="75">
        <v>2600</v>
      </c>
    </row>
    <row r="379" spans="1:8" x14ac:dyDescent="0.2">
      <c r="A379" s="72" t="s">
        <v>79</v>
      </c>
      <c r="B379" s="73" t="s">
        <v>80</v>
      </c>
      <c r="C379" s="73" t="s">
        <v>84</v>
      </c>
      <c r="D379" s="73" t="s">
        <v>85</v>
      </c>
      <c r="E379" s="73" t="s">
        <v>106</v>
      </c>
      <c r="F379" s="74">
        <v>43313</v>
      </c>
      <c r="G379" s="73" t="s">
        <v>1</v>
      </c>
      <c r="H379" s="75">
        <v>2.2811619888223063</v>
      </c>
    </row>
    <row r="380" spans="1:8" x14ac:dyDescent="0.2">
      <c r="A380" s="72" t="s">
        <v>79</v>
      </c>
      <c r="B380" s="73" t="s">
        <v>80</v>
      </c>
      <c r="C380" s="73" t="s">
        <v>86</v>
      </c>
      <c r="D380" s="73"/>
      <c r="E380" s="73" t="s">
        <v>106</v>
      </c>
      <c r="F380" s="74">
        <v>43313</v>
      </c>
      <c r="G380" s="73" t="s">
        <v>1</v>
      </c>
      <c r="H380" s="75">
        <v>13483</v>
      </c>
    </row>
    <row r="381" spans="1:8" x14ac:dyDescent="0.2">
      <c r="A381" s="72" t="s">
        <v>79</v>
      </c>
      <c r="B381" s="73" t="s">
        <v>80</v>
      </c>
      <c r="C381" s="73" t="s">
        <v>86</v>
      </c>
      <c r="D381" s="73" t="s">
        <v>87</v>
      </c>
      <c r="E381" s="73" t="s">
        <v>106</v>
      </c>
      <c r="F381" s="74">
        <v>43313</v>
      </c>
      <c r="G381" s="73" t="s">
        <v>1</v>
      </c>
      <c r="H381" s="75">
        <v>11.82957965203506</v>
      </c>
    </row>
    <row r="382" spans="1:8" x14ac:dyDescent="0.2">
      <c r="A382" s="72" t="s">
        <v>79</v>
      </c>
      <c r="B382" s="73" t="s">
        <v>88</v>
      </c>
      <c r="C382" s="73" t="s">
        <v>89</v>
      </c>
      <c r="D382" s="73" t="s">
        <v>90</v>
      </c>
      <c r="E382" s="73" t="s">
        <v>106</v>
      </c>
      <c r="F382" s="74">
        <v>43313</v>
      </c>
      <c r="G382" s="73" t="s">
        <v>1</v>
      </c>
      <c r="H382" s="75">
        <v>3</v>
      </c>
    </row>
    <row r="383" spans="1:8" x14ac:dyDescent="0.2">
      <c r="A383" s="72" t="s">
        <v>79</v>
      </c>
      <c r="B383" s="73" t="s">
        <v>88</v>
      </c>
      <c r="C383" s="73" t="s">
        <v>89</v>
      </c>
      <c r="D383" s="73" t="s">
        <v>91</v>
      </c>
      <c r="E383" s="73" t="s">
        <v>106</v>
      </c>
      <c r="F383" s="74">
        <v>43313</v>
      </c>
      <c r="G383" s="73" t="s">
        <v>1</v>
      </c>
      <c r="H383" s="75">
        <v>2387</v>
      </c>
    </row>
    <row r="384" spans="1:8" x14ac:dyDescent="0.2">
      <c r="A384" s="72" t="s">
        <v>79</v>
      </c>
      <c r="B384" s="73" t="s">
        <v>88</v>
      </c>
      <c r="C384" s="73" t="s">
        <v>89</v>
      </c>
      <c r="D384" s="73" t="s">
        <v>92</v>
      </c>
      <c r="E384" s="73" t="s">
        <v>106</v>
      </c>
      <c r="F384" s="74">
        <v>43313</v>
      </c>
      <c r="G384" s="73" t="s">
        <v>1</v>
      </c>
      <c r="H384" s="75">
        <v>1026</v>
      </c>
    </row>
    <row r="385" spans="1:8" x14ac:dyDescent="0.2">
      <c r="A385" s="72" t="s">
        <v>79</v>
      </c>
      <c r="B385" s="73" t="s">
        <v>88</v>
      </c>
      <c r="C385" s="73" t="s">
        <v>89</v>
      </c>
      <c r="D385" s="73" t="s">
        <v>93</v>
      </c>
      <c r="E385" s="73" t="s">
        <v>106</v>
      </c>
      <c r="F385" s="74">
        <v>43313</v>
      </c>
      <c r="G385" s="73" t="s">
        <v>1</v>
      </c>
      <c r="H385" s="75">
        <v>163</v>
      </c>
    </row>
    <row r="386" spans="1:8" x14ac:dyDescent="0.2">
      <c r="A386" s="76" t="s">
        <v>79</v>
      </c>
      <c r="B386" s="77" t="s">
        <v>94</v>
      </c>
      <c r="C386" s="77" t="s">
        <v>95</v>
      </c>
      <c r="D386" s="77"/>
      <c r="E386" s="73" t="s">
        <v>106</v>
      </c>
      <c r="F386" s="74">
        <v>43313</v>
      </c>
      <c r="G386" s="73" t="s">
        <v>1</v>
      </c>
      <c r="H386" s="75">
        <v>184</v>
      </c>
    </row>
    <row r="387" spans="1:8" x14ac:dyDescent="0.2">
      <c r="A387" s="72" t="s">
        <v>79</v>
      </c>
      <c r="B387" s="73" t="s">
        <v>94</v>
      </c>
      <c r="C387" s="73" t="s">
        <v>96</v>
      </c>
      <c r="D387" s="73"/>
      <c r="E387" s="73" t="s">
        <v>106</v>
      </c>
      <c r="F387" s="74">
        <v>43313</v>
      </c>
      <c r="G387" s="73" t="s">
        <v>1</v>
      </c>
      <c r="H387" s="75">
        <v>398</v>
      </c>
    </row>
    <row r="388" spans="1:8" x14ac:dyDescent="0.2">
      <c r="A388" s="72" t="s">
        <v>79</v>
      </c>
      <c r="B388" s="73" t="s">
        <v>94</v>
      </c>
      <c r="C388" s="73" t="s">
        <v>97</v>
      </c>
      <c r="D388" s="73"/>
      <c r="E388" s="73" t="s">
        <v>106</v>
      </c>
      <c r="F388" s="74">
        <v>43313</v>
      </c>
      <c r="G388" s="73" t="s">
        <v>1</v>
      </c>
      <c r="H388" s="75">
        <v>0</v>
      </c>
    </row>
    <row r="389" spans="1:8" x14ac:dyDescent="0.2">
      <c r="A389" s="72" t="s">
        <v>79</v>
      </c>
      <c r="B389" s="73" t="s">
        <v>94</v>
      </c>
      <c r="C389" s="73" t="s">
        <v>98</v>
      </c>
      <c r="D389" s="73"/>
      <c r="E389" s="73" t="s">
        <v>106</v>
      </c>
      <c r="F389" s="74">
        <v>43313</v>
      </c>
      <c r="G389" s="73" t="s">
        <v>1</v>
      </c>
      <c r="H389" s="75">
        <v>0</v>
      </c>
    </row>
    <row r="390" spans="1:8" x14ac:dyDescent="0.2">
      <c r="A390" s="72" t="s">
        <v>99</v>
      </c>
      <c r="B390" s="73" t="s">
        <v>100</v>
      </c>
      <c r="C390" s="73"/>
      <c r="D390" s="73"/>
      <c r="E390" s="73" t="s">
        <v>106</v>
      </c>
      <c r="F390" s="74">
        <v>43313</v>
      </c>
      <c r="G390" s="73" t="s">
        <v>1</v>
      </c>
      <c r="H390" s="75">
        <v>38689</v>
      </c>
    </row>
    <row r="391" spans="1:8" x14ac:dyDescent="0.2">
      <c r="A391" s="76" t="s">
        <v>99</v>
      </c>
      <c r="B391" s="77" t="s">
        <v>101</v>
      </c>
      <c r="C391" s="77" t="s">
        <v>102</v>
      </c>
      <c r="D391" s="77"/>
      <c r="E391" s="73" t="s">
        <v>106</v>
      </c>
      <c r="F391" s="74">
        <v>43313</v>
      </c>
      <c r="G391" s="73" t="s">
        <v>1</v>
      </c>
      <c r="H391" s="75">
        <v>842</v>
      </c>
    </row>
    <row r="392" spans="1:8" x14ac:dyDescent="0.2">
      <c r="A392" s="72" t="s">
        <v>99</v>
      </c>
      <c r="B392" s="73" t="s">
        <v>101</v>
      </c>
      <c r="C392" s="73" t="s">
        <v>103</v>
      </c>
      <c r="D392" s="73"/>
      <c r="E392" s="73" t="s">
        <v>106</v>
      </c>
      <c r="F392" s="74">
        <v>43313</v>
      </c>
      <c r="G392" s="73" t="s">
        <v>1</v>
      </c>
      <c r="H392" s="75">
        <v>1182</v>
      </c>
    </row>
    <row r="393" spans="1:8" x14ac:dyDescent="0.2">
      <c r="A393" s="72" t="s">
        <v>79</v>
      </c>
      <c r="B393" s="73" t="s">
        <v>80</v>
      </c>
      <c r="C393" s="73" t="s">
        <v>81</v>
      </c>
      <c r="D393" s="73"/>
      <c r="E393" s="73" t="s">
        <v>106</v>
      </c>
      <c r="F393" s="74">
        <v>43313</v>
      </c>
      <c r="G393" s="73" t="s">
        <v>0</v>
      </c>
      <c r="H393" s="75">
        <v>33358</v>
      </c>
    </row>
    <row r="394" spans="1:8" x14ac:dyDescent="0.2">
      <c r="A394" s="72" t="s">
        <v>79</v>
      </c>
      <c r="B394" s="73" t="s">
        <v>80</v>
      </c>
      <c r="C394" s="73" t="s">
        <v>83</v>
      </c>
      <c r="D394" s="73"/>
      <c r="E394" s="73" t="s">
        <v>106</v>
      </c>
      <c r="F394" s="74">
        <v>43313</v>
      </c>
      <c r="G394" s="73" t="s">
        <v>0</v>
      </c>
      <c r="H394" s="75">
        <v>24750</v>
      </c>
    </row>
    <row r="395" spans="1:8" x14ac:dyDescent="0.2">
      <c r="A395" s="72" t="s">
        <v>79</v>
      </c>
      <c r="B395" s="73" t="s">
        <v>80</v>
      </c>
      <c r="C395" s="73" t="s">
        <v>84</v>
      </c>
      <c r="D395" s="73"/>
      <c r="E395" s="73" t="s">
        <v>106</v>
      </c>
      <c r="F395" s="74">
        <v>43313</v>
      </c>
      <c r="G395" s="73" t="s">
        <v>0</v>
      </c>
      <c r="H395" s="75">
        <v>1299</v>
      </c>
    </row>
    <row r="396" spans="1:8" x14ac:dyDescent="0.2">
      <c r="A396" s="72" t="s">
        <v>79</v>
      </c>
      <c r="B396" s="73" t="s">
        <v>80</v>
      </c>
      <c r="C396" s="73" t="s">
        <v>84</v>
      </c>
      <c r="D396" s="73" t="s">
        <v>85</v>
      </c>
      <c r="E396" s="73" t="s">
        <v>106</v>
      </c>
      <c r="F396" s="74">
        <v>43313</v>
      </c>
      <c r="G396" s="73" t="s">
        <v>0</v>
      </c>
      <c r="H396" s="75">
        <v>1.9798811156835849</v>
      </c>
    </row>
    <row r="397" spans="1:8" x14ac:dyDescent="0.2">
      <c r="A397" s="72" t="s">
        <v>79</v>
      </c>
      <c r="B397" s="73" t="s">
        <v>80</v>
      </c>
      <c r="C397" s="73" t="s">
        <v>86</v>
      </c>
      <c r="D397" s="73"/>
      <c r="E397" s="73" t="s">
        <v>106</v>
      </c>
      <c r="F397" s="74">
        <v>43313</v>
      </c>
      <c r="G397" s="73" t="s">
        <v>0</v>
      </c>
      <c r="H397" s="75">
        <v>6203</v>
      </c>
    </row>
    <row r="398" spans="1:8" x14ac:dyDescent="0.2">
      <c r="A398" s="72" t="s">
        <v>79</v>
      </c>
      <c r="B398" s="73" t="s">
        <v>80</v>
      </c>
      <c r="C398" s="73" t="s">
        <v>86</v>
      </c>
      <c r="D398" s="73" t="s">
        <v>87</v>
      </c>
      <c r="E398" s="73" t="s">
        <v>106</v>
      </c>
      <c r="F398" s="74">
        <v>43313</v>
      </c>
      <c r="G398" s="73" t="s">
        <v>0</v>
      </c>
      <c r="H398" s="75">
        <v>9.4543514708123766</v>
      </c>
    </row>
    <row r="399" spans="1:8" x14ac:dyDescent="0.2">
      <c r="A399" s="72" t="s">
        <v>79</v>
      </c>
      <c r="B399" s="73" t="s">
        <v>88</v>
      </c>
      <c r="C399" s="73" t="s">
        <v>89</v>
      </c>
      <c r="D399" s="73" t="s">
        <v>90</v>
      </c>
      <c r="E399" s="73" t="s">
        <v>106</v>
      </c>
      <c r="F399" s="74">
        <v>43313</v>
      </c>
      <c r="G399" s="73" t="s">
        <v>0</v>
      </c>
      <c r="H399" s="75">
        <v>5</v>
      </c>
    </row>
    <row r="400" spans="1:8" x14ac:dyDescent="0.2">
      <c r="A400" s="72" t="s">
        <v>79</v>
      </c>
      <c r="B400" s="73" t="s">
        <v>88</v>
      </c>
      <c r="C400" s="73" t="s">
        <v>89</v>
      </c>
      <c r="D400" s="73" t="s">
        <v>91</v>
      </c>
      <c r="E400" s="73" t="s">
        <v>106</v>
      </c>
      <c r="F400" s="74">
        <v>43313</v>
      </c>
      <c r="G400" s="73" t="s">
        <v>0</v>
      </c>
      <c r="H400" s="75">
        <v>1987</v>
      </c>
    </row>
    <row r="401" spans="1:8" x14ac:dyDescent="0.2">
      <c r="A401" s="72" t="s">
        <v>79</v>
      </c>
      <c r="B401" s="73" t="s">
        <v>88</v>
      </c>
      <c r="C401" s="73" t="s">
        <v>89</v>
      </c>
      <c r="D401" s="73" t="s">
        <v>92</v>
      </c>
      <c r="E401" s="73" t="s">
        <v>106</v>
      </c>
      <c r="F401" s="74">
        <v>43313</v>
      </c>
      <c r="G401" s="73" t="s">
        <v>0</v>
      </c>
      <c r="H401" s="75">
        <v>1465</v>
      </c>
    </row>
    <row r="402" spans="1:8" x14ac:dyDescent="0.2">
      <c r="A402" s="72" t="s">
        <v>79</v>
      </c>
      <c r="B402" s="73" t="s">
        <v>88</v>
      </c>
      <c r="C402" s="73" t="s">
        <v>89</v>
      </c>
      <c r="D402" s="73" t="s">
        <v>93</v>
      </c>
      <c r="E402" s="73" t="s">
        <v>106</v>
      </c>
      <c r="F402" s="74">
        <v>43313</v>
      </c>
      <c r="G402" s="73" t="s">
        <v>0</v>
      </c>
      <c r="H402" s="75">
        <v>0</v>
      </c>
    </row>
    <row r="403" spans="1:8" x14ac:dyDescent="0.2">
      <c r="A403" s="72" t="s">
        <v>79</v>
      </c>
      <c r="B403" s="73" t="s">
        <v>94</v>
      </c>
      <c r="C403" s="73" t="s">
        <v>95</v>
      </c>
      <c r="D403" s="73"/>
      <c r="E403" s="73" t="s">
        <v>106</v>
      </c>
      <c r="F403" s="74">
        <v>43313</v>
      </c>
      <c r="G403" s="73" t="s">
        <v>0</v>
      </c>
      <c r="H403" s="75">
        <v>163</v>
      </c>
    </row>
    <row r="404" spans="1:8" x14ac:dyDescent="0.2">
      <c r="A404" s="72" t="s">
        <v>79</v>
      </c>
      <c r="B404" s="73" t="s">
        <v>94</v>
      </c>
      <c r="C404" s="73" t="s">
        <v>96</v>
      </c>
      <c r="D404" s="73"/>
      <c r="E404" s="73" t="s">
        <v>106</v>
      </c>
      <c r="F404" s="74">
        <v>43313</v>
      </c>
      <c r="G404" s="73" t="s">
        <v>0</v>
      </c>
      <c r="H404" s="75">
        <v>418</v>
      </c>
    </row>
    <row r="405" spans="1:8" x14ac:dyDescent="0.2">
      <c r="A405" s="72" t="s">
        <v>79</v>
      </c>
      <c r="B405" s="73" t="s">
        <v>94</v>
      </c>
      <c r="C405" s="73" t="s">
        <v>97</v>
      </c>
      <c r="D405" s="73"/>
      <c r="E405" s="73" t="s">
        <v>106</v>
      </c>
      <c r="F405" s="74">
        <v>43313</v>
      </c>
      <c r="G405" s="73" t="s">
        <v>0</v>
      </c>
      <c r="H405" s="75">
        <v>0</v>
      </c>
    </row>
    <row r="406" spans="1:8" x14ac:dyDescent="0.2">
      <c r="A406" s="72" t="s">
        <v>79</v>
      </c>
      <c r="B406" s="73" t="s">
        <v>94</v>
      </c>
      <c r="C406" s="73" t="s">
        <v>98</v>
      </c>
      <c r="D406" s="73"/>
      <c r="E406" s="73" t="s">
        <v>106</v>
      </c>
      <c r="F406" s="74">
        <v>43313</v>
      </c>
      <c r="G406" s="73" t="s">
        <v>0</v>
      </c>
      <c r="H406" s="75">
        <v>0</v>
      </c>
    </row>
    <row r="407" spans="1:8" x14ac:dyDescent="0.2">
      <c r="A407" s="72" t="s">
        <v>99</v>
      </c>
      <c r="B407" s="73" t="s">
        <v>100</v>
      </c>
      <c r="C407" s="73"/>
      <c r="D407" s="73"/>
      <c r="E407" s="73" t="s">
        <v>106</v>
      </c>
      <c r="F407" s="74">
        <v>43313</v>
      </c>
      <c r="G407" s="73" t="s">
        <v>0</v>
      </c>
      <c r="H407" s="75">
        <v>89256</v>
      </c>
    </row>
    <row r="408" spans="1:8" x14ac:dyDescent="0.2">
      <c r="A408" s="72" t="s">
        <v>99</v>
      </c>
      <c r="B408" s="73" t="s">
        <v>101</v>
      </c>
      <c r="C408" s="73" t="s">
        <v>102</v>
      </c>
      <c r="D408" s="73"/>
      <c r="E408" s="73" t="s">
        <v>106</v>
      </c>
      <c r="F408" s="74">
        <v>43313</v>
      </c>
      <c r="G408" s="73" t="s">
        <v>0</v>
      </c>
      <c r="H408" s="75">
        <v>4224</v>
      </c>
    </row>
    <row r="409" spans="1:8" x14ac:dyDescent="0.2">
      <c r="A409" s="72" t="s">
        <v>99</v>
      </c>
      <c r="B409" s="73" t="s">
        <v>101</v>
      </c>
      <c r="C409" s="73" t="s">
        <v>103</v>
      </c>
      <c r="D409" s="73"/>
      <c r="E409" s="73" t="s">
        <v>106</v>
      </c>
      <c r="F409" s="74">
        <v>43313</v>
      </c>
      <c r="G409" s="73" t="s">
        <v>0</v>
      </c>
      <c r="H409" s="75">
        <v>2550</v>
      </c>
    </row>
    <row r="410" spans="1:8" x14ac:dyDescent="0.2">
      <c r="A410" s="72" t="s">
        <v>79</v>
      </c>
      <c r="B410" s="73" t="s">
        <v>80</v>
      </c>
      <c r="C410" s="73" t="s">
        <v>81</v>
      </c>
      <c r="D410" s="73"/>
      <c r="E410" s="73" t="s">
        <v>107</v>
      </c>
      <c r="F410" s="74">
        <v>42948</v>
      </c>
      <c r="G410" s="78" t="s">
        <v>46</v>
      </c>
      <c r="H410" s="75">
        <v>9426</v>
      </c>
    </row>
    <row r="411" spans="1:8" x14ac:dyDescent="0.2">
      <c r="A411" s="72" t="s">
        <v>79</v>
      </c>
      <c r="B411" s="73" t="s">
        <v>80</v>
      </c>
      <c r="C411" s="73" t="s">
        <v>83</v>
      </c>
      <c r="D411" s="73"/>
      <c r="E411" s="73" t="s">
        <v>107</v>
      </c>
      <c r="F411" s="74">
        <v>42948</v>
      </c>
      <c r="G411" s="78" t="s">
        <v>46</v>
      </c>
      <c r="H411" s="75">
        <v>10965</v>
      </c>
    </row>
    <row r="412" spans="1:8" x14ac:dyDescent="0.2">
      <c r="A412" s="72" t="s">
        <v>79</v>
      </c>
      <c r="B412" s="73" t="s">
        <v>80</v>
      </c>
      <c r="C412" s="73" t="s">
        <v>84</v>
      </c>
      <c r="D412" s="73"/>
      <c r="E412" s="73" t="s">
        <v>107</v>
      </c>
      <c r="F412" s="74">
        <v>42948</v>
      </c>
      <c r="G412" s="78" t="s">
        <v>46</v>
      </c>
      <c r="H412" s="75">
        <v>1012</v>
      </c>
    </row>
    <row r="413" spans="1:8" x14ac:dyDescent="0.2">
      <c r="A413" s="72" t="s">
        <v>79</v>
      </c>
      <c r="B413" s="73" t="s">
        <v>80</v>
      </c>
      <c r="C413" s="73" t="s">
        <v>84</v>
      </c>
      <c r="D413" s="73" t="s">
        <v>85</v>
      </c>
      <c r="E413" s="73" t="s">
        <v>107</v>
      </c>
      <c r="F413" s="74">
        <v>42948</v>
      </c>
      <c r="G413" s="78" t="s">
        <v>46</v>
      </c>
      <c r="H413" s="75">
        <v>4.0892193308550189</v>
      </c>
    </row>
    <row r="414" spans="1:8" x14ac:dyDescent="0.2">
      <c r="A414" s="72" t="s">
        <v>79</v>
      </c>
      <c r="B414" s="73" t="s">
        <v>80</v>
      </c>
      <c r="C414" s="73" t="s">
        <v>86</v>
      </c>
      <c r="D414" s="73"/>
      <c r="E414" s="73" t="s">
        <v>107</v>
      </c>
      <c r="F414" s="74">
        <v>42948</v>
      </c>
      <c r="G414" s="78" t="s">
        <v>46</v>
      </c>
      <c r="H414" s="75">
        <v>3345</v>
      </c>
    </row>
    <row r="415" spans="1:8" x14ac:dyDescent="0.2">
      <c r="A415" s="72" t="s">
        <v>79</v>
      </c>
      <c r="B415" s="73" t="s">
        <v>80</v>
      </c>
      <c r="C415" s="73" t="s">
        <v>86</v>
      </c>
      <c r="D415" s="73" t="s">
        <v>87</v>
      </c>
      <c r="E415" s="73" t="s">
        <v>107</v>
      </c>
      <c r="F415" s="74">
        <v>42948</v>
      </c>
      <c r="G415" s="78" t="s">
        <v>46</v>
      </c>
      <c r="H415" s="75">
        <v>13.516243736867626</v>
      </c>
    </row>
    <row r="416" spans="1:8" x14ac:dyDescent="0.2">
      <c r="A416" s="72" t="s">
        <v>79</v>
      </c>
      <c r="B416" s="73" t="s">
        <v>88</v>
      </c>
      <c r="C416" s="73" t="s">
        <v>89</v>
      </c>
      <c r="D416" s="73" t="s">
        <v>90</v>
      </c>
      <c r="E416" s="73" t="s">
        <v>107</v>
      </c>
      <c r="F416" s="74">
        <v>42948</v>
      </c>
      <c r="G416" s="78" t="s">
        <v>46</v>
      </c>
      <c r="H416" s="75">
        <v>2.1</v>
      </c>
    </row>
    <row r="417" spans="1:8" x14ac:dyDescent="0.2">
      <c r="A417" s="72" t="s">
        <v>79</v>
      </c>
      <c r="B417" s="73" t="s">
        <v>88</v>
      </c>
      <c r="C417" s="73" t="s">
        <v>89</v>
      </c>
      <c r="D417" s="73" t="s">
        <v>91</v>
      </c>
      <c r="E417" s="73" t="s">
        <v>107</v>
      </c>
      <c r="F417" s="74">
        <v>42948</v>
      </c>
      <c r="G417" s="78" t="s">
        <v>46</v>
      </c>
      <c r="H417" s="75">
        <v>399</v>
      </c>
    </row>
    <row r="418" spans="1:8" x14ac:dyDescent="0.2">
      <c r="A418" s="72" t="s">
        <v>79</v>
      </c>
      <c r="B418" s="73" t="s">
        <v>88</v>
      </c>
      <c r="C418" s="73" t="s">
        <v>89</v>
      </c>
      <c r="D418" s="73" t="s">
        <v>92</v>
      </c>
      <c r="E418" s="73" t="s">
        <v>107</v>
      </c>
      <c r="F418" s="74">
        <v>42948</v>
      </c>
      <c r="G418" s="78" t="s">
        <v>46</v>
      </c>
      <c r="H418" s="75">
        <v>132</v>
      </c>
    </row>
    <row r="419" spans="1:8" x14ac:dyDescent="0.2">
      <c r="A419" s="72" t="s">
        <v>79</v>
      </c>
      <c r="B419" s="73" t="s">
        <v>88</v>
      </c>
      <c r="C419" s="73" t="s">
        <v>89</v>
      </c>
      <c r="D419" s="73" t="s">
        <v>93</v>
      </c>
      <c r="E419" s="73" t="s">
        <v>107</v>
      </c>
      <c r="F419" s="74">
        <v>42948</v>
      </c>
      <c r="G419" s="78" t="s">
        <v>46</v>
      </c>
      <c r="H419" s="75">
        <v>0</v>
      </c>
    </row>
    <row r="420" spans="1:8" x14ac:dyDescent="0.2">
      <c r="A420" s="76" t="s">
        <v>79</v>
      </c>
      <c r="B420" s="77" t="s">
        <v>94</v>
      </c>
      <c r="C420" s="77" t="s">
        <v>95</v>
      </c>
      <c r="D420" s="77"/>
      <c r="E420" s="73" t="s">
        <v>107</v>
      </c>
      <c r="F420" s="74">
        <v>42948</v>
      </c>
      <c r="G420" s="78" t="s">
        <v>46</v>
      </c>
      <c r="H420" s="75">
        <v>99</v>
      </c>
    </row>
    <row r="421" spans="1:8" x14ac:dyDescent="0.2">
      <c r="A421" s="72" t="s">
        <v>79</v>
      </c>
      <c r="B421" s="73" t="s">
        <v>94</v>
      </c>
      <c r="C421" s="73" t="s">
        <v>96</v>
      </c>
      <c r="D421" s="73"/>
      <c r="E421" s="73" t="s">
        <v>107</v>
      </c>
      <c r="F421" s="74">
        <v>42948</v>
      </c>
      <c r="G421" s="78" t="s">
        <v>46</v>
      </c>
      <c r="H421" s="75">
        <v>77</v>
      </c>
    </row>
    <row r="422" spans="1:8" x14ac:dyDescent="0.2">
      <c r="A422" s="72" t="s">
        <v>79</v>
      </c>
      <c r="B422" s="73" t="s">
        <v>94</v>
      </c>
      <c r="C422" s="73" t="s">
        <v>97</v>
      </c>
      <c r="D422" s="73"/>
      <c r="E422" s="73" t="s">
        <v>107</v>
      </c>
      <c r="F422" s="74">
        <v>42948</v>
      </c>
      <c r="G422" s="78" t="s">
        <v>46</v>
      </c>
      <c r="H422" s="75">
        <v>0</v>
      </c>
    </row>
    <row r="423" spans="1:8" x14ac:dyDescent="0.2">
      <c r="A423" s="72" t="s">
        <v>79</v>
      </c>
      <c r="B423" s="73" t="s">
        <v>94</v>
      </c>
      <c r="C423" s="73" t="s">
        <v>98</v>
      </c>
      <c r="D423" s="73"/>
      <c r="E423" s="73" t="s">
        <v>107</v>
      </c>
      <c r="F423" s="74">
        <v>42948</v>
      </c>
      <c r="G423" s="78" t="s">
        <v>46</v>
      </c>
      <c r="H423" s="75">
        <v>0</v>
      </c>
    </row>
    <row r="424" spans="1:8" x14ac:dyDescent="0.2">
      <c r="A424" s="72" t="s">
        <v>99</v>
      </c>
      <c r="B424" s="73" t="s">
        <v>100</v>
      </c>
      <c r="C424" s="73"/>
      <c r="D424" s="73"/>
      <c r="E424" s="73" t="s">
        <v>107</v>
      </c>
      <c r="F424" s="74">
        <v>42948</v>
      </c>
      <c r="G424" s="78" t="s">
        <v>46</v>
      </c>
      <c r="H424" s="75">
        <v>10706</v>
      </c>
    </row>
    <row r="425" spans="1:8" x14ac:dyDescent="0.2">
      <c r="A425" s="76" t="s">
        <v>99</v>
      </c>
      <c r="B425" s="77" t="s">
        <v>101</v>
      </c>
      <c r="C425" s="77" t="s">
        <v>102</v>
      </c>
      <c r="D425" s="77"/>
      <c r="E425" s="73" t="s">
        <v>107</v>
      </c>
      <c r="F425" s="74">
        <v>42948</v>
      </c>
      <c r="G425" s="78" t="s">
        <v>46</v>
      </c>
      <c r="H425" s="75">
        <v>353</v>
      </c>
    </row>
    <row r="426" spans="1:8" x14ac:dyDescent="0.2">
      <c r="A426" s="72" t="s">
        <v>99</v>
      </c>
      <c r="B426" s="73" t="s">
        <v>101</v>
      </c>
      <c r="C426" s="73" t="s">
        <v>103</v>
      </c>
      <c r="D426" s="73"/>
      <c r="E426" s="73" t="s">
        <v>107</v>
      </c>
      <c r="F426" s="74">
        <v>42948</v>
      </c>
      <c r="G426" s="78" t="s">
        <v>46</v>
      </c>
      <c r="H426" s="75">
        <v>168</v>
      </c>
    </row>
    <row r="427" spans="1:8" x14ac:dyDescent="0.2">
      <c r="A427" s="72" t="s">
        <v>79</v>
      </c>
      <c r="B427" s="73" t="s">
        <v>80</v>
      </c>
      <c r="C427" s="73" t="s">
        <v>81</v>
      </c>
      <c r="D427" s="73"/>
      <c r="E427" s="73" t="s">
        <v>107</v>
      </c>
      <c r="F427" s="74">
        <v>42948</v>
      </c>
      <c r="G427" s="78" t="s">
        <v>1</v>
      </c>
      <c r="H427" s="75">
        <v>5787</v>
      </c>
    </row>
    <row r="428" spans="1:8" x14ac:dyDescent="0.2">
      <c r="A428" s="72" t="s">
        <v>79</v>
      </c>
      <c r="B428" s="73" t="s">
        <v>80</v>
      </c>
      <c r="C428" s="73" t="s">
        <v>83</v>
      </c>
      <c r="D428" s="73"/>
      <c r="E428" s="73" t="s">
        <v>107</v>
      </c>
      <c r="F428" s="74">
        <v>42948</v>
      </c>
      <c r="G428" s="78" t="s">
        <v>1</v>
      </c>
      <c r="H428" s="75">
        <v>6704</v>
      </c>
    </row>
    <row r="429" spans="1:8" x14ac:dyDescent="0.2">
      <c r="A429" s="72" t="s">
        <v>79</v>
      </c>
      <c r="B429" s="73" t="s">
        <v>80</v>
      </c>
      <c r="C429" s="73" t="s">
        <v>84</v>
      </c>
      <c r="D429" s="73"/>
      <c r="E429" s="73" t="s">
        <v>107</v>
      </c>
      <c r="F429" s="74">
        <v>42948</v>
      </c>
      <c r="G429" s="78" t="s">
        <v>1</v>
      </c>
      <c r="H429" s="75">
        <v>733</v>
      </c>
    </row>
    <row r="430" spans="1:8" x14ac:dyDescent="0.2">
      <c r="A430" s="72" t="s">
        <v>79</v>
      </c>
      <c r="B430" s="73" t="s">
        <v>80</v>
      </c>
      <c r="C430" s="73" t="s">
        <v>84</v>
      </c>
      <c r="D430" s="73" t="s">
        <v>85</v>
      </c>
      <c r="E430" s="73" t="s">
        <v>107</v>
      </c>
      <c r="F430" s="74">
        <v>42948</v>
      </c>
      <c r="G430" s="78" t="s">
        <v>1</v>
      </c>
      <c r="H430" s="75">
        <v>4.5618620861339307</v>
      </c>
    </row>
    <row r="431" spans="1:8" x14ac:dyDescent="0.2">
      <c r="A431" s="72" t="s">
        <v>79</v>
      </c>
      <c r="B431" s="73" t="s">
        <v>80</v>
      </c>
      <c r="C431" s="73" t="s">
        <v>86</v>
      </c>
      <c r="D431" s="73"/>
      <c r="E431" s="73" t="s">
        <v>107</v>
      </c>
      <c r="F431" s="74">
        <v>42948</v>
      </c>
      <c r="G431" s="78" t="s">
        <v>1</v>
      </c>
      <c r="H431" s="75">
        <v>2844</v>
      </c>
    </row>
    <row r="432" spans="1:8" x14ac:dyDescent="0.2">
      <c r="A432" s="72" t="s">
        <v>79</v>
      </c>
      <c r="B432" s="73" t="s">
        <v>80</v>
      </c>
      <c r="C432" s="73" t="s">
        <v>86</v>
      </c>
      <c r="D432" s="73" t="s">
        <v>87</v>
      </c>
      <c r="E432" s="73" t="s">
        <v>107</v>
      </c>
      <c r="F432" s="74">
        <v>42948</v>
      </c>
      <c r="G432" s="78" t="s">
        <v>1</v>
      </c>
      <c r="H432" s="75">
        <v>17.699775952203137</v>
      </c>
    </row>
    <row r="433" spans="1:8" x14ac:dyDescent="0.2">
      <c r="A433" s="72" t="s">
        <v>79</v>
      </c>
      <c r="B433" s="73" t="s">
        <v>88</v>
      </c>
      <c r="C433" s="73" t="s">
        <v>89</v>
      </c>
      <c r="D433" s="73" t="s">
        <v>90</v>
      </c>
      <c r="E433" s="73" t="s">
        <v>107</v>
      </c>
      <c r="F433" s="74">
        <v>42948</v>
      </c>
      <c r="G433" s="78" t="s">
        <v>1</v>
      </c>
      <c r="H433" s="75">
        <v>1.3</v>
      </c>
    </row>
    <row r="434" spans="1:8" x14ac:dyDescent="0.2">
      <c r="A434" s="72" t="s">
        <v>79</v>
      </c>
      <c r="B434" s="73" t="s">
        <v>88</v>
      </c>
      <c r="C434" s="73" t="s">
        <v>89</v>
      </c>
      <c r="D434" s="73" t="s">
        <v>91</v>
      </c>
      <c r="E434" s="73" t="s">
        <v>107</v>
      </c>
      <c r="F434" s="74">
        <v>42948</v>
      </c>
      <c r="G434" s="78" t="s">
        <v>1</v>
      </c>
      <c r="H434" s="75">
        <v>144</v>
      </c>
    </row>
    <row r="435" spans="1:8" x14ac:dyDescent="0.2">
      <c r="A435" s="72" t="s">
        <v>79</v>
      </c>
      <c r="B435" s="73" t="s">
        <v>88</v>
      </c>
      <c r="C435" s="73" t="s">
        <v>89</v>
      </c>
      <c r="D435" s="73" t="s">
        <v>92</v>
      </c>
      <c r="E435" s="73" t="s">
        <v>107</v>
      </c>
      <c r="F435" s="74">
        <v>42948</v>
      </c>
      <c r="G435" s="78" t="s">
        <v>1</v>
      </c>
      <c r="H435" s="75">
        <v>64</v>
      </c>
    </row>
    <row r="436" spans="1:8" x14ac:dyDescent="0.2">
      <c r="A436" s="72" t="s">
        <v>79</v>
      </c>
      <c r="B436" s="73" t="s">
        <v>88</v>
      </c>
      <c r="C436" s="73" t="s">
        <v>89</v>
      </c>
      <c r="D436" s="73" t="s">
        <v>93</v>
      </c>
      <c r="E436" s="73" t="s">
        <v>107</v>
      </c>
      <c r="F436" s="74">
        <v>42948</v>
      </c>
      <c r="G436" s="78" t="s">
        <v>1</v>
      </c>
      <c r="H436" s="75">
        <v>0</v>
      </c>
    </row>
    <row r="437" spans="1:8" x14ac:dyDescent="0.2">
      <c r="A437" s="76" t="s">
        <v>79</v>
      </c>
      <c r="B437" s="77" t="s">
        <v>94</v>
      </c>
      <c r="C437" s="77" t="s">
        <v>95</v>
      </c>
      <c r="D437" s="77"/>
      <c r="E437" s="73" t="s">
        <v>107</v>
      </c>
      <c r="F437" s="74">
        <v>42948</v>
      </c>
      <c r="G437" s="78" t="s">
        <v>1</v>
      </c>
      <c r="H437" s="75">
        <v>0</v>
      </c>
    </row>
    <row r="438" spans="1:8" x14ac:dyDescent="0.2">
      <c r="A438" s="72" t="s">
        <v>79</v>
      </c>
      <c r="B438" s="73" t="s">
        <v>94</v>
      </c>
      <c r="C438" s="73" t="s">
        <v>96</v>
      </c>
      <c r="D438" s="73"/>
      <c r="E438" s="73" t="s">
        <v>107</v>
      </c>
      <c r="F438" s="74">
        <v>42948</v>
      </c>
      <c r="G438" s="78" t="s">
        <v>1</v>
      </c>
      <c r="H438" s="75">
        <v>45</v>
      </c>
    </row>
    <row r="439" spans="1:8" x14ac:dyDescent="0.2">
      <c r="A439" s="72" t="s">
        <v>79</v>
      </c>
      <c r="B439" s="73" t="s">
        <v>94</v>
      </c>
      <c r="C439" s="73" t="s">
        <v>97</v>
      </c>
      <c r="D439" s="73"/>
      <c r="E439" s="73" t="s">
        <v>107</v>
      </c>
      <c r="F439" s="74">
        <v>42948</v>
      </c>
      <c r="G439" s="78" t="s">
        <v>1</v>
      </c>
      <c r="H439" s="75">
        <v>0</v>
      </c>
    </row>
    <row r="440" spans="1:8" x14ac:dyDescent="0.2">
      <c r="A440" s="72" t="s">
        <v>79</v>
      </c>
      <c r="B440" s="73" t="s">
        <v>94</v>
      </c>
      <c r="C440" s="73" t="s">
        <v>98</v>
      </c>
      <c r="D440" s="73"/>
      <c r="E440" s="73" t="s">
        <v>107</v>
      </c>
      <c r="F440" s="74">
        <v>42948</v>
      </c>
      <c r="G440" s="78" t="s">
        <v>1</v>
      </c>
      <c r="H440" s="75">
        <v>0</v>
      </c>
    </row>
    <row r="441" spans="1:8" x14ac:dyDescent="0.2">
      <c r="A441" s="72" t="s">
        <v>99</v>
      </c>
      <c r="B441" s="73" t="s">
        <v>100</v>
      </c>
      <c r="C441" s="73"/>
      <c r="D441" s="73"/>
      <c r="E441" s="73" t="s">
        <v>107</v>
      </c>
      <c r="F441" s="74">
        <v>42948</v>
      </c>
      <c r="G441" s="78" t="s">
        <v>1</v>
      </c>
      <c r="H441" s="75">
        <v>2632</v>
      </c>
    </row>
    <row r="442" spans="1:8" x14ac:dyDescent="0.2">
      <c r="A442" s="76" t="s">
        <v>99</v>
      </c>
      <c r="B442" s="77" t="s">
        <v>101</v>
      </c>
      <c r="C442" s="77" t="s">
        <v>102</v>
      </c>
      <c r="D442" s="77"/>
      <c r="E442" s="73" t="s">
        <v>107</v>
      </c>
      <c r="F442" s="74">
        <v>42948</v>
      </c>
      <c r="G442" s="78" t="s">
        <v>1</v>
      </c>
      <c r="H442" s="75">
        <v>37</v>
      </c>
    </row>
    <row r="443" spans="1:8" x14ac:dyDescent="0.2">
      <c r="A443" s="72" t="s">
        <v>99</v>
      </c>
      <c r="B443" s="73" t="s">
        <v>101</v>
      </c>
      <c r="C443" s="73" t="s">
        <v>103</v>
      </c>
      <c r="D443" s="73"/>
      <c r="E443" s="73" t="s">
        <v>107</v>
      </c>
      <c r="F443" s="74">
        <v>42948</v>
      </c>
      <c r="G443" s="78" t="s">
        <v>1</v>
      </c>
      <c r="H443" s="75">
        <v>29</v>
      </c>
    </row>
    <row r="444" spans="1:8" x14ac:dyDescent="0.2">
      <c r="A444" s="72" t="s">
        <v>79</v>
      </c>
      <c r="B444" s="73" t="s">
        <v>80</v>
      </c>
      <c r="C444" s="73" t="s">
        <v>81</v>
      </c>
      <c r="D444" s="73"/>
      <c r="E444" s="73" t="s">
        <v>107</v>
      </c>
      <c r="F444" s="74">
        <v>42948</v>
      </c>
      <c r="G444" s="78" t="s">
        <v>0</v>
      </c>
      <c r="H444" s="75">
        <v>3639</v>
      </c>
    </row>
    <row r="445" spans="1:8" x14ac:dyDescent="0.2">
      <c r="A445" s="72" t="s">
        <v>79</v>
      </c>
      <c r="B445" s="73" t="s">
        <v>80</v>
      </c>
      <c r="C445" s="73" t="s">
        <v>83</v>
      </c>
      <c r="D445" s="73"/>
      <c r="E445" s="73" t="s">
        <v>107</v>
      </c>
      <c r="F445" s="74">
        <v>42948</v>
      </c>
      <c r="G445" s="78" t="s">
        <v>0</v>
      </c>
      <c r="H445" s="75">
        <v>4261</v>
      </c>
    </row>
    <row r="446" spans="1:8" x14ac:dyDescent="0.2">
      <c r="A446" s="72" t="s">
        <v>79</v>
      </c>
      <c r="B446" s="73" t="s">
        <v>80</v>
      </c>
      <c r="C446" s="73" t="s">
        <v>84</v>
      </c>
      <c r="D446" s="73"/>
      <c r="E446" s="73" t="s">
        <v>107</v>
      </c>
      <c r="F446" s="74">
        <v>42948</v>
      </c>
      <c r="G446" s="78" t="s">
        <v>0</v>
      </c>
      <c r="H446" s="75">
        <v>279</v>
      </c>
    </row>
    <row r="447" spans="1:8" x14ac:dyDescent="0.2">
      <c r="A447" s="72" t="s">
        <v>79</v>
      </c>
      <c r="B447" s="73" t="s">
        <v>80</v>
      </c>
      <c r="C447" s="73" t="s">
        <v>84</v>
      </c>
      <c r="D447" s="73" t="s">
        <v>85</v>
      </c>
      <c r="E447" s="73" t="s">
        <v>107</v>
      </c>
      <c r="F447" s="74">
        <v>42948</v>
      </c>
      <c r="G447" s="78" t="s">
        <v>0</v>
      </c>
      <c r="H447" s="75">
        <v>3.214285714285714</v>
      </c>
    </row>
    <row r="448" spans="1:8" x14ac:dyDescent="0.2">
      <c r="A448" s="72" t="s">
        <v>79</v>
      </c>
      <c r="B448" s="73" t="s">
        <v>80</v>
      </c>
      <c r="C448" s="73" t="s">
        <v>86</v>
      </c>
      <c r="D448" s="73"/>
      <c r="E448" s="73" t="s">
        <v>107</v>
      </c>
      <c r="F448" s="74">
        <v>42948</v>
      </c>
      <c r="G448" s="78" t="s">
        <v>0</v>
      </c>
      <c r="H448" s="75">
        <v>501</v>
      </c>
    </row>
    <row r="449" spans="1:8" x14ac:dyDescent="0.2">
      <c r="A449" s="72" t="s">
        <v>79</v>
      </c>
      <c r="B449" s="73" t="s">
        <v>80</v>
      </c>
      <c r="C449" s="73" t="s">
        <v>86</v>
      </c>
      <c r="D449" s="73" t="s">
        <v>87</v>
      </c>
      <c r="E449" s="73" t="s">
        <v>107</v>
      </c>
      <c r="F449" s="74">
        <v>42948</v>
      </c>
      <c r="G449" s="78" t="s">
        <v>0</v>
      </c>
      <c r="H449" s="75">
        <v>5.7718894009216593</v>
      </c>
    </row>
    <row r="450" spans="1:8" x14ac:dyDescent="0.2">
      <c r="A450" s="72" t="s">
        <v>79</v>
      </c>
      <c r="B450" s="73" t="s">
        <v>88</v>
      </c>
      <c r="C450" s="73" t="s">
        <v>89</v>
      </c>
      <c r="D450" s="73" t="s">
        <v>90</v>
      </c>
      <c r="E450" s="73" t="s">
        <v>107</v>
      </c>
      <c r="F450" s="74">
        <v>42948</v>
      </c>
      <c r="G450" s="78" t="s">
        <v>0</v>
      </c>
      <c r="H450" s="75">
        <v>3.5000000000000004</v>
      </c>
    </row>
    <row r="451" spans="1:8" x14ac:dyDescent="0.2">
      <c r="A451" s="72" t="s">
        <v>79</v>
      </c>
      <c r="B451" s="73" t="s">
        <v>88</v>
      </c>
      <c r="C451" s="73" t="s">
        <v>89</v>
      </c>
      <c r="D451" s="73" t="s">
        <v>91</v>
      </c>
      <c r="E451" s="73" t="s">
        <v>107</v>
      </c>
      <c r="F451" s="74">
        <v>42948</v>
      </c>
      <c r="G451" s="78" t="s">
        <v>0</v>
      </c>
      <c r="H451" s="75">
        <v>255</v>
      </c>
    </row>
    <row r="452" spans="1:8" x14ac:dyDescent="0.2">
      <c r="A452" s="72" t="s">
        <v>79</v>
      </c>
      <c r="B452" s="73" t="s">
        <v>88</v>
      </c>
      <c r="C452" s="73" t="s">
        <v>89</v>
      </c>
      <c r="D452" s="73" t="s">
        <v>92</v>
      </c>
      <c r="E452" s="73" t="s">
        <v>107</v>
      </c>
      <c r="F452" s="74">
        <v>42948</v>
      </c>
      <c r="G452" s="78" t="s">
        <v>0</v>
      </c>
      <c r="H452" s="75">
        <v>68</v>
      </c>
    </row>
    <row r="453" spans="1:8" x14ac:dyDescent="0.2">
      <c r="A453" s="72" t="s">
        <v>79</v>
      </c>
      <c r="B453" s="73" t="s">
        <v>88</v>
      </c>
      <c r="C453" s="73" t="s">
        <v>89</v>
      </c>
      <c r="D453" s="73" t="s">
        <v>93</v>
      </c>
      <c r="E453" s="73" t="s">
        <v>107</v>
      </c>
      <c r="F453" s="74">
        <v>42948</v>
      </c>
      <c r="G453" s="78" t="s">
        <v>0</v>
      </c>
      <c r="H453" s="75">
        <v>0</v>
      </c>
    </row>
    <row r="454" spans="1:8" x14ac:dyDescent="0.2">
      <c r="A454" s="76" t="s">
        <v>79</v>
      </c>
      <c r="B454" s="77" t="s">
        <v>94</v>
      </c>
      <c r="C454" s="77" t="s">
        <v>95</v>
      </c>
      <c r="D454" s="77"/>
      <c r="E454" s="73" t="s">
        <v>107</v>
      </c>
      <c r="F454" s="74">
        <v>42948</v>
      </c>
      <c r="G454" s="78" t="s">
        <v>0</v>
      </c>
      <c r="H454" s="75">
        <v>99</v>
      </c>
    </row>
    <row r="455" spans="1:8" x14ac:dyDescent="0.2">
      <c r="A455" s="72" t="s">
        <v>79</v>
      </c>
      <c r="B455" s="73" t="s">
        <v>94</v>
      </c>
      <c r="C455" s="73" t="s">
        <v>96</v>
      </c>
      <c r="D455" s="73"/>
      <c r="E455" s="73" t="s">
        <v>107</v>
      </c>
      <c r="F455" s="74">
        <v>42948</v>
      </c>
      <c r="G455" s="78" t="s">
        <v>0</v>
      </c>
      <c r="H455" s="75">
        <v>32</v>
      </c>
    </row>
    <row r="456" spans="1:8" x14ac:dyDescent="0.2">
      <c r="A456" s="72" t="s">
        <v>79</v>
      </c>
      <c r="B456" s="73" t="s">
        <v>94</v>
      </c>
      <c r="C456" s="73" t="s">
        <v>97</v>
      </c>
      <c r="D456" s="73"/>
      <c r="E456" s="73" t="s">
        <v>107</v>
      </c>
      <c r="F456" s="74">
        <v>42948</v>
      </c>
      <c r="G456" s="78" t="s">
        <v>0</v>
      </c>
      <c r="H456" s="75">
        <v>0</v>
      </c>
    </row>
    <row r="457" spans="1:8" x14ac:dyDescent="0.2">
      <c r="A457" s="72" t="s">
        <v>79</v>
      </c>
      <c r="B457" s="73" t="s">
        <v>94</v>
      </c>
      <c r="C457" s="73" t="s">
        <v>98</v>
      </c>
      <c r="D457" s="73"/>
      <c r="E457" s="73" t="s">
        <v>107</v>
      </c>
      <c r="F457" s="74">
        <v>42948</v>
      </c>
      <c r="G457" s="78" t="s">
        <v>0</v>
      </c>
      <c r="H457" s="75">
        <v>0</v>
      </c>
    </row>
    <row r="458" spans="1:8" x14ac:dyDescent="0.2">
      <c r="A458" s="72" t="s">
        <v>99</v>
      </c>
      <c r="B458" s="73" t="s">
        <v>100</v>
      </c>
      <c r="C458" s="73"/>
      <c r="D458" s="73"/>
      <c r="E458" s="73" t="s">
        <v>107</v>
      </c>
      <c r="F458" s="74">
        <v>42948</v>
      </c>
      <c r="G458" s="78" t="s">
        <v>0</v>
      </c>
      <c r="H458" s="75">
        <v>8074</v>
      </c>
    </row>
    <row r="459" spans="1:8" x14ac:dyDescent="0.2">
      <c r="A459" s="76" t="s">
        <v>99</v>
      </c>
      <c r="B459" s="77" t="s">
        <v>101</v>
      </c>
      <c r="C459" s="77" t="s">
        <v>102</v>
      </c>
      <c r="D459" s="77"/>
      <c r="E459" s="73" t="s">
        <v>107</v>
      </c>
      <c r="F459" s="74">
        <v>42948</v>
      </c>
      <c r="G459" s="78" t="s">
        <v>0</v>
      </c>
      <c r="H459" s="75">
        <v>316</v>
      </c>
    </row>
    <row r="460" spans="1:8" x14ac:dyDescent="0.2">
      <c r="A460" s="72" t="s">
        <v>99</v>
      </c>
      <c r="B460" s="73" t="s">
        <v>101</v>
      </c>
      <c r="C460" s="73" t="s">
        <v>103</v>
      </c>
      <c r="D460" s="73"/>
      <c r="E460" s="73" t="s">
        <v>107</v>
      </c>
      <c r="F460" s="74">
        <v>42948</v>
      </c>
      <c r="G460" s="78" t="s">
        <v>0</v>
      </c>
      <c r="H460" s="75">
        <v>139</v>
      </c>
    </row>
    <row r="461" spans="1:8" x14ac:dyDescent="0.2">
      <c r="A461" s="72" t="s">
        <v>79</v>
      </c>
      <c r="B461" s="73" t="s">
        <v>80</v>
      </c>
      <c r="C461" s="73" t="s">
        <v>81</v>
      </c>
      <c r="D461" s="73"/>
      <c r="E461" s="73" t="s">
        <v>107</v>
      </c>
      <c r="F461" s="74">
        <v>43313</v>
      </c>
      <c r="G461" s="78" t="s">
        <v>46</v>
      </c>
      <c r="H461" s="75">
        <v>7088</v>
      </c>
    </row>
    <row r="462" spans="1:8" x14ac:dyDescent="0.2">
      <c r="A462" s="72" t="s">
        <v>79</v>
      </c>
      <c r="B462" s="73" t="s">
        <v>80</v>
      </c>
      <c r="C462" s="73" t="s">
        <v>83</v>
      </c>
      <c r="D462" s="73"/>
      <c r="E462" s="73" t="s">
        <v>107</v>
      </c>
      <c r="F462" s="74">
        <v>43313</v>
      </c>
      <c r="G462" s="78" t="s">
        <v>46</v>
      </c>
      <c r="H462" s="75">
        <v>12569</v>
      </c>
    </row>
    <row r="463" spans="1:8" x14ac:dyDescent="0.2">
      <c r="A463" s="72" t="s">
        <v>79</v>
      </c>
      <c r="B463" s="73" t="s">
        <v>80</v>
      </c>
      <c r="C463" s="73" t="s">
        <v>84</v>
      </c>
      <c r="D463" s="73"/>
      <c r="E463" s="73" t="s">
        <v>107</v>
      </c>
      <c r="F463" s="74">
        <v>43313</v>
      </c>
      <c r="G463" s="78" t="s">
        <v>46</v>
      </c>
      <c r="H463" s="75">
        <v>996</v>
      </c>
    </row>
    <row r="464" spans="1:8" x14ac:dyDescent="0.2">
      <c r="A464" s="72" t="s">
        <v>79</v>
      </c>
      <c r="B464" s="73" t="s">
        <v>80</v>
      </c>
      <c r="C464" s="73" t="s">
        <v>84</v>
      </c>
      <c r="D464" s="73" t="s">
        <v>85</v>
      </c>
      <c r="E464" s="73" t="s">
        <v>107</v>
      </c>
      <c r="F464" s="74">
        <v>43313</v>
      </c>
      <c r="G464" s="78" t="s">
        <v>46</v>
      </c>
      <c r="H464" s="75">
        <v>4.0548792899890076</v>
      </c>
    </row>
    <row r="465" spans="1:8" x14ac:dyDescent="0.2">
      <c r="A465" s="72" t="s">
        <v>79</v>
      </c>
      <c r="B465" s="73" t="s">
        <v>80</v>
      </c>
      <c r="C465" s="73" t="s">
        <v>86</v>
      </c>
      <c r="D465" s="73"/>
      <c r="E465" s="73" t="s">
        <v>107</v>
      </c>
      <c r="F465" s="74">
        <v>43313</v>
      </c>
      <c r="G465" s="78" t="s">
        <v>46</v>
      </c>
      <c r="H465" s="75">
        <v>3910</v>
      </c>
    </row>
    <row r="466" spans="1:8" x14ac:dyDescent="0.2">
      <c r="A466" s="72" t="s">
        <v>79</v>
      </c>
      <c r="B466" s="73" t="s">
        <v>80</v>
      </c>
      <c r="C466" s="73" t="s">
        <v>86</v>
      </c>
      <c r="D466" s="73" t="s">
        <v>87</v>
      </c>
      <c r="E466" s="73" t="s">
        <v>107</v>
      </c>
      <c r="F466" s="74">
        <v>43313</v>
      </c>
      <c r="G466" s="78" t="s">
        <v>46</v>
      </c>
      <c r="H466" s="75">
        <v>15.918251027968896</v>
      </c>
    </row>
    <row r="467" spans="1:8" x14ac:dyDescent="0.2">
      <c r="A467" s="72" t="s">
        <v>79</v>
      </c>
      <c r="B467" s="73" t="s">
        <v>88</v>
      </c>
      <c r="C467" s="73" t="s">
        <v>89</v>
      </c>
      <c r="D467" s="73" t="s">
        <v>90</v>
      </c>
      <c r="E467" s="73" t="s">
        <v>107</v>
      </c>
      <c r="F467" s="74">
        <v>43313</v>
      </c>
      <c r="G467" s="78" t="s">
        <v>46</v>
      </c>
      <c r="H467" s="75">
        <v>1.7000000000000002</v>
      </c>
    </row>
    <row r="468" spans="1:8" x14ac:dyDescent="0.2">
      <c r="A468" s="72" t="s">
        <v>79</v>
      </c>
      <c r="B468" s="73" t="s">
        <v>88</v>
      </c>
      <c r="C468" s="73" t="s">
        <v>89</v>
      </c>
      <c r="D468" s="73" t="s">
        <v>91</v>
      </c>
      <c r="E468" s="73" t="s">
        <v>107</v>
      </c>
      <c r="F468" s="74">
        <v>43313</v>
      </c>
      <c r="G468" s="78" t="s">
        <v>46</v>
      </c>
      <c r="H468" s="75">
        <v>347</v>
      </c>
    </row>
    <row r="469" spans="1:8" x14ac:dyDescent="0.2">
      <c r="A469" s="72" t="s">
        <v>79</v>
      </c>
      <c r="B469" s="73" t="s">
        <v>88</v>
      </c>
      <c r="C469" s="73" t="s">
        <v>89</v>
      </c>
      <c r="D469" s="73" t="s">
        <v>92</v>
      </c>
      <c r="E469" s="73" t="s">
        <v>107</v>
      </c>
      <c r="F469" s="74">
        <v>43313</v>
      </c>
      <c r="G469" s="78" t="s">
        <v>46</v>
      </c>
      <c r="H469" s="75">
        <v>73</v>
      </c>
    </row>
    <row r="470" spans="1:8" x14ac:dyDescent="0.2">
      <c r="A470" s="72" t="s">
        <v>79</v>
      </c>
      <c r="B470" s="73" t="s">
        <v>88</v>
      </c>
      <c r="C470" s="73" t="s">
        <v>89</v>
      </c>
      <c r="D470" s="73" t="s">
        <v>93</v>
      </c>
      <c r="E470" s="73" t="s">
        <v>107</v>
      </c>
      <c r="F470" s="74">
        <v>43313</v>
      </c>
      <c r="G470" s="78" t="s">
        <v>46</v>
      </c>
      <c r="H470" s="75">
        <v>0</v>
      </c>
    </row>
    <row r="471" spans="1:8" x14ac:dyDescent="0.2">
      <c r="A471" s="76" t="s">
        <v>79</v>
      </c>
      <c r="B471" s="77" t="s">
        <v>94</v>
      </c>
      <c r="C471" s="77" t="s">
        <v>95</v>
      </c>
      <c r="D471" s="77"/>
      <c r="E471" s="73" t="s">
        <v>107</v>
      </c>
      <c r="F471" s="74">
        <v>43313</v>
      </c>
      <c r="G471" s="78" t="s">
        <v>46</v>
      </c>
      <c r="H471" s="75">
        <v>136</v>
      </c>
    </row>
    <row r="472" spans="1:8" x14ac:dyDescent="0.2">
      <c r="A472" s="72" t="s">
        <v>79</v>
      </c>
      <c r="B472" s="73" t="s">
        <v>94</v>
      </c>
      <c r="C472" s="73" t="s">
        <v>96</v>
      </c>
      <c r="D472" s="73"/>
      <c r="E472" s="73" t="s">
        <v>107</v>
      </c>
      <c r="F472" s="74">
        <v>43313</v>
      </c>
      <c r="G472" s="78" t="s">
        <v>46</v>
      </c>
      <c r="H472" s="75">
        <v>326</v>
      </c>
    </row>
    <row r="473" spans="1:8" x14ac:dyDescent="0.2">
      <c r="A473" s="72" t="s">
        <v>79</v>
      </c>
      <c r="B473" s="73" t="s">
        <v>94</v>
      </c>
      <c r="C473" s="73" t="s">
        <v>97</v>
      </c>
      <c r="D473" s="73"/>
      <c r="E473" s="73" t="s">
        <v>107</v>
      </c>
      <c r="F473" s="74">
        <v>43313</v>
      </c>
      <c r="G473" s="78" t="s">
        <v>46</v>
      </c>
      <c r="H473" s="75">
        <v>0</v>
      </c>
    </row>
    <row r="474" spans="1:8" x14ac:dyDescent="0.2">
      <c r="A474" s="72" t="s">
        <v>79</v>
      </c>
      <c r="B474" s="73" t="s">
        <v>94</v>
      </c>
      <c r="C474" s="73" t="s">
        <v>98</v>
      </c>
      <c r="D474" s="73"/>
      <c r="E474" s="73" t="s">
        <v>107</v>
      </c>
      <c r="F474" s="74">
        <v>43313</v>
      </c>
      <c r="G474" s="78" t="s">
        <v>46</v>
      </c>
      <c r="H474" s="75">
        <v>0</v>
      </c>
    </row>
    <row r="475" spans="1:8" x14ac:dyDescent="0.2">
      <c r="A475" s="72" t="s">
        <v>99</v>
      </c>
      <c r="B475" s="73" t="s">
        <v>100</v>
      </c>
      <c r="C475" s="73"/>
      <c r="D475" s="73"/>
      <c r="E475" s="73" t="s">
        <v>107</v>
      </c>
      <c r="F475" s="74">
        <v>43313</v>
      </c>
      <c r="G475" s="78" t="s">
        <v>46</v>
      </c>
      <c r="H475" s="75">
        <v>10485</v>
      </c>
    </row>
    <row r="476" spans="1:8" x14ac:dyDescent="0.2">
      <c r="A476" s="76" t="s">
        <v>99</v>
      </c>
      <c r="B476" s="77" t="s">
        <v>101</v>
      </c>
      <c r="C476" s="77" t="s">
        <v>102</v>
      </c>
      <c r="D476" s="77"/>
      <c r="E476" s="73" t="s">
        <v>107</v>
      </c>
      <c r="F476" s="74">
        <v>43313</v>
      </c>
      <c r="G476" s="78" t="s">
        <v>46</v>
      </c>
      <c r="H476" s="75">
        <v>389</v>
      </c>
    </row>
    <row r="477" spans="1:8" x14ac:dyDescent="0.2">
      <c r="A477" s="72" t="s">
        <v>99</v>
      </c>
      <c r="B477" s="73" t="s">
        <v>101</v>
      </c>
      <c r="C477" s="73" t="s">
        <v>103</v>
      </c>
      <c r="D477" s="73"/>
      <c r="E477" s="73" t="s">
        <v>107</v>
      </c>
      <c r="F477" s="74">
        <v>43313</v>
      </c>
      <c r="G477" s="78" t="s">
        <v>46</v>
      </c>
      <c r="H477" s="75">
        <v>1171</v>
      </c>
    </row>
    <row r="478" spans="1:8" x14ac:dyDescent="0.2">
      <c r="A478" s="72" t="s">
        <v>79</v>
      </c>
      <c r="B478" s="73" t="s">
        <v>80</v>
      </c>
      <c r="C478" s="73" t="s">
        <v>81</v>
      </c>
      <c r="D478" s="73"/>
      <c r="E478" s="73" t="s">
        <v>107</v>
      </c>
      <c r="F478" s="74">
        <v>43313</v>
      </c>
      <c r="G478" s="78" t="s">
        <v>1</v>
      </c>
      <c r="H478" s="75">
        <v>4781</v>
      </c>
    </row>
    <row r="479" spans="1:8" x14ac:dyDescent="0.2">
      <c r="A479" s="72" t="s">
        <v>79</v>
      </c>
      <c r="B479" s="73" t="s">
        <v>80</v>
      </c>
      <c r="C479" s="73" t="s">
        <v>83</v>
      </c>
      <c r="D479" s="73"/>
      <c r="E479" s="73" t="s">
        <v>107</v>
      </c>
      <c r="F479" s="74">
        <v>43313</v>
      </c>
      <c r="G479" s="78" t="s">
        <v>1</v>
      </c>
      <c r="H479" s="75">
        <v>7681</v>
      </c>
    </row>
    <row r="480" spans="1:8" x14ac:dyDescent="0.2">
      <c r="A480" s="72" t="s">
        <v>79</v>
      </c>
      <c r="B480" s="73" t="s">
        <v>80</v>
      </c>
      <c r="C480" s="73" t="s">
        <v>84</v>
      </c>
      <c r="D480" s="73"/>
      <c r="E480" s="73" t="s">
        <v>107</v>
      </c>
      <c r="F480" s="74">
        <v>43313</v>
      </c>
      <c r="G480" s="78" t="s">
        <v>1</v>
      </c>
      <c r="H480" s="75">
        <v>662</v>
      </c>
    </row>
    <row r="481" spans="1:8" x14ac:dyDescent="0.2">
      <c r="A481" s="72" t="s">
        <v>79</v>
      </c>
      <c r="B481" s="73" t="s">
        <v>80</v>
      </c>
      <c r="C481" s="73" t="s">
        <v>84</v>
      </c>
      <c r="D481" s="73" t="s">
        <v>85</v>
      </c>
      <c r="E481" s="73" t="s">
        <v>107</v>
      </c>
      <c r="F481" s="74">
        <v>43313</v>
      </c>
      <c r="G481" s="78" t="s">
        <v>1</v>
      </c>
      <c r="H481" s="75">
        <v>4.1890780231601594</v>
      </c>
    </row>
    <row r="482" spans="1:8" x14ac:dyDescent="0.2">
      <c r="A482" s="72" t="s">
        <v>79</v>
      </c>
      <c r="B482" s="73" t="s">
        <v>80</v>
      </c>
      <c r="C482" s="73" t="s">
        <v>86</v>
      </c>
      <c r="D482" s="73"/>
      <c r="E482" s="73" t="s">
        <v>107</v>
      </c>
      <c r="F482" s="74">
        <v>43313</v>
      </c>
      <c r="G482" s="78" t="s">
        <v>1</v>
      </c>
      <c r="H482" s="75">
        <v>2679</v>
      </c>
    </row>
    <row r="483" spans="1:8" x14ac:dyDescent="0.2">
      <c r="A483" s="72" t="s">
        <v>79</v>
      </c>
      <c r="B483" s="73" t="s">
        <v>80</v>
      </c>
      <c r="C483" s="73" t="s">
        <v>86</v>
      </c>
      <c r="D483" s="73" t="s">
        <v>87</v>
      </c>
      <c r="E483" s="73" t="s">
        <v>107</v>
      </c>
      <c r="F483" s="74">
        <v>43313</v>
      </c>
      <c r="G483" s="78" t="s">
        <v>1</v>
      </c>
      <c r="H483" s="75">
        <v>16.952477377713095</v>
      </c>
    </row>
    <row r="484" spans="1:8" x14ac:dyDescent="0.2">
      <c r="A484" s="72" t="s">
        <v>79</v>
      </c>
      <c r="B484" s="73" t="s">
        <v>88</v>
      </c>
      <c r="C484" s="73" t="s">
        <v>89</v>
      </c>
      <c r="D484" s="73" t="s">
        <v>90</v>
      </c>
      <c r="E484" s="73" t="s">
        <v>107</v>
      </c>
      <c r="F484" s="74">
        <v>43313</v>
      </c>
      <c r="G484" s="78" t="s">
        <v>1</v>
      </c>
      <c r="H484" s="75">
        <v>0.4</v>
      </c>
    </row>
    <row r="485" spans="1:8" x14ac:dyDescent="0.2">
      <c r="A485" s="72" t="s">
        <v>79</v>
      </c>
      <c r="B485" s="73" t="s">
        <v>88</v>
      </c>
      <c r="C485" s="73" t="s">
        <v>89</v>
      </c>
      <c r="D485" s="73" t="s">
        <v>91</v>
      </c>
      <c r="E485" s="73" t="s">
        <v>107</v>
      </c>
      <c r="F485" s="74">
        <v>43313</v>
      </c>
      <c r="G485" s="78" t="s">
        <v>1</v>
      </c>
      <c r="H485" s="75">
        <v>59</v>
      </c>
    </row>
    <row r="486" spans="1:8" x14ac:dyDescent="0.2">
      <c r="A486" s="72" t="s">
        <v>79</v>
      </c>
      <c r="B486" s="73" t="s">
        <v>88</v>
      </c>
      <c r="C486" s="73" t="s">
        <v>89</v>
      </c>
      <c r="D486" s="73" t="s">
        <v>92</v>
      </c>
      <c r="E486" s="73" t="s">
        <v>107</v>
      </c>
      <c r="F486" s="74">
        <v>43313</v>
      </c>
      <c r="G486" s="78" t="s">
        <v>1</v>
      </c>
      <c r="H486" s="75">
        <v>0</v>
      </c>
    </row>
    <row r="487" spans="1:8" x14ac:dyDescent="0.2">
      <c r="A487" s="72" t="s">
        <v>79</v>
      </c>
      <c r="B487" s="73" t="s">
        <v>88</v>
      </c>
      <c r="C487" s="73" t="s">
        <v>89</v>
      </c>
      <c r="D487" s="73" t="s">
        <v>93</v>
      </c>
      <c r="E487" s="73" t="s">
        <v>107</v>
      </c>
      <c r="F487" s="74">
        <v>43313</v>
      </c>
      <c r="G487" s="78" t="s">
        <v>1</v>
      </c>
      <c r="H487" s="75">
        <v>0</v>
      </c>
    </row>
    <row r="488" spans="1:8" x14ac:dyDescent="0.2">
      <c r="A488" s="76" t="s">
        <v>79</v>
      </c>
      <c r="B488" s="77" t="s">
        <v>94</v>
      </c>
      <c r="C488" s="77" t="s">
        <v>95</v>
      </c>
      <c r="D488" s="77"/>
      <c r="E488" s="73" t="s">
        <v>107</v>
      </c>
      <c r="F488" s="74">
        <v>43313</v>
      </c>
      <c r="G488" s="78" t="s">
        <v>1</v>
      </c>
      <c r="H488" s="75">
        <v>87</v>
      </c>
    </row>
    <row r="489" spans="1:8" x14ac:dyDescent="0.2">
      <c r="A489" s="72" t="s">
        <v>79</v>
      </c>
      <c r="B489" s="73" t="s">
        <v>94</v>
      </c>
      <c r="C489" s="73" t="s">
        <v>96</v>
      </c>
      <c r="D489" s="73"/>
      <c r="E489" s="73" t="s">
        <v>107</v>
      </c>
      <c r="F489" s="74">
        <v>43313</v>
      </c>
      <c r="G489" s="78" t="s">
        <v>1</v>
      </c>
      <c r="H489" s="75">
        <v>53</v>
      </c>
    </row>
    <row r="490" spans="1:8" x14ac:dyDescent="0.2">
      <c r="A490" s="72" t="s">
        <v>79</v>
      </c>
      <c r="B490" s="73" t="s">
        <v>94</v>
      </c>
      <c r="C490" s="73" t="s">
        <v>97</v>
      </c>
      <c r="D490" s="73"/>
      <c r="E490" s="73" t="s">
        <v>107</v>
      </c>
      <c r="F490" s="74">
        <v>43313</v>
      </c>
      <c r="G490" s="78" t="s">
        <v>1</v>
      </c>
      <c r="H490" s="75">
        <v>0</v>
      </c>
    </row>
    <row r="491" spans="1:8" x14ac:dyDescent="0.2">
      <c r="A491" s="72" t="s">
        <v>79</v>
      </c>
      <c r="B491" s="73" t="s">
        <v>94</v>
      </c>
      <c r="C491" s="73" t="s">
        <v>98</v>
      </c>
      <c r="D491" s="73"/>
      <c r="E491" s="73" t="s">
        <v>107</v>
      </c>
      <c r="F491" s="74">
        <v>43313</v>
      </c>
      <c r="G491" s="78" t="s">
        <v>1</v>
      </c>
      <c r="H491" s="75">
        <v>0</v>
      </c>
    </row>
    <row r="492" spans="1:8" x14ac:dyDescent="0.2">
      <c r="A492" s="72" t="s">
        <v>99</v>
      </c>
      <c r="B492" s="73" t="s">
        <v>100</v>
      </c>
      <c r="C492" s="73"/>
      <c r="D492" s="73"/>
      <c r="E492" s="73" t="s">
        <v>107</v>
      </c>
      <c r="F492" s="74">
        <v>43313</v>
      </c>
      <c r="G492" s="78" t="s">
        <v>1</v>
      </c>
      <c r="H492" s="75">
        <v>2828</v>
      </c>
    </row>
    <row r="493" spans="1:8" x14ac:dyDescent="0.2">
      <c r="A493" s="76" t="s">
        <v>99</v>
      </c>
      <c r="B493" s="77" t="s">
        <v>101</v>
      </c>
      <c r="C493" s="77" t="s">
        <v>102</v>
      </c>
      <c r="D493" s="77"/>
      <c r="E493" s="73" t="s">
        <v>107</v>
      </c>
      <c r="F493" s="74">
        <v>43313</v>
      </c>
      <c r="G493" s="78" t="s">
        <v>1</v>
      </c>
      <c r="H493" s="75">
        <v>29</v>
      </c>
    </row>
    <row r="494" spans="1:8" x14ac:dyDescent="0.2">
      <c r="A494" s="72" t="s">
        <v>99</v>
      </c>
      <c r="B494" s="73" t="s">
        <v>101</v>
      </c>
      <c r="C494" s="73" t="s">
        <v>103</v>
      </c>
      <c r="D494" s="73"/>
      <c r="E494" s="73" t="s">
        <v>107</v>
      </c>
      <c r="F494" s="74">
        <v>43313</v>
      </c>
      <c r="G494" s="78" t="s">
        <v>1</v>
      </c>
      <c r="H494" s="75">
        <v>279</v>
      </c>
    </row>
    <row r="495" spans="1:8" x14ac:dyDescent="0.2">
      <c r="A495" s="72" t="s">
        <v>79</v>
      </c>
      <c r="B495" s="73" t="s">
        <v>80</v>
      </c>
      <c r="C495" s="73" t="s">
        <v>81</v>
      </c>
      <c r="D495" s="73"/>
      <c r="E495" s="73" t="s">
        <v>107</v>
      </c>
      <c r="F495" s="74">
        <v>43313</v>
      </c>
      <c r="G495" s="78" t="s">
        <v>0</v>
      </c>
      <c r="H495" s="75">
        <v>2307</v>
      </c>
    </row>
    <row r="496" spans="1:8" x14ac:dyDescent="0.2">
      <c r="A496" s="72" t="s">
        <v>79</v>
      </c>
      <c r="B496" s="73" t="s">
        <v>80</v>
      </c>
      <c r="C496" s="73" t="s">
        <v>83</v>
      </c>
      <c r="D496" s="73"/>
      <c r="E496" s="73" t="s">
        <v>107</v>
      </c>
      <c r="F496" s="74">
        <v>43313</v>
      </c>
      <c r="G496" s="78" t="s">
        <v>0</v>
      </c>
      <c r="H496" s="75">
        <v>4888</v>
      </c>
    </row>
    <row r="497" spans="1:8" x14ac:dyDescent="0.2">
      <c r="A497" s="72" t="s">
        <v>79</v>
      </c>
      <c r="B497" s="73" t="s">
        <v>80</v>
      </c>
      <c r="C497" s="73" t="s">
        <v>84</v>
      </c>
      <c r="D497" s="73"/>
      <c r="E497" s="73" t="s">
        <v>107</v>
      </c>
      <c r="F497" s="74">
        <v>43313</v>
      </c>
      <c r="G497" s="78" t="s">
        <v>0</v>
      </c>
      <c r="H497" s="75">
        <v>334</v>
      </c>
    </row>
    <row r="498" spans="1:8" x14ac:dyDescent="0.2">
      <c r="A498" s="72" t="s">
        <v>79</v>
      </c>
      <c r="B498" s="73" t="s">
        <v>80</v>
      </c>
      <c r="C498" s="73" t="s">
        <v>84</v>
      </c>
      <c r="D498" s="73" t="s">
        <v>85</v>
      </c>
      <c r="E498" s="73" t="s">
        <v>107</v>
      </c>
      <c r="F498" s="74">
        <v>43313</v>
      </c>
      <c r="G498" s="78" t="s">
        <v>0</v>
      </c>
      <c r="H498" s="75">
        <v>3.8127853881278542</v>
      </c>
    </row>
    <row r="499" spans="1:8" x14ac:dyDescent="0.2">
      <c r="A499" s="72" t="s">
        <v>79</v>
      </c>
      <c r="B499" s="73" t="s">
        <v>80</v>
      </c>
      <c r="C499" s="73" t="s">
        <v>86</v>
      </c>
      <c r="D499" s="73"/>
      <c r="E499" s="73" t="s">
        <v>107</v>
      </c>
      <c r="F499" s="74">
        <v>43313</v>
      </c>
      <c r="G499" s="78" t="s">
        <v>0</v>
      </c>
      <c r="H499" s="75">
        <v>1231</v>
      </c>
    </row>
    <row r="500" spans="1:8" x14ac:dyDescent="0.2">
      <c r="A500" s="72" t="s">
        <v>79</v>
      </c>
      <c r="B500" s="73" t="s">
        <v>80</v>
      </c>
      <c r="C500" s="73" t="s">
        <v>86</v>
      </c>
      <c r="D500" s="73" t="s">
        <v>87</v>
      </c>
      <c r="E500" s="73" t="s">
        <v>107</v>
      </c>
      <c r="F500" s="74">
        <v>43313</v>
      </c>
      <c r="G500" s="78" t="s">
        <v>0</v>
      </c>
      <c r="H500" s="75">
        <v>14.052511415525116</v>
      </c>
    </row>
    <row r="501" spans="1:8" x14ac:dyDescent="0.2">
      <c r="A501" s="72" t="s">
        <v>79</v>
      </c>
      <c r="B501" s="73" t="s">
        <v>88</v>
      </c>
      <c r="C501" s="73" t="s">
        <v>89</v>
      </c>
      <c r="D501" s="73" t="s">
        <v>90</v>
      </c>
      <c r="E501" s="73" t="s">
        <v>107</v>
      </c>
      <c r="F501" s="74">
        <v>43313</v>
      </c>
      <c r="G501" s="78" t="s">
        <v>0</v>
      </c>
      <c r="H501" s="75">
        <v>3.8</v>
      </c>
    </row>
    <row r="502" spans="1:8" x14ac:dyDescent="0.2">
      <c r="A502" s="72" t="s">
        <v>79</v>
      </c>
      <c r="B502" s="73" t="s">
        <v>88</v>
      </c>
      <c r="C502" s="73" t="s">
        <v>89</v>
      </c>
      <c r="D502" s="73" t="s">
        <v>91</v>
      </c>
      <c r="E502" s="73" t="s">
        <v>107</v>
      </c>
      <c r="F502" s="74">
        <v>43313</v>
      </c>
      <c r="G502" s="78" t="s">
        <v>0</v>
      </c>
      <c r="H502" s="75">
        <v>288</v>
      </c>
    </row>
    <row r="503" spans="1:8" x14ac:dyDescent="0.2">
      <c r="A503" s="72" t="s">
        <v>79</v>
      </c>
      <c r="B503" s="73" t="s">
        <v>88</v>
      </c>
      <c r="C503" s="73" t="s">
        <v>89</v>
      </c>
      <c r="D503" s="73" t="s">
        <v>92</v>
      </c>
      <c r="E503" s="73" t="s">
        <v>107</v>
      </c>
      <c r="F503" s="74">
        <v>43313</v>
      </c>
      <c r="G503" s="78" t="s">
        <v>0</v>
      </c>
      <c r="H503" s="75">
        <v>73</v>
      </c>
    </row>
    <row r="504" spans="1:8" x14ac:dyDescent="0.2">
      <c r="A504" s="72" t="s">
        <v>79</v>
      </c>
      <c r="B504" s="73" t="s">
        <v>88</v>
      </c>
      <c r="C504" s="73" t="s">
        <v>89</v>
      </c>
      <c r="D504" s="73" t="s">
        <v>93</v>
      </c>
      <c r="E504" s="73" t="s">
        <v>107</v>
      </c>
      <c r="F504" s="74">
        <v>43313</v>
      </c>
      <c r="G504" s="78" t="s">
        <v>0</v>
      </c>
      <c r="H504" s="75">
        <v>0</v>
      </c>
    </row>
    <row r="505" spans="1:8" x14ac:dyDescent="0.2">
      <c r="A505" s="76" t="s">
        <v>79</v>
      </c>
      <c r="B505" s="77" t="s">
        <v>94</v>
      </c>
      <c r="C505" s="77" t="s">
        <v>95</v>
      </c>
      <c r="D505" s="77"/>
      <c r="E505" s="73" t="s">
        <v>107</v>
      </c>
      <c r="F505" s="74">
        <v>43313</v>
      </c>
      <c r="G505" s="78" t="s">
        <v>0</v>
      </c>
      <c r="H505" s="75">
        <v>49</v>
      </c>
    </row>
    <row r="506" spans="1:8" x14ac:dyDescent="0.2">
      <c r="A506" s="72" t="s">
        <v>79</v>
      </c>
      <c r="B506" s="73" t="s">
        <v>94</v>
      </c>
      <c r="C506" s="73" t="s">
        <v>96</v>
      </c>
      <c r="D506" s="73"/>
      <c r="E506" s="73" t="s">
        <v>107</v>
      </c>
      <c r="F506" s="74">
        <v>43313</v>
      </c>
      <c r="G506" s="78" t="s">
        <v>0</v>
      </c>
      <c r="H506" s="75">
        <v>273</v>
      </c>
    </row>
    <row r="507" spans="1:8" x14ac:dyDescent="0.2">
      <c r="A507" s="72" t="s">
        <v>79</v>
      </c>
      <c r="B507" s="73" t="s">
        <v>94</v>
      </c>
      <c r="C507" s="73" t="s">
        <v>97</v>
      </c>
      <c r="D507" s="73"/>
      <c r="E507" s="73" t="s">
        <v>107</v>
      </c>
      <c r="F507" s="74">
        <v>43313</v>
      </c>
      <c r="G507" s="78" t="s">
        <v>0</v>
      </c>
      <c r="H507" s="75">
        <v>0</v>
      </c>
    </row>
    <row r="508" spans="1:8" x14ac:dyDescent="0.2">
      <c r="A508" s="72" t="s">
        <v>79</v>
      </c>
      <c r="B508" s="73" t="s">
        <v>94</v>
      </c>
      <c r="C508" s="73" t="s">
        <v>98</v>
      </c>
      <c r="D508" s="73"/>
      <c r="E508" s="73" t="s">
        <v>107</v>
      </c>
      <c r="F508" s="74">
        <v>43313</v>
      </c>
      <c r="G508" s="78" t="s">
        <v>0</v>
      </c>
      <c r="H508" s="75">
        <v>0</v>
      </c>
    </row>
    <row r="509" spans="1:8" x14ac:dyDescent="0.2">
      <c r="A509" s="72" t="s">
        <v>99</v>
      </c>
      <c r="B509" s="73" t="s">
        <v>100</v>
      </c>
      <c r="C509" s="73"/>
      <c r="D509" s="73"/>
      <c r="E509" s="73" t="s">
        <v>107</v>
      </c>
      <c r="F509" s="74">
        <v>43313</v>
      </c>
      <c r="G509" s="78" t="s">
        <v>0</v>
      </c>
      <c r="H509" s="75">
        <v>7657</v>
      </c>
    </row>
    <row r="510" spans="1:8" x14ac:dyDescent="0.2">
      <c r="A510" s="76" t="s">
        <v>99</v>
      </c>
      <c r="B510" s="77" t="s">
        <v>101</v>
      </c>
      <c r="C510" s="77" t="s">
        <v>102</v>
      </c>
      <c r="D510" s="77"/>
      <c r="E510" s="73" t="s">
        <v>107</v>
      </c>
      <c r="F510" s="74">
        <v>43313</v>
      </c>
      <c r="G510" s="78" t="s">
        <v>0</v>
      </c>
      <c r="H510" s="75">
        <v>360</v>
      </c>
    </row>
    <row r="511" spans="1:8" x14ac:dyDescent="0.2">
      <c r="A511" s="72" t="s">
        <v>99</v>
      </c>
      <c r="B511" s="73" t="s">
        <v>101</v>
      </c>
      <c r="C511" s="73" t="s">
        <v>103</v>
      </c>
      <c r="D511" s="73"/>
      <c r="E511" s="73" t="s">
        <v>107</v>
      </c>
      <c r="F511" s="74">
        <v>43313</v>
      </c>
      <c r="G511" s="78" t="s">
        <v>0</v>
      </c>
      <c r="H511" s="75">
        <v>892</v>
      </c>
    </row>
    <row r="512" spans="1:8" x14ac:dyDescent="0.2">
      <c r="A512" s="72" t="s">
        <v>79</v>
      </c>
      <c r="B512" s="73" t="s">
        <v>80</v>
      </c>
      <c r="C512" s="73" t="s">
        <v>81</v>
      </c>
      <c r="D512" s="73"/>
      <c r="E512" s="73" t="s">
        <v>108</v>
      </c>
      <c r="F512" s="74">
        <v>42948</v>
      </c>
      <c r="G512" s="78" t="s">
        <v>46</v>
      </c>
      <c r="H512" s="75">
        <v>25702</v>
      </c>
    </row>
    <row r="513" spans="1:8" x14ac:dyDescent="0.2">
      <c r="A513" s="72" t="s">
        <v>79</v>
      </c>
      <c r="B513" s="73" t="s">
        <v>80</v>
      </c>
      <c r="C513" s="73" t="s">
        <v>83</v>
      </c>
      <c r="D513" s="73"/>
      <c r="E513" s="73" t="s">
        <v>108</v>
      </c>
      <c r="F513" s="74">
        <v>42948</v>
      </c>
      <c r="G513" s="78" t="s">
        <v>46</v>
      </c>
      <c r="H513" s="75">
        <v>20473</v>
      </c>
    </row>
    <row r="514" spans="1:8" x14ac:dyDescent="0.2">
      <c r="A514" s="72" t="s">
        <v>79</v>
      </c>
      <c r="B514" s="73" t="s">
        <v>80</v>
      </c>
      <c r="C514" s="73" t="s">
        <v>84</v>
      </c>
      <c r="D514" s="73"/>
      <c r="E514" s="73" t="s">
        <v>108</v>
      </c>
      <c r="F514" s="74">
        <v>42948</v>
      </c>
      <c r="G514" s="78" t="s">
        <v>46</v>
      </c>
      <c r="H514" s="75">
        <v>657</v>
      </c>
    </row>
    <row r="515" spans="1:8" x14ac:dyDescent="0.2">
      <c r="A515" s="72" t="s">
        <v>79</v>
      </c>
      <c r="B515" s="73" t="s">
        <v>80</v>
      </c>
      <c r="C515" s="73" t="s">
        <v>84</v>
      </c>
      <c r="D515" s="73" t="s">
        <v>85</v>
      </c>
      <c r="E515" s="73" t="s">
        <v>108</v>
      </c>
      <c r="F515" s="74">
        <v>42948</v>
      </c>
      <c r="G515" s="78" t="s">
        <v>46</v>
      </c>
      <c r="H515" s="75">
        <v>1.2536732435217341</v>
      </c>
    </row>
    <row r="516" spans="1:8" x14ac:dyDescent="0.2">
      <c r="A516" s="72" t="s">
        <v>79</v>
      </c>
      <c r="B516" s="73" t="s">
        <v>80</v>
      </c>
      <c r="C516" s="73" t="s">
        <v>86</v>
      </c>
      <c r="D516" s="73"/>
      <c r="E516" s="73" t="s">
        <v>108</v>
      </c>
      <c r="F516" s="74">
        <v>42948</v>
      </c>
      <c r="G516" s="78" t="s">
        <v>46</v>
      </c>
      <c r="H516" s="75">
        <v>5574</v>
      </c>
    </row>
    <row r="517" spans="1:8" x14ac:dyDescent="0.2">
      <c r="A517" s="72" t="s">
        <v>79</v>
      </c>
      <c r="B517" s="73" t="s">
        <v>80</v>
      </c>
      <c r="C517" s="73" t="s">
        <v>86</v>
      </c>
      <c r="D517" s="73" t="s">
        <v>87</v>
      </c>
      <c r="E517" s="73" t="s">
        <v>108</v>
      </c>
      <c r="F517" s="74">
        <v>42948</v>
      </c>
      <c r="G517" s="78" t="s">
        <v>46</v>
      </c>
      <c r="H517" s="75">
        <v>10.636186696179827</v>
      </c>
    </row>
    <row r="518" spans="1:8" x14ac:dyDescent="0.2">
      <c r="A518" s="72" t="s">
        <v>79</v>
      </c>
      <c r="B518" s="73" t="s">
        <v>88</v>
      </c>
      <c r="C518" s="73" t="s">
        <v>89</v>
      </c>
      <c r="D518" s="73" t="s">
        <v>90</v>
      </c>
      <c r="E518" s="73" t="s">
        <v>108</v>
      </c>
      <c r="F518" s="74">
        <v>42948</v>
      </c>
      <c r="G518" s="78" t="s">
        <v>46</v>
      </c>
      <c r="H518" s="75">
        <v>2.7</v>
      </c>
    </row>
    <row r="519" spans="1:8" x14ac:dyDescent="0.2">
      <c r="A519" s="72" t="s">
        <v>79</v>
      </c>
      <c r="B519" s="73" t="s">
        <v>88</v>
      </c>
      <c r="C519" s="73" t="s">
        <v>89</v>
      </c>
      <c r="D519" s="73" t="s">
        <v>91</v>
      </c>
      <c r="E519" s="73" t="s">
        <v>108</v>
      </c>
      <c r="F519" s="74">
        <v>42948</v>
      </c>
      <c r="G519" s="78" t="s">
        <v>46</v>
      </c>
      <c r="H519" s="75">
        <v>1154</v>
      </c>
    </row>
    <row r="520" spans="1:8" x14ac:dyDescent="0.2">
      <c r="A520" s="72" t="s">
        <v>79</v>
      </c>
      <c r="B520" s="73" t="s">
        <v>88</v>
      </c>
      <c r="C520" s="73" t="s">
        <v>89</v>
      </c>
      <c r="D520" s="73" t="s">
        <v>92</v>
      </c>
      <c r="E520" s="73" t="s">
        <v>108</v>
      </c>
      <c r="F520" s="74">
        <v>42948</v>
      </c>
      <c r="G520" s="78" t="s">
        <v>46</v>
      </c>
      <c r="H520" s="75">
        <v>296</v>
      </c>
    </row>
    <row r="521" spans="1:8" x14ac:dyDescent="0.2">
      <c r="A521" s="72" t="s">
        <v>79</v>
      </c>
      <c r="B521" s="73" t="s">
        <v>88</v>
      </c>
      <c r="C521" s="73" t="s">
        <v>89</v>
      </c>
      <c r="D521" s="73" t="s">
        <v>93</v>
      </c>
      <c r="E521" s="73" t="s">
        <v>108</v>
      </c>
      <c r="F521" s="74">
        <v>42948</v>
      </c>
      <c r="G521" s="78" t="s">
        <v>46</v>
      </c>
      <c r="H521" s="75">
        <v>0</v>
      </c>
    </row>
    <row r="522" spans="1:8" x14ac:dyDescent="0.2">
      <c r="A522" s="76" t="s">
        <v>79</v>
      </c>
      <c r="B522" s="77" t="s">
        <v>94</v>
      </c>
      <c r="C522" s="77" t="s">
        <v>95</v>
      </c>
      <c r="D522" s="77"/>
      <c r="E522" s="73" t="s">
        <v>108</v>
      </c>
      <c r="F522" s="74">
        <v>42948</v>
      </c>
      <c r="G522" s="78" t="s">
        <v>46</v>
      </c>
      <c r="H522" s="75">
        <v>125</v>
      </c>
    </row>
    <row r="523" spans="1:8" x14ac:dyDescent="0.2">
      <c r="A523" s="72" t="s">
        <v>79</v>
      </c>
      <c r="B523" s="73" t="s">
        <v>94</v>
      </c>
      <c r="C523" s="73" t="s">
        <v>96</v>
      </c>
      <c r="D523" s="73"/>
      <c r="E523" s="73" t="s">
        <v>108</v>
      </c>
      <c r="F523" s="74">
        <v>42948</v>
      </c>
      <c r="G523" s="78" t="s">
        <v>46</v>
      </c>
      <c r="H523" s="75">
        <v>255</v>
      </c>
    </row>
    <row r="524" spans="1:8" x14ac:dyDescent="0.2">
      <c r="A524" s="72" t="s">
        <v>79</v>
      </c>
      <c r="B524" s="73" t="s">
        <v>94</v>
      </c>
      <c r="C524" s="73" t="s">
        <v>97</v>
      </c>
      <c r="D524" s="73"/>
      <c r="E524" s="73" t="s">
        <v>108</v>
      </c>
      <c r="F524" s="74">
        <v>42948</v>
      </c>
      <c r="G524" s="78" t="s">
        <v>46</v>
      </c>
      <c r="H524" s="75">
        <v>0</v>
      </c>
    </row>
    <row r="525" spans="1:8" x14ac:dyDescent="0.2">
      <c r="A525" s="72" t="s">
        <v>79</v>
      </c>
      <c r="B525" s="73" t="s">
        <v>94</v>
      </c>
      <c r="C525" s="73" t="s">
        <v>98</v>
      </c>
      <c r="D525" s="73"/>
      <c r="E525" s="73" t="s">
        <v>108</v>
      </c>
      <c r="F525" s="74">
        <v>42948</v>
      </c>
      <c r="G525" s="78" t="s">
        <v>46</v>
      </c>
      <c r="H525" s="75">
        <v>0</v>
      </c>
    </row>
    <row r="526" spans="1:8" x14ac:dyDescent="0.2">
      <c r="A526" s="72" t="s">
        <v>99</v>
      </c>
      <c r="B526" s="73" t="s">
        <v>100</v>
      </c>
      <c r="C526" s="73"/>
      <c r="D526" s="73"/>
      <c r="E526" s="73" t="s">
        <v>108</v>
      </c>
      <c r="F526" s="74">
        <v>42948</v>
      </c>
      <c r="G526" s="78" t="s">
        <v>46</v>
      </c>
      <c r="H526" s="75">
        <v>35212</v>
      </c>
    </row>
    <row r="527" spans="1:8" x14ac:dyDescent="0.2">
      <c r="A527" s="76" t="s">
        <v>99</v>
      </c>
      <c r="B527" s="77" t="s">
        <v>101</v>
      </c>
      <c r="C527" s="77" t="s">
        <v>102</v>
      </c>
      <c r="D527" s="77"/>
      <c r="E527" s="73" t="s">
        <v>108</v>
      </c>
      <c r="F527" s="74">
        <v>42948</v>
      </c>
      <c r="G527" s="78" t="s">
        <v>46</v>
      </c>
      <c r="H527" s="75">
        <v>1541</v>
      </c>
    </row>
    <row r="528" spans="1:8" x14ac:dyDescent="0.2">
      <c r="A528" s="72" t="s">
        <v>99</v>
      </c>
      <c r="B528" s="73" t="s">
        <v>101</v>
      </c>
      <c r="C528" s="73" t="s">
        <v>103</v>
      </c>
      <c r="D528" s="73"/>
      <c r="E528" s="73" t="s">
        <v>108</v>
      </c>
      <c r="F528" s="74">
        <v>42948</v>
      </c>
      <c r="G528" s="78" t="s">
        <v>46</v>
      </c>
      <c r="H528" s="75">
        <v>467</v>
      </c>
    </row>
    <row r="529" spans="1:8" x14ac:dyDescent="0.2">
      <c r="A529" s="72" t="s">
        <v>79</v>
      </c>
      <c r="B529" s="73" t="s">
        <v>80</v>
      </c>
      <c r="C529" s="73" t="s">
        <v>81</v>
      </c>
      <c r="D529" s="73"/>
      <c r="E529" s="73" t="s">
        <v>108</v>
      </c>
      <c r="F529" s="74">
        <v>42948</v>
      </c>
      <c r="G529" s="78" t="s">
        <v>1</v>
      </c>
      <c r="H529" s="75">
        <v>15038</v>
      </c>
    </row>
    <row r="530" spans="1:8" x14ac:dyDescent="0.2">
      <c r="A530" s="72" t="s">
        <v>79</v>
      </c>
      <c r="B530" s="73" t="s">
        <v>80</v>
      </c>
      <c r="C530" s="73" t="s">
        <v>83</v>
      </c>
      <c r="D530" s="73"/>
      <c r="E530" s="73" t="s">
        <v>108</v>
      </c>
      <c r="F530" s="74">
        <v>42948</v>
      </c>
      <c r="G530" s="78" t="s">
        <v>1</v>
      </c>
      <c r="H530" s="75">
        <v>13358</v>
      </c>
    </row>
    <row r="531" spans="1:8" x14ac:dyDescent="0.2">
      <c r="A531" s="72" t="s">
        <v>79</v>
      </c>
      <c r="B531" s="73" t="s">
        <v>80</v>
      </c>
      <c r="C531" s="73" t="s">
        <v>84</v>
      </c>
      <c r="D531" s="73"/>
      <c r="E531" s="73" t="s">
        <v>108</v>
      </c>
      <c r="F531" s="74">
        <v>42948</v>
      </c>
      <c r="G531" s="78" t="s">
        <v>1</v>
      </c>
      <c r="H531" s="75">
        <v>330</v>
      </c>
    </row>
    <row r="532" spans="1:8" x14ac:dyDescent="0.2">
      <c r="A532" s="72" t="s">
        <v>79</v>
      </c>
      <c r="B532" s="73" t="s">
        <v>80</v>
      </c>
      <c r="C532" s="73" t="s">
        <v>84</v>
      </c>
      <c r="D532" s="73" t="s">
        <v>85</v>
      </c>
      <c r="E532" s="73" t="s">
        <v>108</v>
      </c>
      <c r="F532" s="74">
        <v>42948</v>
      </c>
      <c r="G532" s="78" t="s">
        <v>1</v>
      </c>
      <c r="H532" s="75">
        <v>0.99478491544328218</v>
      </c>
    </row>
    <row r="533" spans="1:8" x14ac:dyDescent="0.2">
      <c r="A533" s="72" t="s">
        <v>79</v>
      </c>
      <c r="B533" s="73" t="s">
        <v>80</v>
      </c>
      <c r="C533" s="73" t="s">
        <v>86</v>
      </c>
      <c r="D533" s="73"/>
      <c r="E533" s="73" t="s">
        <v>108</v>
      </c>
      <c r="F533" s="74">
        <v>42948</v>
      </c>
      <c r="G533" s="78" t="s">
        <v>1</v>
      </c>
      <c r="H533" s="75">
        <v>4447</v>
      </c>
    </row>
    <row r="534" spans="1:8" x14ac:dyDescent="0.2">
      <c r="A534" s="72" t="s">
        <v>79</v>
      </c>
      <c r="B534" s="73" t="s">
        <v>80</v>
      </c>
      <c r="C534" s="73" t="s">
        <v>86</v>
      </c>
      <c r="D534" s="73" t="s">
        <v>87</v>
      </c>
      <c r="E534" s="73" t="s">
        <v>108</v>
      </c>
      <c r="F534" s="74">
        <v>42948</v>
      </c>
      <c r="G534" s="78" t="s">
        <v>1</v>
      </c>
      <c r="H534" s="75">
        <v>13.405480360534169</v>
      </c>
    </row>
    <row r="535" spans="1:8" x14ac:dyDescent="0.2">
      <c r="A535" s="72" t="s">
        <v>79</v>
      </c>
      <c r="B535" s="73" t="s">
        <v>88</v>
      </c>
      <c r="C535" s="73" t="s">
        <v>89</v>
      </c>
      <c r="D535" s="73" t="s">
        <v>90</v>
      </c>
      <c r="E535" s="73" t="s">
        <v>108</v>
      </c>
      <c r="F535" s="74">
        <v>42948</v>
      </c>
      <c r="G535" s="78" t="s">
        <v>1</v>
      </c>
      <c r="H535" s="75">
        <v>1.5</v>
      </c>
    </row>
    <row r="536" spans="1:8" x14ac:dyDescent="0.2">
      <c r="A536" s="72" t="s">
        <v>79</v>
      </c>
      <c r="B536" s="73" t="s">
        <v>88</v>
      </c>
      <c r="C536" s="73" t="s">
        <v>89</v>
      </c>
      <c r="D536" s="73" t="s">
        <v>91</v>
      </c>
      <c r="E536" s="73" t="s">
        <v>108</v>
      </c>
      <c r="F536" s="74">
        <v>42948</v>
      </c>
      <c r="G536" s="78" t="s">
        <v>1</v>
      </c>
      <c r="H536" s="75">
        <v>469</v>
      </c>
    </row>
    <row r="537" spans="1:8" x14ac:dyDescent="0.2">
      <c r="A537" s="72" t="s">
        <v>79</v>
      </c>
      <c r="B537" s="73" t="s">
        <v>88</v>
      </c>
      <c r="C537" s="73" t="s">
        <v>89</v>
      </c>
      <c r="D537" s="73" t="s">
        <v>92</v>
      </c>
      <c r="E537" s="73" t="s">
        <v>108</v>
      </c>
      <c r="F537" s="74">
        <v>42948</v>
      </c>
      <c r="G537" s="78" t="s">
        <v>1</v>
      </c>
      <c r="H537" s="75">
        <v>43</v>
      </c>
    </row>
    <row r="538" spans="1:8" x14ac:dyDescent="0.2">
      <c r="A538" s="72" t="s">
        <v>79</v>
      </c>
      <c r="B538" s="73" t="s">
        <v>88</v>
      </c>
      <c r="C538" s="73" t="s">
        <v>89</v>
      </c>
      <c r="D538" s="73" t="s">
        <v>93</v>
      </c>
      <c r="E538" s="73" t="s">
        <v>108</v>
      </c>
      <c r="F538" s="74">
        <v>42948</v>
      </c>
      <c r="G538" s="78" t="s">
        <v>1</v>
      </c>
      <c r="H538" s="75">
        <v>0</v>
      </c>
    </row>
    <row r="539" spans="1:8" x14ac:dyDescent="0.2">
      <c r="A539" s="76" t="s">
        <v>79</v>
      </c>
      <c r="B539" s="77" t="s">
        <v>94</v>
      </c>
      <c r="C539" s="77" t="s">
        <v>95</v>
      </c>
      <c r="D539" s="77"/>
      <c r="E539" s="73" t="s">
        <v>108</v>
      </c>
      <c r="F539" s="74">
        <v>42948</v>
      </c>
      <c r="G539" s="78" t="s">
        <v>1</v>
      </c>
      <c r="H539" s="75">
        <v>81</v>
      </c>
    </row>
    <row r="540" spans="1:8" x14ac:dyDescent="0.2">
      <c r="A540" s="72" t="s">
        <v>79</v>
      </c>
      <c r="B540" s="73" t="s">
        <v>94</v>
      </c>
      <c r="C540" s="73" t="s">
        <v>96</v>
      </c>
      <c r="D540" s="73"/>
      <c r="E540" s="73" t="s">
        <v>108</v>
      </c>
      <c r="F540" s="74">
        <v>42948</v>
      </c>
      <c r="G540" s="78" t="s">
        <v>1</v>
      </c>
      <c r="H540" s="75">
        <v>109</v>
      </c>
    </row>
    <row r="541" spans="1:8" x14ac:dyDescent="0.2">
      <c r="A541" s="72" t="s">
        <v>79</v>
      </c>
      <c r="B541" s="73" t="s">
        <v>94</v>
      </c>
      <c r="C541" s="73" t="s">
        <v>97</v>
      </c>
      <c r="D541" s="73"/>
      <c r="E541" s="73" t="s">
        <v>108</v>
      </c>
      <c r="F541" s="74">
        <v>42948</v>
      </c>
      <c r="G541" s="78" t="s">
        <v>1</v>
      </c>
      <c r="H541" s="75">
        <v>0</v>
      </c>
    </row>
    <row r="542" spans="1:8" x14ac:dyDescent="0.2">
      <c r="A542" s="72" t="s">
        <v>79</v>
      </c>
      <c r="B542" s="73" t="s">
        <v>94</v>
      </c>
      <c r="C542" s="73" t="s">
        <v>98</v>
      </c>
      <c r="D542" s="73"/>
      <c r="E542" s="73" t="s">
        <v>108</v>
      </c>
      <c r="F542" s="74">
        <v>42948</v>
      </c>
      <c r="G542" s="78" t="s">
        <v>1</v>
      </c>
      <c r="H542" s="75">
        <v>0</v>
      </c>
    </row>
    <row r="543" spans="1:8" x14ac:dyDescent="0.2">
      <c r="A543" s="72" t="s">
        <v>99</v>
      </c>
      <c r="B543" s="73" t="s">
        <v>100</v>
      </c>
      <c r="C543" s="73"/>
      <c r="D543" s="73"/>
      <c r="E543" s="73" t="s">
        <v>108</v>
      </c>
      <c r="F543" s="74">
        <v>42948</v>
      </c>
      <c r="G543" s="78" t="s">
        <v>1</v>
      </c>
      <c r="H543" s="75">
        <v>11210</v>
      </c>
    </row>
    <row r="544" spans="1:8" x14ac:dyDescent="0.2">
      <c r="A544" s="76" t="s">
        <v>99</v>
      </c>
      <c r="B544" s="77" t="s">
        <v>101</v>
      </c>
      <c r="C544" s="77" t="s">
        <v>102</v>
      </c>
      <c r="D544" s="77"/>
      <c r="E544" s="73" t="s">
        <v>108</v>
      </c>
      <c r="F544" s="74">
        <v>42948</v>
      </c>
      <c r="G544" s="78" t="s">
        <v>1</v>
      </c>
      <c r="H544" s="75">
        <v>410</v>
      </c>
    </row>
    <row r="545" spans="1:8" x14ac:dyDescent="0.2">
      <c r="A545" s="72" t="s">
        <v>99</v>
      </c>
      <c r="B545" s="73" t="s">
        <v>101</v>
      </c>
      <c r="C545" s="73" t="s">
        <v>103</v>
      </c>
      <c r="D545" s="73"/>
      <c r="E545" s="73" t="s">
        <v>108</v>
      </c>
      <c r="F545" s="74">
        <v>42948</v>
      </c>
      <c r="G545" s="78" t="s">
        <v>1</v>
      </c>
      <c r="H545" s="75">
        <v>100</v>
      </c>
    </row>
    <row r="546" spans="1:8" x14ac:dyDescent="0.2">
      <c r="A546" s="72" t="s">
        <v>79</v>
      </c>
      <c r="B546" s="73" t="s">
        <v>80</v>
      </c>
      <c r="C546" s="73" t="s">
        <v>81</v>
      </c>
      <c r="D546" s="73"/>
      <c r="E546" s="73" t="s">
        <v>108</v>
      </c>
      <c r="F546" s="74">
        <v>42948</v>
      </c>
      <c r="G546" s="78" t="s">
        <v>0</v>
      </c>
      <c r="H546" s="75">
        <v>10664</v>
      </c>
    </row>
    <row r="547" spans="1:8" x14ac:dyDescent="0.2">
      <c r="A547" s="72" t="s">
        <v>79</v>
      </c>
      <c r="B547" s="73" t="s">
        <v>80</v>
      </c>
      <c r="C547" s="73" t="s">
        <v>83</v>
      </c>
      <c r="D547" s="73"/>
      <c r="E547" s="73" t="s">
        <v>108</v>
      </c>
      <c r="F547" s="74">
        <v>42948</v>
      </c>
      <c r="G547" s="78" t="s">
        <v>0</v>
      </c>
      <c r="H547" s="75">
        <v>7115</v>
      </c>
    </row>
    <row r="548" spans="1:8" x14ac:dyDescent="0.2">
      <c r="A548" s="72" t="s">
        <v>79</v>
      </c>
      <c r="B548" s="73" t="s">
        <v>80</v>
      </c>
      <c r="C548" s="73" t="s">
        <v>84</v>
      </c>
      <c r="D548" s="73"/>
      <c r="E548" s="73" t="s">
        <v>108</v>
      </c>
      <c r="F548" s="74">
        <v>42948</v>
      </c>
      <c r="G548" s="78" t="s">
        <v>0</v>
      </c>
      <c r="H548" s="75">
        <v>327</v>
      </c>
    </row>
    <row r="549" spans="1:8" x14ac:dyDescent="0.2">
      <c r="A549" s="72" t="s">
        <v>79</v>
      </c>
      <c r="B549" s="73" t="s">
        <v>80</v>
      </c>
      <c r="C549" s="73" t="s">
        <v>84</v>
      </c>
      <c r="D549" s="73" t="s">
        <v>85</v>
      </c>
      <c r="E549" s="73" t="s">
        <v>108</v>
      </c>
      <c r="F549" s="74">
        <v>42948</v>
      </c>
      <c r="G549" s="78" t="s">
        <v>0</v>
      </c>
      <c r="H549" s="75">
        <v>1.7002027764779284</v>
      </c>
    </row>
    <row r="550" spans="1:8" x14ac:dyDescent="0.2">
      <c r="A550" s="72" t="s">
        <v>79</v>
      </c>
      <c r="B550" s="73" t="s">
        <v>80</v>
      </c>
      <c r="C550" s="73" t="s">
        <v>86</v>
      </c>
      <c r="D550" s="73"/>
      <c r="E550" s="73" t="s">
        <v>108</v>
      </c>
      <c r="F550" s="74">
        <v>42948</v>
      </c>
      <c r="G550" s="78" t="s">
        <v>0</v>
      </c>
      <c r="H550" s="75">
        <v>1127</v>
      </c>
    </row>
    <row r="551" spans="1:8" x14ac:dyDescent="0.2">
      <c r="A551" s="72" t="s">
        <v>79</v>
      </c>
      <c r="B551" s="73" t="s">
        <v>80</v>
      </c>
      <c r="C551" s="73" t="s">
        <v>86</v>
      </c>
      <c r="D551" s="73" t="s">
        <v>87</v>
      </c>
      <c r="E551" s="73" t="s">
        <v>108</v>
      </c>
      <c r="F551" s="74">
        <v>42948</v>
      </c>
      <c r="G551" s="78" t="s">
        <v>0</v>
      </c>
      <c r="H551" s="75">
        <v>5.8597202724483957</v>
      </c>
    </row>
    <row r="552" spans="1:8" x14ac:dyDescent="0.2">
      <c r="A552" s="72" t="s">
        <v>79</v>
      </c>
      <c r="B552" s="73" t="s">
        <v>88</v>
      </c>
      <c r="C552" s="73" t="s">
        <v>89</v>
      </c>
      <c r="D552" s="73" t="s">
        <v>90</v>
      </c>
      <c r="E552" s="73" t="s">
        <v>108</v>
      </c>
      <c r="F552" s="74">
        <v>42948</v>
      </c>
      <c r="G552" s="78" t="s">
        <v>0</v>
      </c>
      <c r="H552" s="75">
        <v>4.5999999999999996</v>
      </c>
    </row>
    <row r="553" spans="1:8" x14ac:dyDescent="0.2">
      <c r="A553" s="72" t="s">
        <v>79</v>
      </c>
      <c r="B553" s="73" t="s">
        <v>88</v>
      </c>
      <c r="C553" s="73" t="s">
        <v>89</v>
      </c>
      <c r="D553" s="73" t="s">
        <v>91</v>
      </c>
      <c r="E553" s="73" t="s">
        <v>108</v>
      </c>
      <c r="F553" s="74">
        <v>42948</v>
      </c>
      <c r="G553" s="78" t="s">
        <v>0</v>
      </c>
      <c r="H553" s="75">
        <v>685</v>
      </c>
    </row>
    <row r="554" spans="1:8" x14ac:dyDescent="0.2">
      <c r="A554" s="72" t="s">
        <v>79</v>
      </c>
      <c r="B554" s="73" t="s">
        <v>88</v>
      </c>
      <c r="C554" s="73" t="s">
        <v>89</v>
      </c>
      <c r="D554" s="73" t="s">
        <v>92</v>
      </c>
      <c r="E554" s="73" t="s">
        <v>108</v>
      </c>
      <c r="F554" s="74">
        <v>42948</v>
      </c>
      <c r="G554" s="78" t="s">
        <v>0</v>
      </c>
      <c r="H554" s="75">
        <v>253</v>
      </c>
    </row>
    <row r="555" spans="1:8" x14ac:dyDescent="0.2">
      <c r="A555" s="72" t="s">
        <v>79</v>
      </c>
      <c r="B555" s="73" t="s">
        <v>88</v>
      </c>
      <c r="C555" s="73" t="s">
        <v>89</v>
      </c>
      <c r="D555" s="73" t="s">
        <v>93</v>
      </c>
      <c r="E555" s="73" t="s">
        <v>108</v>
      </c>
      <c r="F555" s="74">
        <v>42948</v>
      </c>
      <c r="G555" s="78" t="s">
        <v>0</v>
      </c>
      <c r="H555" s="75">
        <v>0</v>
      </c>
    </row>
    <row r="556" spans="1:8" x14ac:dyDescent="0.2">
      <c r="A556" s="76" t="s">
        <v>79</v>
      </c>
      <c r="B556" s="77" t="s">
        <v>94</v>
      </c>
      <c r="C556" s="77" t="s">
        <v>95</v>
      </c>
      <c r="D556" s="77"/>
      <c r="E556" s="73" t="s">
        <v>108</v>
      </c>
      <c r="F556" s="74">
        <v>42948</v>
      </c>
      <c r="G556" s="78" t="s">
        <v>0</v>
      </c>
      <c r="H556" s="75">
        <v>44</v>
      </c>
    </row>
    <row r="557" spans="1:8" x14ac:dyDescent="0.2">
      <c r="A557" s="72" t="s">
        <v>79</v>
      </c>
      <c r="B557" s="73" t="s">
        <v>94</v>
      </c>
      <c r="C557" s="73" t="s">
        <v>96</v>
      </c>
      <c r="D557" s="73"/>
      <c r="E557" s="73" t="s">
        <v>108</v>
      </c>
      <c r="F557" s="74">
        <v>42948</v>
      </c>
      <c r="G557" s="78" t="s">
        <v>0</v>
      </c>
      <c r="H557" s="75">
        <v>146</v>
      </c>
    </row>
    <row r="558" spans="1:8" x14ac:dyDescent="0.2">
      <c r="A558" s="72" t="s">
        <v>79</v>
      </c>
      <c r="B558" s="73" t="s">
        <v>94</v>
      </c>
      <c r="C558" s="73" t="s">
        <v>97</v>
      </c>
      <c r="D558" s="73"/>
      <c r="E558" s="73" t="s">
        <v>108</v>
      </c>
      <c r="F558" s="74">
        <v>42948</v>
      </c>
      <c r="G558" s="78" t="s">
        <v>0</v>
      </c>
      <c r="H558" s="75">
        <v>0</v>
      </c>
    </row>
    <row r="559" spans="1:8" x14ac:dyDescent="0.2">
      <c r="A559" s="72" t="s">
        <v>79</v>
      </c>
      <c r="B559" s="73" t="s">
        <v>94</v>
      </c>
      <c r="C559" s="73" t="s">
        <v>98</v>
      </c>
      <c r="D559" s="73"/>
      <c r="E559" s="73" t="s">
        <v>108</v>
      </c>
      <c r="F559" s="74">
        <v>42948</v>
      </c>
      <c r="G559" s="78" t="s">
        <v>0</v>
      </c>
      <c r="H559" s="75">
        <v>0</v>
      </c>
    </row>
    <row r="560" spans="1:8" x14ac:dyDescent="0.2">
      <c r="A560" s="72" t="s">
        <v>99</v>
      </c>
      <c r="B560" s="73" t="s">
        <v>100</v>
      </c>
      <c r="C560" s="73"/>
      <c r="D560" s="73"/>
      <c r="E560" s="73" t="s">
        <v>108</v>
      </c>
      <c r="F560" s="74">
        <v>42948</v>
      </c>
      <c r="G560" s="78" t="s">
        <v>0</v>
      </c>
      <c r="H560" s="75">
        <v>24002</v>
      </c>
    </row>
    <row r="561" spans="1:8" x14ac:dyDescent="0.2">
      <c r="A561" s="76" t="s">
        <v>99</v>
      </c>
      <c r="B561" s="77" t="s">
        <v>101</v>
      </c>
      <c r="C561" s="77" t="s">
        <v>102</v>
      </c>
      <c r="D561" s="77"/>
      <c r="E561" s="73" t="s">
        <v>108</v>
      </c>
      <c r="F561" s="74">
        <v>42948</v>
      </c>
      <c r="G561" s="78" t="s">
        <v>0</v>
      </c>
      <c r="H561" s="75">
        <v>1131</v>
      </c>
    </row>
    <row r="562" spans="1:8" x14ac:dyDescent="0.2">
      <c r="A562" s="72" t="s">
        <v>99</v>
      </c>
      <c r="B562" s="73" t="s">
        <v>101</v>
      </c>
      <c r="C562" s="73" t="s">
        <v>103</v>
      </c>
      <c r="D562" s="73"/>
      <c r="E562" s="73" t="s">
        <v>108</v>
      </c>
      <c r="F562" s="74">
        <v>42948</v>
      </c>
      <c r="G562" s="78" t="s">
        <v>0</v>
      </c>
      <c r="H562" s="75">
        <v>367</v>
      </c>
    </row>
    <row r="563" spans="1:8" x14ac:dyDescent="0.2">
      <c r="A563" s="72" t="s">
        <v>79</v>
      </c>
      <c r="B563" s="73" t="s">
        <v>80</v>
      </c>
      <c r="C563" s="73" t="s">
        <v>81</v>
      </c>
      <c r="D563" s="73"/>
      <c r="E563" s="73" t="s">
        <v>108</v>
      </c>
      <c r="F563" s="74">
        <v>43313</v>
      </c>
      <c r="G563" s="78" t="s">
        <v>46</v>
      </c>
      <c r="H563" s="75">
        <v>25478</v>
      </c>
    </row>
    <row r="564" spans="1:8" x14ac:dyDescent="0.2">
      <c r="A564" s="72" t="s">
        <v>79</v>
      </c>
      <c r="B564" s="73" t="s">
        <v>80</v>
      </c>
      <c r="C564" s="73" t="s">
        <v>83</v>
      </c>
      <c r="D564" s="73"/>
      <c r="E564" s="73" t="s">
        <v>108</v>
      </c>
      <c r="F564" s="74">
        <v>43313</v>
      </c>
      <c r="G564" s="78" t="s">
        <v>46</v>
      </c>
      <c r="H564" s="75">
        <v>18830</v>
      </c>
    </row>
    <row r="565" spans="1:8" x14ac:dyDescent="0.2">
      <c r="A565" s="72" t="s">
        <v>79</v>
      </c>
      <c r="B565" s="73" t="s">
        <v>80</v>
      </c>
      <c r="C565" s="73" t="s">
        <v>84</v>
      </c>
      <c r="D565" s="73"/>
      <c r="E565" s="73" t="s">
        <v>108</v>
      </c>
      <c r="F565" s="74">
        <v>43313</v>
      </c>
      <c r="G565" s="78" t="s">
        <v>46</v>
      </c>
      <c r="H565" s="75">
        <v>1544</v>
      </c>
    </row>
    <row r="566" spans="1:8" x14ac:dyDescent="0.2">
      <c r="A566" s="72" t="s">
        <v>79</v>
      </c>
      <c r="B566" s="73" t="s">
        <v>80</v>
      </c>
      <c r="C566" s="73" t="s">
        <v>84</v>
      </c>
      <c r="D566" s="73" t="s">
        <v>85</v>
      </c>
      <c r="E566" s="73" t="s">
        <v>108</v>
      </c>
      <c r="F566" s="74">
        <v>43313</v>
      </c>
      <c r="G566" s="78" t="s">
        <v>46</v>
      </c>
      <c r="H566" s="75">
        <v>2.8344317368237477</v>
      </c>
    </row>
    <row r="567" spans="1:8" x14ac:dyDescent="0.2">
      <c r="A567" s="72" t="s">
        <v>79</v>
      </c>
      <c r="B567" s="73" t="s">
        <v>80</v>
      </c>
      <c r="C567" s="73" t="s">
        <v>86</v>
      </c>
      <c r="D567" s="73"/>
      <c r="E567" s="73" t="s">
        <v>108</v>
      </c>
      <c r="F567" s="74">
        <v>43313</v>
      </c>
      <c r="G567" s="78" t="s">
        <v>46</v>
      </c>
      <c r="H567" s="75">
        <v>8621</v>
      </c>
    </row>
    <row r="568" spans="1:8" x14ac:dyDescent="0.2">
      <c r="A568" s="72" t="s">
        <v>79</v>
      </c>
      <c r="B568" s="73" t="s">
        <v>80</v>
      </c>
      <c r="C568" s="73" t="s">
        <v>86</v>
      </c>
      <c r="D568" s="73" t="s">
        <v>87</v>
      </c>
      <c r="E568" s="73" t="s">
        <v>108</v>
      </c>
      <c r="F568" s="74">
        <v>43313</v>
      </c>
      <c r="G568" s="78" t="s">
        <v>46</v>
      </c>
      <c r="H568" s="75">
        <v>15.826189121216016</v>
      </c>
    </row>
    <row r="569" spans="1:8" x14ac:dyDescent="0.2">
      <c r="A569" s="72" t="s">
        <v>79</v>
      </c>
      <c r="B569" s="73" t="s">
        <v>88</v>
      </c>
      <c r="C569" s="73" t="s">
        <v>89</v>
      </c>
      <c r="D569" s="73" t="s">
        <v>90</v>
      </c>
      <c r="E569" s="73" t="s">
        <v>108</v>
      </c>
      <c r="F569" s="74">
        <v>43313</v>
      </c>
      <c r="G569" s="78" t="s">
        <v>46</v>
      </c>
      <c r="H569" s="75">
        <v>2</v>
      </c>
    </row>
    <row r="570" spans="1:8" x14ac:dyDescent="0.2">
      <c r="A570" s="72" t="s">
        <v>79</v>
      </c>
      <c r="B570" s="73" t="s">
        <v>88</v>
      </c>
      <c r="C570" s="73" t="s">
        <v>89</v>
      </c>
      <c r="D570" s="73" t="s">
        <v>91</v>
      </c>
      <c r="E570" s="73" t="s">
        <v>108</v>
      </c>
      <c r="F570" s="74">
        <v>43313</v>
      </c>
      <c r="G570" s="78" t="s">
        <v>46</v>
      </c>
      <c r="H570" s="75">
        <v>946</v>
      </c>
    </row>
    <row r="571" spans="1:8" x14ac:dyDescent="0.2">
      <c r="A571" s="72" t="s">
        <v>79</v>
      </c>
      <c r="B571" s="73" t="s">
        <v>88</v>
      </c>
      <c r="C571" s="73" t="s">
        <v>89</v>
      </c>
      <c r="D571" s="73" t="s">
        <v>92</v>
      </c>
      <c r="E571" s="73" t="s">
        <v>108</v>
      </c>
      <c r="F571" s="74">
        <v>43313</v>
      </c>
      <c r="G571" s="78" t="s">
        <v>46</v>
      </c>
      <c r="H571" s="75">
        <v>78</v>
      </c>
    </row>
    <row r="572" spans="1:8" x14ac:dyDescent="0.2">
      <c r="A572" s="72" t="s">
        <v>79</v>
      </c>
      <c r="B572" s="73" t="s">
        <v>88</v>
      </c>
      <c r="C572" s="73" t="s">
        <v>89</v>
      </c>
      <c r="D572" s="73" t="s">
        <v>93</v>
      </c>
      <c r="E572" s="73" t="s">
        <v>108</v>
      </c>
      <c r="F572" s="74">
        <v>43313</v>
      </c>
      <c r="G572" s="78" t="s">
        <v>46</v>
      </c>
      <c r="H572" s="75">
        <v>100</v>
      </c>
    </row>
    <row r="573" spans="1:8" x14ac:dyDescent="0.2">
      <c r="A573" s="76" t="s">
        <v>79</v>
      </c>
      <c r="B573" s="77" t="s">
        <v>94</v>
      </c>
      <c r="C573" s="77" t="s">
        <v>95</v>
      </c>
      <c r="D573" s="77"/>
      <c r="E573" s="73" t="s">
        <v>108</v>
      </c>
      <c r="F573" s="74">
        <v>43313</v>
      </c>
      <c r="G573" s="78" t="s">
        <v>46</v>
      </c>
      <c r="H573" s="75">
        <v>36</v>
      </c>
    </row>
    <row r="574" spans="1:8" x14ac:dyDescent="0.2">
      <c r="A574" s="72" t="s">
        <v>79</v>
      </c>
      <c r="B574" s="73" t="s">
        <v>94</v>
      </c>
      <c r="C574" s="73" t="s">
        <v>96</v>
      </c>
      <c r="D574" s="73"/>
      <c r="E574" s="73" t="s">
        <v>108</v>
      </c>
      <c r="F574" s="74">
        <v>43313</v>
      </c>
      <c r="G574" s="78" t="s">
        <v>46</v>
      </c>
      <c r="H574" s="75">
        <v>94</v>
      </c>
    </row>
    <row r="575" spans="1:8" x14ac:dyDescent="0.2">
      <c r="A575" s="72" t="s">
        <v>79</v>
      </c>
      <c r="B575" s="73" t="s">
        <v>94</v>
      </c>
      <c r="C575" s="73" t="s">
        <v>97</v>
      </c>
      <c r="D575" s="73"/>
      <c r="E575" s="73" t="s">
        <v>108</v>
      </c>
      <c r="F575" s="74">
        <v>43313</v>
      </c>
      <c r="G575" s="78" t="s">
        <v>46</v>
      </c>
      <c r="H575" s="75">
        <v>0</v>
      </c>
    </row>
    <row r="576" spans="1:8" x14ac:dyDescent="0.2">
      <c r="A576" s="72" t="s">
        <v>79</v>
      </c>
      <c r="B576" s="73" t="s">
        <v>94</v>
      </c>
      <c r="C576" s="73" t="s">
        <v>98</v>
      </c>
      <c r="D576" s="73"/>
      <c r="E576" s="73" t="s">
        <v>108</v>
      </c>
      <c r="F576" s="74">
        <v>43313</v>
      </c>
      <c r="G576" s="78" t="s">
        <v>46</v>
      </c>
      <c r="H576" s="75">
        <v>0</v>
      </c>
    </row>
    <row r="577" spans="1:8" x14ac:dyDescent="0.2">
      <c r="A577" s="72" t="s">
        <v>99</v>
      </c>
      <c r="B577" s="73" t="s">
        <v>100</v>
      </c>
      <c r="C577" s="73"/>
      <c r="D577" s="73"/>
      <c r="E577" s="73" t="s">
        <v>108</v>
      </c>
      <c r="F577" s="74">
        <v>43313</v>
      </c>
      <c r="G577" s="78" t="s">
        <v>46</v>
      </c>
      <c r="H577" s="75">
        <v>34025</v>
      </c>
    </row>
    <row r="578" spans="1:8" x14ac:dyDescent="0.2">
      <c r="A578" s="76" t="s">
        <v>99</v>
      </c>
      <c r="B578" s="77" t="s">
        <v>101</v>
      </c>
      <c r="C578" s="77" t="s">
        <v>102</v>
      </c>
      <c r="D578" s="77"/>
      <c r="E578" s="73" t="s">
        <v>108</v>
      </c>
      <c r="F578" s="74">
        <v>43313</v>
      </c>
      <c r="G578" s="78" t="s">
        <v>46</v>
      </c>
      <c r="H578" s="75">
        <v>1700</v>
      </c>
    </row>
    <row r="579" spans="1:8" x14ac:dyDescent="0.2">
      <c r="A579" s="72" t="s">
        <v>99</v>
      </c>
      <c r="B579" s="73" t="s">
        <v>101</v>
      </c>
      <c r="C579" s="73" t="s">
        <v>103</v>
      </c>
      <c r="D579" s="73"/>
      <c r="E579" s="73" t="s">
        <v>108</v>
      </c>
      <c r="F579" s="74">
        <v>43313</v>
      </c>
      <c r="G579" s="78" t="s">
        <v>46</v>
      </c>
      <c r="H579" s="75">
        <v>331</v>
      </c>
    </row>
    <row r="580" spans="1:8" x14ac:dyDescent="0.2">
      <c r="A580" s="72" t="s">
        <v>79</v>
      </c>
      <c r="B580" s="73" t="s">
        <v>80</v>
      </c>
      <c r="C580" s="73" t="s">
        <v>81</v>
      </c>
      <c r="D580" s="73"/>
      <c r="E580" s="73" t="s">
        <v>108</v>
      </c>
      <c r="F580" s="74">
        <v>43313</v>
      </c>
      <c r="G580" s="78" t="s">
        <v>1</v>
      </c>
      <c r="H580" s="75">
        <v>14943</v>
      </c>
    </row>
    <row r="581" spans="1:8" x14ac:dyDescent="0.2">
      <c r="A581" s="72" t="s">
        <v>79</v>
      </c>
      <c r="B581" s="73" t="s">
        <v>80</v>
      </c>
      <c r="C581" s="73" t="s">
        <v>83</v>
      </c>
      <c r="D581" s="73"/>
      <c r="E581" s="73" t="s">
        <v>108</v>
      </c>
      <c r="F581" s="74">
        <v>43313</v>
      </c>
      <c r="G581" s="78" t="s">
        <v>1</v>
      </c>
      <c r="H581" s="75">
        <v>12664</v>
      </c>
    </row>
    <row r="582" spans="1:8" x14ac:dyDescent="0.2">
      <c r="A582" s="72" t="s">
        <v>79</v>
      </c>
      <c r="B582" s="73" t="s">
        <v>80</v>
      </c>
      <c r="C582" s="73" t="s">
        <v>84</v>
      </c>
      <c r="D582" s="73"/>
      <c r="E582" s="73" t="s">
        <v>108</v>
      </c>
      <c r="F582" s="74">
        <v>43313</v>
      </c>
      <c r="G582" s="78" t="s">
        <v>1</v>
      </c>
      <c r="H582" s="75">
        <v>972</v>
      </c>
    </row>
    <row r="583" spans="1:8" x14ac:dyDescent="0.2">
      <c r="A583" s="72" t="s">
        <v>79</v>
      </c>
      <c r="B583" s="73" t="s">
        <v>80</v>
      </c>
      <c r="C583" s="73" t="s">
        <v>84</v>
      </c>
      <c r="D583" s="73" t="s">
        <v>85</v>
      </c>
      <c r="E583" s="73" t="s">
        <v>108</v>
      </c>
      <c r="F583" s="74">
        <v>43313</v>
      </c>
      <c r="G583" s="78" t="s">
        <v>1</v>
      </c>
      <c r="H583" s="75">
        <v>2.8459331264273584</v>
      </c>
    </row>
    <row r="584" spans="1:8" x14ac:dyDescent="0.2">
      <c r="A584" s="72" t="s">
        <v>79</v>
      </c>
      <c r="B584" s="73" t="s">
        <v>80</v>
      </c>
      <c r="C584" s="73" t="s">
        <v>86</v>
      </c>
      <c r="D584" s="73"/>
      <c r="E584" s="73" t="s">
        <v>108</v>
      </c>
      <c r="F584" s="74">
        <v>43313</v>
      </c>
      <c r="G584" s="78" t="s">
        <v>1</v>
      </c>
      <c r="H584" s="75">
        <v>5575</v>
      </c>
    </row>
    <row r="585" spans="1:8" x14ac:dyDescent="0.2">
      <c r="A585" s="72" t="s">
        <v>79</v>
      </c>
      <c r="B585" s="73" t="s">
        <v>80</v>
      </c>
      <c r="C585" s="73" t="s">
        <v>86</v>
      </c>
      <c r="D585" s="73" t="s">
        <v>87</v>
      </c>
      <c r="E585" s="73" t="s">
        <v>108</v>
      </c>
      <c r="F585" s="74">
        <v>43313</v>
      </c>
      <c r="G585" s="78" t="s">
        <v>1</v>
      </c>
      <c r="H585" s="75">
        <v>16.323124670609594</v>
      </c>
    </row>
    <row r="586" spans="1:8" x14ac:dyDescent="0.2">
      <c r="A586" s="72" t="s">
        <v>79</v>
      </c>
      <c r="B586" s="73" t="s">
        <v>88</v>
      </c>
      <c r="C586" s="73" t="s">
        <v>89</v>
      </c>
      <c r="D586" s="73" t="s">
        <v>90</v>
      </c>
      <c r="E586" s="73" t="s">
        <v>108</v>
      </c>
      <c r="F586" s="74">
        <v>43313</v>
      </c>
      <c r="G586" s="78" t="s">
        <v>1</v>
      </c>
      <c r="H586" s="75">
        <v>1.4000000000000001</v>
      </c>
    </row>
    <row r="587" spans="1:8" x14ac:dyDescent="0.2">
      <c r="A587" s="72" t="s">
        <v>79</v>
      </c>
      <c r="B587" s="73" t="s">
        <v>88</v>
      </c>
      <c r="C587" s="73" t="s">
        <v>89</v>
      </c>
      <c r="D587" s="73" t="s">
        <v>91</v>
      </c>
      <c r="E587" s="73" t="s">
        <v>108</v>
      </c>
      <c r="F587" s="74">
        <v>43313</v>
      </c>
      <c r="G587" s="78" t="s">
        <v>1</v>
      </c>
      <c r="H587" s="75">
        <v>425</v>
      </c>
    </row>
    <row r="588" spans="1:8" x14ac:dyDescent="0.2">
      <c r="A588" s="72" t="s">
        <v>79</v>
      </c>
      <c r="B588" s="73" t="s">
        <v>88</v>
      </c>
      <c r="C588" s="73" t="s">
        <v>89</v>
      </c>
      <c r="D588" s="73" t="s">
        <v>92</v>
      </c>
      <c r="E588" s="73" t="s">
        <v>108</v>
      </c>
      <c r="F588" s="74">
        <v>43313</v>
      </c>
      <c r="G588" s="78" t="s">
        <v>1</v>
      </c>
      <c r="H588" s="75">
        <v>0</v>
      </c>
    </row>
    <row r="589" spans="1:8" x14ac:dyDescent="0.2">
      <c r="A589" s="72" t="s">
        <v>79</v>
      </c>
      <c r="B589" s="73" t="s">
        <v>88</v>
      </c>
      <c r="C589" s="73" t="s">
        <v>89</v>
      </c>
      <c r="D589" s="73" t="s">
        <v>93</v>
      </c>
      <c r="E589" s="73" t="s">
        <v>108</v>
      </c>
      <c r="F589" s="74">
        <v>43313</v>
      </c>
      <c r="G589" s="78" t="s">
        <v>1</v>
      </c>
      <c r="H589" s="75">
        <v>60</v>
      </c>
    </row>
    <row r="590" spans="1:8" x14ac:dyDescent="0.2">
      <c r="A590" s="76" t="s">
        <v>79</v>
      </c>
      <c r="B590" s="77" t="s">
        <v>94</v>
      </c>
      <c r="C590" s="77" t="s">
        <v>95</v>
      </c>
      <c r="D590" s="77"/>
      <c r="E590" s="73" t="s">
        <v>108</v>
      </c>
      <c r="F590" s="74">
        <v>43313</v>
      </c>
      <c r="G590" s="78" t="s">
        <v>1</v>
      </c>
      <c r="H590" s="75">
        <v>0</v>
      </c>
    </row>
    <row r="591" spans="1:8" x14ac:dyDescent="0.2">
      <c r="A591" s="72" t="s">
        <v>79</v>
      </c>
      <c r="B591" s="73" t="s">
        <v>94</v>
      </c>
      <c r="C591" s="73" t="s">
        <v>96</v>
      </c>
      <c r="D591" s="73"/>
      <c r="E591" s="73" t="s">
        <v>108</v>
      </c>
      <c r="F591" s="74">
        <v>43313</v>
      </c>
      <c r="G591" s="78" t="s">
        <v>1</v>
      </c>
      <c r="H591" s="75">
        <v>94</v>
      </c>
    </row>
    <row r="592" spans="1:8" x14ac:dyDescent="0.2">
      <c r="A592" s="72" t="s">
        <v>79</v>
      </c>
      <c r="B592" s="73" t="s">
        <v>94</v>
      </c>
      <c r="C592" s="73" t="s">
        <v>97</v>
      </c>
      <c r="D592" s="73"/>
      <c r="E592" s="73" t="s">
        <v>108</v>
      </c>
      <c r="F592" s="74">
        <v>43313</v>
      </c>
      <c r="G592" s="78" t="s">
        <v>1</v>
      </c>
      <c r="H592" s="75">
        <v>0</v>
      </c>
    </row>
    <row r="593" spans="1:8" x14ac:dyDescent="0.2">
      <c r="A593" s="72" t="s">
        <v>79</v>
      </c>
      <c r="B593" s="73" t="s">
        <v>94</v>
      </c>
      <c r="C593" s="73" t="s">
        <v>98</v>
      </c>
      <c r="D593" s="73"/>
      <c r="E593" s="73" t="s">
        <v>108</v>
      </c>
      <c r="F593" s="74">
        <v>43313</v>
      </c>
      <c r="G593" s="78" t="s">
        <v>1</v>
      </c>
      <c r="H593" s="75">
        <v>0</v>
      </c>
    </row>
    <row r="594" spans="1:8" x14ac:dyDescent="0.2">
      <c r="A594" s="72" t="s">
        <v>99</v>
      </c>
      <c r="B594" s="73" t="s">
        <v>100</v>
      </c>
      <c r="C594" s="73"/>
      <c r="D594" s="73"/>
      <c r="E594" s="73" t="s">
        <v>108</v>
      </c>
      <c r="F594" s="74">
        <v>43313</v>
      </c>
      <c r="G594" s="78" t="s">
        <v>1</v>
      </c>
      <c r="H594" s="75">
        <v>10966</v>
      </c>
    </row>
    <row r="595" spans="1:8" x14ac:dyDescent="0.2">
      <c r="A595" s="76" t="s">
        <v>99</v>
      </c>
      <c r="B595" s="77" t="s">
        <v>101</v>
      </c>
      <c r="C595" s="77" t="s">
        <v>102</v>
      </c>
      <c r="D595" s="77"/>
      <c r="E595" s="73" t="s">
        <v>108</v>
      </c>
      <c r="F595" s="74">
        <v>43313</v>
      </c>
      <c r="G595" s="78" t="s">
        <v>1</v>
      </c>
      <c r="H595" s="75">
        <v>414</v>
      </c>
    </row>
    <row r="596" spans="1:8" x14ac:dyDescent="0.2">
      <c r="A596" s="72" t="s">
        <v>99</v>
      </c>
      <c r="B596" s="73" t="s">
        <v>101</v>
      </c>
      <c r="C596" s="73" t="s">
        <v>103</v>
      </c>
      <c r="D596" s="73"/>
      <c r="E596" s="73" t="s">
        <v>108</v>
      </c>
      <c r="F596" s="74">
        <v>43313</v>
      </c>
      <c r="G596" s="78" t="s">
        <v>1</v>
      </c>
      <c r="H596" s="75">
        <v>0</v>
      </c>
    </row>
    <row r="597" spans="1:8" x14ac:dyDescent="0.2">
      <c r="A597" s="72" t="s">
        <v>79</v>
      </c>
      <c r="B597" s="73" t="s">
        <v>80</v>
      </c>
      <c r="C597" s="73" t="s">
        <v>81</v>
      </c>
      <c r="D597" s="73"/>
      <c r="E597" s="73" t="s">
        <v>108</v>
      </c>
      <c r="F597" s="74">
        <v>43313</v>
      </c>
      <c r="G597" s="78" t="s">
        <v>0</v>
      </c>
      <c r="H597" s="75">
        <v>10535</v>
      </c>
    </row>
    <row r="598" spans="1:8" x14ac:dyDescent="0.2">
      <c r="A598" s="72" t="s">
        <v>79</v>
      </c>
      <c r="B598" s="73" t="s">
        <v>80</v>
      </c>
      <c r="C598" s="73" t="s">
        <v>83</v>
      </c>
      <c r="D598" s="73"/>
      <c r="E598" s="73" t="s">
        <v>108</v>
      </c>
      <c r="F598" s="74">
        <v>43313</v>
      </c>
      <c r="G598" s="78" t="s">
        <v>0</v>
      </c>
      <c r="H598" s="75">
        <v>6166</v>
      </c>
    </row>
    <row r="599" spans="1:8" x14ac:dyDescent="0.2">
      <c r="A599" s="72" t="s">
        <v>79</v>
      </c>
      <c r="B599" s="73" t="s">
        <v>80</v>
      </c>
      <c r="C599" s="73" t="s">
        <v>84</v>
      </c>
      <c r="D599" s="73"/>
      <c r="E599" s="73" t="s">
        <v>108</v>
      </c>
      <c r="F599" s="74">
        <v>43313</v>
      </c>
      <c r="G599" s="78" t="s">
        <v>0</v>
      </c>
      <c r="H599" s="75">
        <v>572</v>
      </c>
    </row>
    <row r="600" spans="1:8" x14ac:dyDescent="0.2">
      <c r="A600" s="72" t="s">
        <v>79</v>
      </c>
      <c r="B600" s="73" t="s">
        <v>80</v>
      </c>
      <c r="C600" s="73" t="s">
        <v>84</v>
      </c>
      <c r="D600" s="73" t="s">
        <v>85</v>
      </c>
      <c r="E600" s="73" t="s">
        <v>108</v>
      </c>
      <c r="F600" s="74">
        <v>43313</v>
      </c>
      <c r="G600" s="78" t="s">
        <v>0</v>
      </c>
      <c r="H600" s="75">
        <v>2.8150991682661548</v>
      </c>
    </row>
    <row r="601" spans="1:8" x14ac:dyDescent="0.2">
      <c r="A601" s="72" t="s">
        <v>79</v>
      </c>
      <c r="B601" s="73" t="s">
        <v>80</v>
      </c>
      <c r="C601" s="73" t="s">
        <v>86</v>
      </c>
      <c r="D601" s="73"/>
      <c r="E601" s="73" t="s">
        <v>108</v>
      </c>
      <c r="F601" s="74">
        <v>43313</v>
      </c>
      <c r="G601" s="78" t="s">
        <v>0</v>
      </c>
      <c r="H601" s="75">
        <v>3046</v>
      </c>
    </row>
    <row r="602" spans="1:8" x14ac:dyDescent="0.2">
      <c r="A602" s="72" t="s">
        <v>79</v>
      </c>
      <c r="B602" s="73" t="s">
        <v>80</v>
      </c>
      <c r="C602" s="73" t="s">
        <v>86</v>
      </c>
      <c r="D602" s="73" t="s">
        <v>87</v>
      </c>
      <c r="E602" s="73" t="s">
        <v>108</v>
      </c>
      <c r="F602" s="74">
        <v>43313</v>
      </c>
      <c r="G602" s="78" t="s">
        <v>0</v>
      </c>
      <c r="H602" s="75">
        <v>14.990895221221518</v>
      </c>
    </row>
    <row r="603" spans="1:8" x14ac:dyDescent="0.2">
      <c r="A603" s="72" t="s">
        <v>79</v>
      </c>
      <c r="B603" s="73" t="s">
        <v>88</v>
      </c>
      <c r="C603" s="73" t="s">
        <v>89</v>
      </c>
      <c r="D603" s="73" t="s">
        <v>90</v>
      </c>
      <c r="E603" s="73" t="s">
        <v>108</v>
      </c>
      <c r="F603" s="74">
        <v>43313</v>
      </c>
      <c r="G603" s="78" t="s">
        <v>0</v>
      </c>
      <c r="H603" s="75">
        <v>3</v>
      </c>
    </row>
    <row r="604" spans="1:8" x14ac:dyDescent="0.2">
      <c r="A604" s="72" t="s">
        <v>79</v>
      </c>
      <c r="B604" s="73" t="s">
        <v>88</v>
      </c>
      <c r="C604" s="73" t="s">
        <v>89</v>
      </c>
      <c r="D604" s="73" t="s">
        <v>91</v>
      </c>
      <c r="E604" s="73" t="s">
        <v>108</v>
      </c>
      <c r="F604" s="74">
        <v>43313</v>
      </c>
      <c r="G604" s="78" t="s">
        <v>0</v>
      </c>
      <c r="H604" s="75">
        <v>521</v>
      </c>
    </row>
    <row r="605" spans="1:8" x14ac:dyDescent="0.2">
      <c r="A605" s="72" t="s">
        <v>79</v>
      </c>
      <c r="B605" s="73" t="s">
        <v>88</v>
      </c>
      <c r="C605" s="73" t="s">
        <v>89</v>
      </c>
      <c r="D605" s="73" t="s">
        <v>92</v>
      </c>
      <c r="E605" s="73" t="s">
        <v>108</v>
      </c>
      <c r="F605" s="74">
        <v>43313</v>
      </c>
      <c r="G605" s="78" t="s">
        <v>0</v>
      </c>
      <c r="H605" s="75">
        <v>78</v>
      </c>
    </row>
    <row r="606" spans="1:8" x14ac:dyDescent="0.2">
      <c r="A606" s="72" t="s">
        <v>79</v>
      </c>
      <c r="B606" s="73" t="s">
        <v>88</v>
      </c>
      <c r="C606" s="73" t="s">
        <v>89</v>
      </c>
      <c r="D606" s="73" t="s">
        <v>93</v>
      </c>
      <c r="E606" s="73" t="s">
        <v>108</v>
      </c>
      <c r="F606" s="74">
        <v>43313</v>
      </c>
      <c r="G606" s="78" t="s">
        <v>0</v>
      </c>
      <c r="H606" s="75">
        <v>40</v>
      </c>
    </row>
    <row r="607" spans="1:8" x14ac:dyDescent="0.2">
      <c r="A607" s="76" t="s">
        <v>79</v>
      </c>
      <c r="B607" s="77" t="s">
        <v>94</v>
      </c>
      <c r="C607" s="77" t="s">
        <v>95</v>
      </c>
      <c r="D607" s="77"/>
      <c r="E607" s="73" t="s">
        <v>108</v>
      </c>
      <c r="F607" s="74">
        <v>43313</v>
      </c>
      <c r="G607" s="78" t="s">
        <v>0</v>
      </c>
      <c r="H607" s="75">
        <v>36</v>
      </c>
    </row>
    <row r="608" spans="1:8" x14ac:dyDescent="0.2">
      <c r="A608" s="72" t="s">
        <v>79</v>
      </c>
      <c r="B608" s="73" t="s">
        <v>94</v>
      </c>
      <c r="C608" s="73" t="s">
        <v>96</v>
      </c>
      <c r="D608" s="73"/>
      <c r="E608" s="73" t="s">
        <v>108</v>
      </c>
      <c r="F608" s="74">
        <v>43313</v>
      </c>
      <c r="G608" s="78" t="s">
        <v>0</v>
      </c>
      <c r="H608" s="75">
        <v>0</v>
      </c>
    </row>
    <row r="609" spans="1:8" x14ac:dyDescent="0.2">
      <c r="A609" s="72" t="s">
        <v>79</v>
      </c>
      <c r="B609" s="73" t="s">
        <v>94</v>
      </c>
      <c r="C609" s="73" t="s">
        <v>97</v>
      </c>
      <c r="D609" s="73"/>
      <c r="E609" s="73" t="s">
        <v>108</v>
      </c>
      <c r="F609" s="74">
        <v>43313</v>
      </c>
      <c r="G609" s="78" t="s">
        <v>0</v>
      </c>
      <c r="H609" s="75">
        <v>0</v>
      </c>
    </row>
    <row r="610" spans="1:8" x14ac:dyDescent="0.2">
      <c r="A610" s="72" t="s">
        <v>79</v>
      </c>
      <c r="B610" s="73" t="s">
        <v>94</v>
      </c>
      <c r="C610" s="73" t="s">
        <v>98</v>
      </c>
      <c r="D610" s="73"/>
      <c r="E610" s="73" t="s">
        <v>108</v>
      </c>
      <c r="F610" s="74">
        <v>43313</v>
      </c>
      <c r="G610" s="78" t="s">
        <v>0</v>
      </c>
      <c r="H610" s="75">
        <v>0</v>
      </c>
    </row>
    <row r="611" spans="1:8" x14ac:dyDescent="0.2">
      <c r="A611" s="72" t="s">
        <v>99</v>
      </c>
      <c r="B611" s="73" t="s">
        <v>100</v>
      </c>
      <c r="C611" s="73"/>
      <c r="D611" s="73"/>
      <c r="E611" s="73" t="s">
        <v>108</v>
      </c>
      <c r="F611" s="74">
        <v>43313</v>
      </c>
      <c r="G611" s="78" t="s">
        <v>0</v>
      </c>
      <c r="H611" s="75">
        <v>23059</v>
      </c>
    </row>
    <row r="612" spans="1:8" x14ac:dyDescent="0.2">
      <c r="A612" s="76" t="s">
        <v>99</v>
      </c>
      <c r="B612" s="77" t="s">
        <v>101</v>
      </c>
      <c r="C612" s="77" t="s">
        <v>102</v>
      </c>
      <c r="D612" s="77"/>
      <c r="E612" s="73" t="s">
        <v>108</v>
      </c>
      <c r="F612" s="74">
        <v>43313</v>
      </c>
      <c r="G612" s="78" t="s">
        <v>0</v>
      </c>
      <c r="H612" s="75">
        <v>1286</v>
      </c>
    </row>
    <row r="613" spans="1:8" x14ac:dyDescent="0.2">
      <c r="A613" s="72" t="s">
        <v>99</v>
      </c>
      <c r="B613" s="73" t="s">
        <v>101</v>
      </c>
      <c r="C613" s="73" t="s">
        <v>103</v>
      </c>
      <c r="D613" s="73"/>
      <c r="E613" s="73" t="s">
        <v>108</v>
      </c>
      <c r="F613" s="74">
        <v>43313</v>
      </c>
      <c r="G613" s="78" t="s">
        <v>0</v>
      </c>
      <c r="H613" s="75">
        <v>331</v>
      </c>
    </row>
    <row r="614" spans="1:8" x14ac:dyDescent="0.2">
      <c r="A614" s="72" t="s">
        <v>79</v>
      </c>
      <c r="B614" s="73" t="s">
        <v>80</v>
      </c>
      <c r="C614" s="73" t="s">
        <v>81</v>
      </c>
      <c r="D614" s="73"/>
      <c r="E614" s="73" t="s">
        <v>109</v>
      </c>
      <c r="F614" s="74">
        <v>42948</v>
      </c>
      <c r="G614" s="78" t="s">
        <v>46</v>
      </c>
      <c r="H614" s="75">
        <v>24002</v>
      </c>
    </row>
    <row r="615" spans="1:8" x14ac:dyDescent="0.2">
      <c r="A615" s="72" t="s">
        <v>79</v>
      </c>
      <c r="B615" s="73" t="s">
        <v>80</v>
      </c>
      <c r="C615" s="73" t="s">
        <v>83</v>
      </c>
      <c r="D615" s="73"/>
      <c r="E615" s="73" t="s">
        <v>109</v>
      </c>
      <c r="F615" s="74">
        <v>42948</v>
      </c>
      <c r="G615" s="78" t="s">
        <v>46</v>
      </c>
      <c r="H615" s="75">
        <v>15886</v>
      </c>
    </row>
    <row r="616" spans="1:8" x14ac:dyDescent="0.2">
      <c r="A616" s="72" t="s">
        <v>79</v>
      </c>
      <c r="B616" s="73" t="s">
        <v>80</v>
      </c>
      <c r="C616" s="73" t="s">
        <v>84</v>
      </c>
      <c r="D616" s="73"/>
      <c r="E616" s="73" t="s">
        <v>109</v>
      </c>
      <c r="F616" s="74">
        <v>42948</v>
      </c>
      <c r="G616" s="78" t="s">
        <v>46</v>
      </c>
      <c r="H616" s="75">
        <v>848</v>
      </c>
    </row>
    <row r="617" spans="1:8" x14ac:dyDescent="0.2">
      <c r="A617" s="72" t="s">
        <v>79</v>
      </c>
      <c r="B617" s="73" t="s">
        <v>80</v>
      </c>
      <c r="C617" s="73" t="s">
        <v>84</v>
      </c>
      <c r="D617" s="73" t="s">
        <v>85</v>
      </c>
      <c r="E617" s="73" t="s">
        <v>109</v>
      </c>
      <c r="F617" s="74">
        <v>42948</v>
      </c>
      <c r="G617" s="78" t="s">
        <v>46</v>
      </c>
      <c r="H617" s="75">
        <v>1.9014731932641211</v>
      </c>
    </row>
    <row r="618" spans="1:8" x14ac:dyDescent="0.2">
      <c r="A618" s="72" t="s">
        <v>79</v>
      </c>
      <c r="B618" s="73" t="s">
        <v>80</v>
      </c>
      <c r="C618" s="73" t="s">
        <v>86</v>
      </c>
      <c r="D618" s="73"/>
      <c r="E618" s="73" t="s">
        <v>109</v>
      </c>
      <c r="F618" s="74">
        <v>42948</v>
      </c>
      <c r="G618" s="78" t="s">
        <v>46</v>
      </c>
      <c r="H618" s="75">
        <v>3861</v>
      </c>
    </row>
    <row r="619" spans="1:8" x14ac:dyDescent="0.2">
      <c r="A619" s="72" t="s">
        <v>79</v>
      </c>
      <c r="B619" s="73" t="s">
        <v>80</v>
      </c>
      <c r="C619" s="73" t="s">
        <v>86</v>
      </c>
      <c r="D619" s="73" t="s">
        <v>87</v>
      </c>
      <c r="E619" s="73" t="s">
        <v>109</v>
      </c>
      <c r="F619" s="74">
        <v>42948</v>
      </c>
      <c r="G619" s="78" t="s">
        <v>46</v>
      </c>
      <c r="H619" s="75">
        <v>8.6575330179160037</v>
      </c>
    </row>
    <row r="620" spans="1:8" x14ac:dyDescent="0.2">
      <c r="A620" s="72" t="s">
        <v>79</v>
      </c>
      <c r="B620" s="73" t="s">
        <v>88</v>
      </c>
      <c r="C620" s="73" t="s">
        <v>89</v>
      </c>
      <c r="D620" s="73" t="s">
        <v>90</v>
      </c>
      <c r="E620" s="73" t="s">
        <v>109</v>
      </c>
      <c r="F620" s="74">
        <v>42948</v>
      </c>
      <c r="G620" s="78" t="s">
        <v>46</v>
      </c>
      <c r="H620" s="75">
        <v>1.7999999999999998</v>
      </c>
    </row>
    <row r="621" spans="1:8" x14ac:dyDescent="0.2">
      <c r="A621" s="72" t="s">
        <v>79</v>
      </c>
      <c r="B621" s="73" t="s">
        <v>88</v>
      </c>
      <c r="C621" s="73" t="s">
        <v>89</v>
      </c>
      <c r="D621" s="73" t="s">
        <v>91</v>
      </c>
      <c r="E621" s="73" t="s">
        <v>109</v>
      </c>
      <c r="F621" s="74">
        <v>42948</v>
      </c>
      <c r="G621" s="78" t="s">
        <v>46</v>
      </c>
      <c r="H621" s="75">
        <v>591</v>
      </c>
    </row>
    <row r="622" spans="1:8" x14ac:dyDescent="0.2">
      <c r="A622" s="72" t="s">
        <v>79</v>
      </c>
      <c r="B622" s="73" t="s">
        <v>88</v>
      </c>
      <c r="C622" s="73" t="s">
        <v>89</v>
      </c>
      <c r="D622" s="73" t="s">
        <v>92</v>
      </c>
      <c r="E622" s="73" t="s">
        <v>109</v>
      </c>
      <c r="F622" s="74">
        <v>42948</v>
      </c>
      <c r="G622" s="78" t="s">
        <v>46</v>
      </c>
      <c r="H622" s="75">
        <v>140</v>
      </c>
    </row>
    <row r="623" spans="1:8" x14ac:dyDescent="0.2">
      <c r="A623" s="72" t="s">
        <v>79</v>
      </c>
      <c r="B623" s="73" t="s">
        <v>88</v>
      </c>
      <c r="C623" s="73" t="s">
        <v>89</v>
      </c>
      <c r="D623" s="73" t="s">
        <v>93</v>
      </c>
      <c r="E623" s="73" t="s">
        <v>109</v>
      </c>
      <c r="F623" s="74">
        <v>42948</v>
      </c>
      <c r="G623" s="78" t="s">
        <v>46</v>
      </c>
      <c r="H623" s="75">
        <v>96</v>
      </c>
    </row>
    <row r="624" spans="1:8" x14ac:dyDescent="0.2">
      <c r="A624" s="76" t="s">
        <v>79</v>
      </c>
      <c r="B624" s="77" t="s">
        <v>94</v>
      </c>
      <c r="C624" s="77" t="s">
        <v>95</v>
      </c>
      <c r="D624" s="77"/>
      <c r="E624" s="73" t="s">
        <v>109</v>
      </c>
      <c r="F624" s="74">
        <v>42948</v>
      </c>
      <c r="G624" s="78" t="s">
        <v>46</v>
      </c>
      <c r="H624" s="75">
        <v>0</v>
      </c>
    </row>
    <row r="625" spans="1:8" x14ac:dyDescent="0.2">
      <c r="A625" s="72" t="s">
        <v>79</v>
      </c>
      <c r="B625" s="73" t="s">
        <v>94</v>
      </c>
      <c r="C625" s="73" t="s">
        <v>96</v>
      </c>
      <c r="D625" s="73"/>
      <c r="E625" s="73" t="s">
        <v>109</v>
      </c>
      <c r="F625" s="74">
        <v>42948</v>
      </c>
      <c r="G625" s="78" t="s">
        <v>46</v>
      </c>
      <c r="H625" s="75">
        <v>45</v>
      </c>
    </row>
    <row r="626" spans="1:8" x14ac:dyDescent="0.2">
      <c r="A626" s="72" t="s">
        <v>79</v>
      </c>
      <c r="B626" s="73" t="s">
        <v>94</v>
      </c>
      <c r="C626" s="73" t="s">
        <v>97</v>
      </c>
      <c r="D626" s="73"/>
      <c r="E626" s="73" t="s">
        <v>109</v>
      </c>
      <c r="F626" s="74">
        <v>42948</v>
      </c>
      <c r="G626" s="78" t="s">
        <v>46</v>
      </c>
      <c r="H626" s="75">
        <v>0</v>
      </c>
    </row>
    <row r="627" spans="1:8" x14ac:dyDescent="0.2">
      <c r="A627" s="72" t="s">
        <v>79</v>
      </c>
      <c r="B627" s="73" t="s">
        <v>94</v>
      </c>
      <c r="C627" s="73" t="s">
        <v>98</v>
      </c>
      <c r="D627" s="73"/>
      <c r="E627" s="73" t="s">
        <v>109</v>
      </c>
      <c r="F627" s="74">
        <v>42948</v>
      </c>
      <c r="G627" s="78" t="s">
        <v>46</v>
      </c>
      <c r="H627" s="75">
        <v>0</v>
      </c>
    </row>
    <row r="628" spans="1:8" x14ac:dyDescent="0.2">
      <c r="A628" s="72" t="s">
        <v>99</v>
      </c>
      <c r="B628" s="73" t="s">
        <v>100</v>
      </c>
      <c r="C628" s="73"/>
      <c r="D628" s="73"/>
      <c r="E628" s="73" t="s">
        <v>109</v>
      </c>
      <c r="F628" s="74">
        <v>42948</v>
      </c>
      <c r="G628" s="78" t="s">
        <v>46</v>
      </c>
      <c r="H628" s="75">
        <v>26768</v>
      </c>
    </row>
    <row r="629" spans="1:8" x14ac:dyDescent="0.2">
      <c r="A629" s="76" t="s">
        <v>99</v>
      </c>
      <c r="B629" s="77" t="s">
        <v>101</v>
      </c>
      <c r="C629" s="77" t="s">
        <v>102</v>
      </c>
      <c r="D629" s="77"/>
      <c r="E629" s="73" t="s">
        <v>109</v>
      </c>
      <c r="F629" s="74">
        <v>42948</v>
      </c>
      <c r="G629" s="78" t="s">
        <v>46</v>
      </c>
      <c r="H629" s="75">
        <v>1698</v>
      </c>
    </row>
    <row r="630" spans="1:8" x14ac:dyDescent="0.2">
      <c r="A630" s="72" t="s">
        <v>99</v>
      </c>
      <c r="B630" s="73" t="s">
        <v>101</v>
      </c>
      <c r="C630" s="73" t="s">
        <v>103</v>
      </c>
      <c r="D630" s="73"/>
      <c r="E630" s="73" t="s">
        <v>109</v>
      </c>
      <c r="F630" s="74">
        <v>42948</v>
      </c>
      <c r="G630" s="78" t="s">
        <v>46</v>
      </c>
      <c r="H630" s="75">
        <v>1010</v>
      </c>
    </row>
    <row r="631" spans="1:8" x14ac:dyDescent="0.2">
      <c r="A631" s="72" t="s">
        <v>79</v>
      </c>
      <c r="B631" s="73" t="s">
        <v>80</v>
      </c>
      <c r="C631" s="73" t="s">
        <v>81</v>
      </c>
      <c r="D631" s="73"/>
      <c r="E631" s="73" t="s">
        <v>109</v>
      </c>
      <c r="F631" s="74">
        <v>42948</v>
      </c>
      <c r="G631" s="78" t="s">
        <v>1</v>
      </c>
      <c r="H631" s="75">
        <v>14440</v>
      </c>
    </row>
    <row r="632" spans="1:8" x14ac:dyDescent="0.2">
      <c r="A632" s="72" t="s">
        <v>79</v>
      </c>
      <c r="B632" s="73" t="s">
        <v>80</v>
      </c>
      <c r="C632" s="73" t="s">
        <v>83</v>
      </c>
      <c r="D632" s="73"/>
      <c r="E632" s="73" t="s">
        <v>109</v>
      </c>
      <c r="F632" s="74">
        <v>42948</v>
      </c>
      <c r="G632" s="78" t="s">
        <v>1</v>
      </c>
      <c r="H632" s="75">
        <v>9977</v>
      </c>
    </row>
    <row r="633" spans="1:8" x14ac:dyDescent="0.2">
      <c r="A633" s="72" t="s">
        <v>79</v>
      </c>
      <c r="B633" s="73" t="s">
        <v>80</v>
      </c>
      <c r="C633" s="73" t="s">
        <v>84</v>
      </c>
      <c r="D633" s="73"/>
      <c r="E633" s="73" t="s">
        <v>109</v>
      </c>
      <c r="F633" s="74">
        <v>42948</v>
      </c>
      <c r="G633" s="78" t="s">
        <v>1</v>
      </c>
      <c r="H633" s="75">
        <v>540</v>
      </c>
    </row>
    <row r="634" spans="1:8" x14ac:dyDescent="0.2">
      <c r="A634" s="72" t="s">
        <v>79</v>
      </c>
      <c r="B634" s="73" t="s">
        <v>80</v>
      </c>
      <c r="C634" s="73" t="s">
        <v>84</v>
      </c>
      <c r="D634" s="73" t="s">
        <v>85</v>
      </c>
      <c r="E634" s="73" t="s">
        <v>109</v>
      </c>
      <c r="F634" s="74">
        <v>42948</v>
      </c>
      <c r="G634" s="78" t="s">
        <v>1</v>
      </c>
      <c r="H634" s="75">
        <v>1.9441944194419443</v>
      </c>
    </row>
    <row r="635" spans="1:8" x14ac:dyDescent="0.2">
      <c r="A635" s="72" t="s">
        <v>79</v>
      </c>
      <c r="B635" s="73" t="s">
        <v>80</v>
      </c>
      <c r="C635" s="73" t="s">
        <v>86</v>
      </c>
      <c r="D635" s="73"/>
      <c r="E635" s="73" t="s">
        <v>109</v>
      </c>
      <c r="F635" s="74">
        <v>42948</v>
      </c>
      <c r="G635" s="78" t="s">
        <v>1</v>
      </c>
      <c r="H635" s="75">
        <v>2818</v>
      </c>
    </row>
    <row r="636" spans="1:8" x14ac:dyDescent="0.2">
      <c r="A636" s="72" t="s">
        <v>79</v>
      </c>
      <c r="B636" s="73" t="s">
        <v>80</v>
      </c>
      <c r="C636" s="73" t="s">
        <v>86</v>
      </c>
      <c r="D636" s="73" t="s">
        <v>87</v>
      </c>
      <c r="E636" s="73" t="s">
        <v>109</v>
      </c>
      <c r="F636" s="74">
        <v>42948</v>
      </c>
      <c r="G636" s="78" t="s">
        <v>1</v>
      </c>
      <c r="H636" s="75">
        <v>10.145814581458145</v>
      </c>
    </row>
    <row r="637" spans="1:8" x14ac:dyDescent="0.2">
      <c r="A637" s="72" t="s">
        <v>79</v>
      </c>
      <c r="B637" s="73" t="s">
        <v>88</v>
      </c>
      <c r="C637" s="73" t="s">
        <v>89</v>
      </c>
      <c r="D637" s="73" t="s">
        <v>90</v>
      </c>
      <c r="E637" s="73" t="s">
        <v>109</v>
      </c>
      <c r="F637" s="74">
        <v>42948</v>
      </c>
      <c r="G637" s="78" t="s">
        <v>1</v>
      </c>
      <c r="H637" s="75">
        <v>0.3</v>
      </c>
    </row>
    <row r="638" spans="1:8" x14ac:dyDescent="0.2">
      <c r="A638" s="72" t="s">
        <v>79</v>
      </c>
      <c r="B638" s="73" t="s">
        <v>88</v>
      </c>
      <c r="C638" s="73" t="s">
        <v>89</v>
      </c>
      <c r="D638" s="73" t="s">
        <v>91</v>
      </c>
      <c r="E638" s="73" t="s">
        <v>109</v>
      </c>
      <c r="F638" s="74">
        <v>42948</v>
      </c>
      <c r="G638" s="78" t="s">
        <v>1</v>
      </c>
      <c r="H638" s="75">
        <v>91</v>
      </c>
    </row>
    <row r="639" spans="1:8" x14ac:dyDescent="0.2">
      <c r="A639" s="72" t="s">
        <v>79</v>
      </c>
      <c r="B639" s="73" t="s">
        <v>88</v>
      </c>
      <c r="C639" s="73" t="s">
        <v>89</v>
      </c>
      <c r="D639" s="73" t="s">
        <v>92</v>
      </c>
      <c r="E639" s="73" t="s">
        <v>109</v>
      </c>
      <c r="F639" s="74">
        <v>42948</v>
      </c>
      <c r="G639" s="78" t="s">
        <v>1</v>
      </c>
      <c r="H639" s="75">
        <v>0</v>
      </c>
    </row>
    <row r="640" spans="1:8" x14ac:dyDescent="0.2">
      <c r="A640" s="72" t="s">
        <v>79</v>
      </c>
      <c r="B640" s="73" t="s">
        <v>88</v>
      </c>
      <c r="C640" s="73" t="s">
        <v>89</v>
      </c>
      <c r="D640" s="73" t="s">
        <v>93</v>
      </c>
      <c r="E640" s="73" t="s">
        <v>109</v>
      </c>
      <c r="F640" s="74">
        <v>42948</v>
      </c>
      <c r="G640" s="78" t="s">
        <v>1</v>
      </c>
      <c r="H640" s="75">
        <v>0</v>
      </c>
    </row>
    <row r="641" spans="1:8" x14ac:dyDescent="0.2">
      <c r="A641" s="76" t="s">
        <v>79</v>
      </c>
      <c r="B641" s="77" t="s">
        <v>94</v>
      </c>
      <c r="C641" s="77" t="s">
        <v>95</v>
      </c>
      <c r="D641" s="77"/>
      <c r="E641" s="73" t="s">
        <v>109</v>
      </c>
      <c r="F641" s="74">
        <v>42948</v>
      </c>
      <c r="G641" s="78" t="s">
        <v>1</v>
      </c>
      <c r="H641" s="75">
        <v>0</v>
      </c>
    </row>
    <row r="642" spans="1:8" x14ac:dyDescent="0.2">
      <c r="A642" s="72" t="s">
        <v>79</v>
      </c>
      <c r="B642" s="73" t="s">
        <v>94</v>
      </c>
      <c r="C642" s="73" t="s">
        <v>96</v>
      </c>
      <c r="D642" s="73"/>
      <c r="E642" s="73" t="s">
        <v>109</v>
      </c>
      <c r="F642" s="74">
        <v>42948</v>
      </c>
      <c r="G642" s="78" t="s">
        <v>1</v>
      </c>
      <c r="H642" s="75">
        <v>45</v>
      </c>
    </row>
    <row r="643" spans="1:8" x14ac:dyDescent="0.2">
      <c r="A643" s="72" t="s">
        <v>79</v>
      </c>
      <c r="B643" s="73" t="s">
        <v>94</v>
      </c>
      <c r="C643" s="73" t="s">
        <v>97</v>
      </c>
      <c r="D643" s="73"/>
      <c r="E643" s="73" t="s">
        <v>109</v>
      </c>
      <c r="F643" s="74">
        <v>42948</v>
      </c>
      <c r="G643" s="78" t="s">
        <v>1</v>
      </c>
      <c r="H643" s="75">
        <v>0</v>
      </c>
    </row>
    <row r="644" spans="1:8" x14ac:dyDescent="0.2">
      <c r="A644" s="72" t="s">
        <v>79</v>
      </c>
      <c r="B644" s="73" t="s">
        <v>94</v>
      </c>
      <c r="C644" s="73" t="s">
        <v>98</v>
      </c>
      <c r="D644" s="73"/>
      <c r="E644" s="73" t="s">
        <v>109</v>
      </c>
      <c r="F644" s="74">
        <v>42948</v>
      </c>
      <c r="G644" s="78" t="s">
        <v>1</v>
      </c>
      <c r="H644" s="75">
        <v>0</v>
      </c>
    </row>
    <row r="645" spans="1:8" x14ac:dyDescent="0.2">
      <c r="A645" s="72" t="s">
        <v>99</v>
      </c>
      <c r="B645" s="73" t="s">
        <v>100</v>
      </c>
      <c r="C645" s="73"/>
      <c r="D645" s="73"/>
      <c r="E645" s="73" t="s">
        <v>109</v>
      </c>
      <c r="F645" s="74">
        <v>42948</v>
      </c>
      <c r="G645" s="78" t="s">
        <v>1</v>
      </c>
      <c r="H645" s="75">
        <v>7249</v>
      </c>
    </row>
    <row r="646" spans="1:8" x14ac:dyDescent="0.2">
      <c r="A646" s="76" t="s">
        <v>99</v>
      </c>
      <c r="B646" s="77" t="s">
        <v>101</v>
      </c>
      <c r="C646" s="77" t="s">
        <v>102</v>
      </c>
      <c r="D646" s="77"/>
      <c r="E646" s="73" t="s">
        <v>109</v>
      </c>
      <c r="F646" s="74">
        <v>42948</v>
      </c>
      <c r="G646" s="78" t="s">
        <v>1</v>
      </c>
      <c r="H646" s="75">
        <v>346</v>
      </c>
    </row>
    <row r="647" spans="1:8" x14ac:dyDescent="0.2">
      <c r="A647" s="72" t="s">
        <v>99</v>
      </c>
      <c r="B647" s="73" t="s">
        <v>101</v>
      </c>
      <c r="C647" s="73" t="s">
        <v>103</v>
      </c>
      <c r="D647" s="73"/>
      <c r="E647" s="73" t="s">
        <v>109</v>
      </c>
      <c r="F647" s="74">
        <v>42948</v>
      </c>
      <c r="G647" s="78" t="s">
        <v>1</v>
      </c>
      <c r="H647" s="75">
        <v>54</v>
      </c>
    </row>
    <row r="648" spans="1:8" x14ac:dyDescent="0.2">
      <c r="A648" s="72" t="s">
        <v>79</v>
      </c>
      <c r="B648" s="73" t="s">
        <v>80</v>
      </c>
      <c r="C648" s="73" t="s">
        <v>81</v>
      </c>
      <c r="D648" s="73"/>
      <c r="E648" s="73" t="s">
        <v>109</v>
      </c>
      <c r="F648" s="74">
        <v>42948</v>
      </c>
      <c r="G648" s="78" t="s">
        <v>0</v>
      </c>
      <c r="H648" s="75">
        <v>9562</v>
      </c>
    </row>
    <row r="649" spans="1:8" x14ac:dyDescent="0.2">
      <c r="A649" s="72" t="s">
        <v>79</v>
      </c>
      <c r="B649" s="73" t="s">
        <v>80</v>
      </c>
      <c r="C649" s="73" t="s">
        <v>83</v>
      </c>
      <c r="D649" s="73"/>
      <c r="E649" s="73" t="s">
        <v>109</v>
      </c>
      <c r="F649" s="74">
        <v>42948</v>
      </c>
      <c r="G649" s="78" t="s">
        <v>0</v>
      </c>
      <c r="H649" s="75">
        <v>5909</v>
      </c>
    </row>
    <row r="650" spans="1:8" x14ac:dyDescent="0.2">
      <c r="A650" s="72" t="s">
        <v>79</v>
      </c>
      <c r="B650" s="73" t="s">
        <v>80</v>
      </c>
      <c r="C650" s="73" t="s">
        <v>84</v>
      </c>
      <c r="D650" s="73"/>
      <c r="E650" s="73" t="s">
        <v>109</v>
      </c>
      <c r="F650" s="74">
        <v>42948</v>
      </c>
      <c r="G650" s="78" t="s">
        <v>0</v>
      </c>
      <c r="H650" s="75">
        <v>308</v>
      </c>
    </row>
    <row r="651" spans="1:8" x14ac:dyDescent="0.2">
      <c r="A651" s="72" t="s">
        <v>79</v>
      </c>
      <c r="B651" s="73" t="s">
        <v>80</v>
      </c>
      <c r="C651" s="73" t="s">
        <v>84</v>
      </c>
      <c r="D651" s="73" t="s">
        <v>85</v>
      </c>
      <c r="E651" s="73" t="s">
        <v>109</v>
      </c>
      <c r="F651" s="74">
        <v>42948</v>
      </c>
      <c r="G651" s="78" t="s">
        <v>0</v>
      </c>
      <c r="H651" s="75">
        <v>1.8309356794673641</v>
      </c>
    </row>
    <row r="652" spans="1:8" x14ac:dyDescent="0.2">
      <c r="A652" s="72" t="s">
        <v>79</v>
      </c>
      <c r="B652" s="73" t="s">
        <v>80</v>
      </c>
      <c r="C652" s="73" t="s">
        <v>86</v>
      </c>
      <c r="D652" s="73"/>
      <c r="E652" s="73" t="s">
        <v>109</v>
      </c>
      <c r="F652" s="74">
        <v>42948</v>
      </c>
      <c r="G652" s="78" t="s">
        <v>0</v>
      </c>
      <c r="H652" s="75">
        <v>1043</v>
      </c>
    </row>
    <row r="653" spans="1:8" x14ac:dyDescent="0.2">
      <c r="A653" s="72" t="s">
        <v>79</v>
      </c>
      <c r="B653" s="73" t="s">
        <v>80</v>
      </c>
      <c r="C653" s="73" t="s">
        <v>86</v>
      </c>
      <c r="D653" s="73" t="s">
        <v>87</v>
      </c>
      <c r="E653" s="73" t="s">
        <v>109</v>
      </c>
      <c r="F653" s="74">
        <v>42948</v>
      </c>
      <c r="G653" s="78" t="s">
        <v>0</v>
      </c>
      <c r="H653" s="75">
        <v>6.2002140054690287</v>
      </c>
    </row>
    <row r="654" spans="1:8" x14ac:dyDescent="0.2">
      <c r="A654" s="72" t="s">
        <v>79</v>
      </c>
      <c r="B654" s="73" t="s">
        <v>88</v>
      </c>
      <c r="C654" s="73" t="s">
        <v>89</v>
      </c>
      <c r="D654" s="73" t="s">
        <v>90</v>
      </c>
      <c r="E654" s="73" t="s">
        <v>109</v>
      </c>
      <c r="F654" s="74">
        <v>42948</v>
      </c>
      <c r="G654" s="78" t="s">
        <v>0</v>
      </c>
      <c r="H654" s="75">
        <v>4.2</v>
      </c>
    </row>
    <row r="655" spans="1:8" x14ac:dyDescent="0.2">
      <c r="A655" s="72" t="s">
        <v>79</v>
      </c>
      <c r="B655" s="73" t="s">
        <v>88</v>
      </c>
      <c r="C655" s="73" t="s">
        <v>89</v>
      </c>
      <c r="D655" s="73" t="s">
        <v>91</v>
      </c>
      <c r="E655" s="73" t="s">
        <v>109</v>
      </c>
      <c r="F655" s="74">
        <v>42948</v>
      </c>
      <c r="G655" s="78" t="s">
        <v>0</v>
      </c>
      <c r="H655" s="75">
        <v>500</v>
      </c>
    </row>
    <row r="656" spans="1:8" x14ac:dyDescent="0.2">
      <c r="A656" s="72" t="s">
        <v>79</v>
      </c>
      <c r="B656" s="73" t="s">
        <v>88</v>
      </c>
      <c r="C656" s="73" t="s">
        <v>89</v>
      </c>
      <c r="D656" s="73" t="s">
        <v>92</v>
      </c>
      <c r="E656" s="73" t="s">
        <v>109</v>
      </c>
      <c r="F656" s="74">
        <v>42948</v>
      </c>
      <c r="G656" s="78" t="s">
        <v>0</v>
      </c>
      <c r="H656" s="75">
        <v>140</v>
      </c>
    </row>
    <row r="657" spans="1:8" x14ac:dyDescent="0.2">
      <c r="A657" s="72" t="s">
        <v>79</v>
      </c>
      <c r="B657" s="73" t="s">
        <v>88</v>
      </c>
      <c r="C657" s="73" t="s">
        <v>89</v>
      </c>
      <c r="D657" s="73" t="s">
        <v>93</v>
      </c>
      <c r="E657" s="73" t="s">
        <v>109</v>
      </c>
      <c r="F657" s="74">
        <v>42948</v>
      </c>
      <c r="G657" s="78" t="s">
        <v>0</v>
      </c>
      <c r="H657" s="75">
        <v>96</v>
      </c>
    </row>
    <row r="658" spans="1:8" x14ac:dyDescent="0.2">
      <c r="A658" s="76" t="s">
        <v>79</v>
      </c>
      <c r="B658" s="77" t="s">
        <v>94</v>
      </c>
      <c r="C658" s="77" t="s">
        <v>95</v>
      </c>
      <c r="D658" s="77"/>
      <c r="E658" s="73" t="s">
        <v>109</v>
      </c>
      <c r="F658" s="74">
        <v>42948</v>
      </c>
      <c r="G658" s="78" t="s">
        <v>0</v>
      </c>
      <c r="H658" s="75">
        <v>0</v>
      </c>
    </row>
    <row r="659" spans="1:8" x14ac:dyDescent="0.2">
      <c r="A659" s="72" t="s">
        <v>79</v>
      </c>
      <c r="B659" s="73" t="s">
        <v>94</v>
      </c>
      <c r="C659" s="73" t="s">
        <v>96</v>
      </c>
      <c r="D659" s="73"/>
      <c r="E659" s="73" t="s">
        <v>109</v>
      </c>
      <c r="F659" s="74">
        <v>42948</v>
      </c>
      <c r="G659" s="78" t="s">
        <v>0</v>
      </c>
      <c r="H659" s="75">
        <v>0</v>
      </c>
    </row>
    <row r="660" spans="1:8" x14ac:dyDescent="0.2">
      <c r="A660" s="72" t="s">
        <v>79</v>
      </c>
      <c r="B660" s="73" t="s">
        <v>94</v>
      </c>
      <c r="C660" s="73" t="s">
        <v>97</v>
      </c>
      <c r="D660" s="73"/>
      <c r="E660" s="73" t="s">
        <v>109</v>
      </c>
      <c r="F660" s="74">
        <v>42948</v>
      </c>
      <c r="G660" s="78" t="s">
        <v>0</v>
      </c>
      <c r="H660" s="75">
        <v>0</v>
      </c>
    </row>
    <row r="661" spans="1:8" x14ac:dyDescent="0.2">
      <c r="A661" s="72" t="s">
        <v>79</v>
      </c>
      <c r="B661" s="73" t="s">
        <v>94</v>
      </c>
      <c r="C661" s="73" t="s">
        <v>98</v>
      </c>
      <c r="D661" s="73"/>
      <c r="E661" s="73" t="s">
        <v>109</v>
      </c>
      <c r="F661" s="74">
        <v>42948</v>
      </c>
      <c r="G661" s="78" t="s">
        <v>0</v>
      </c>
      <c r="H661" s="75">
        <v>0</v>
      </c>
    </row>
    <row r="662" spans="1:8" x14ac:dyDescent="0.2">
      <c r="A662" s="72" t="s">
        <v>99</v>
      </c>
      <c r="B662" s="73" t="s">
        <v>100</v>
      </c>
      <c r="C662" s="73"/>
      <c r="D662" s="73"/>
      <c r="E662" s="73" t="s">
        <v>109</v>
      </c>
      <c r="F662" s="74">
        <v>42948</v>
      </c>
      <c r="G662" s="78" t="s">
        <v>0</v>
      </c>
      <c r="H662" s="75">
        <v>19519</v>
      </c>
    </row>
    <row r="663" spans="1:8" x14ac:dyDescent="0.2">
      <c r="A663" s="76" t="s">
        <v>99</v>
      </c>
      <c r="B663" s="77" t="s">
        <v>101</v>
      </c>
      <c r="C663" s="77" t="s">
        <v>102</v>
      </c>
      <c r="D663" s="77"/>
      <c r="E663" s="73" t="s">
        <v>109</v>
      </c>
      <c r="F663" s="74">
        <v>42948</v>
      </c>
      <c r="G663" s="78" t="s">
        <v>0</v>
      </c>
      <c r="H663" s="75">
        <v>1352</v>
      </c>
    </row>
    <row r="664" spans="1:8" x14ac:dyDescent="0.2">
      <c r="A664" s="72" t="s">
        <v>99</v>
      </c>
      <c r="B664" s="73" t="s">
        <v>101</v>
      </c>
      <c r="C664" s="73" t="s">
        <v>103</v>
      </c>
      <c r="D664" s="73"/>
      <c r="E664" s="73" t="s">
        <v>109</v>
      </c>
      <c r="F664" s="74">
        <v>42948</v>
      </c>
      <c r="G664" s="78" t="s">
        <v>0</v>
      </c>
      <c r="H664" s="75">
        <v>956</v>
      </c>
    </row>
    <row r="665" spans="1:8" x14ac:dyDescent="0.2">
      <c r="A665" s="72" t="s">
        <v>79</v>
      </c>
      <c r="B665" s="73" t="s">
        <v>80</v>
      </c>
      <c r="C665" s="73" t="s">
        <v>81</v>
      </c>
      <c r="D665" s="73"/>
      <c r="E665" s="73" t="s">
        <v>109</v>
      </c>
      <c r="F665" s="74">
        <v>43313</v>
      </c>
      <c r="G665" s="78" t="s">
        <v>46</v>
      </c>
      <c r="H665" s="75">
        <v>22248</v>
      </c>
    </row>
    <row r="666" spans="1:8" x14ac:dyDescent="0.2">
      <c r="A666" s="72" t="s">
        <v>79</v>
      </c>
      <c r="B666" s="73" t="s">
        <v>80</v>
      </c>
      <c r="C666" s="73" t="s">
        <v>83</v>
      </c>
      <c r="D666" s="73"/>
      <c r="E666" s="73" t="s">
        <v>109</v>
      </c>
      <c r="F666" s="74">
        <v>43313</v>
      </c>
      <c r="G666" s="78" t="s">
        <v>46</v>
      </c>
      <c r="H666" s="75">
        <v>17493</v>
      </c>
    </row>
    <row r="667" spans="1:8" x14ac:dyDescent="0.2">
      <c r="A667" s="72" t="s">
        <v>79</v>
      </c>
      <c r="B667" s="73" t="s">
        <v>80</v>
      </c>
      <c r="C667" s="73" t="s">
        <v>84</v>
      </c>
      <c r="D667" s="73"/>
      <c r="E667" s="73" t="s">
        <v>109</v>
      </c>
      <c r="F667" s="74">
        <v>43313</v>
      </c>
      <c r="G667" s="78" t="s">
        <v>46</v>
      </c>
      <c r="H667" s="75">
        <v>2859</v>
      </c>
    </row>
    <row r="668" spans="1:8" x14ac:dyDescent="0.2">
      <c r="A668" s="72" t="s">
        <v>79</v>
      </c>
      <c r="B668" s="73" t="s">
        <v>80</v>
      </c>
      <c r="C668" s="73" t="s">
        <v>84</v>
      </c>
      <c r="D668" s="73" t="s">
        <v>85</v>
      </c>
      <c r="E668" s="73" t="s">
        <v>109</v>
      </c>
      <c r="F668" s="74">
        <v>43313</v>
      </c>
      <c r="G668" s="78" t="s">
        <v>46</v>
      </c>
      <c r="H668" s="75">
        <v>5.9630826989258523</v>
      </c>
    </row>
    <row r="669" spans="1:8" x14ac:dyDescent="0.2">
      <c r="A669" s="72" t="s">
        <v>79</v>
      </c>
      <c r="B669" s="73" t="s">
        <v>80</v>
      </c>
      <c r="C669" s="73" t="s">
        <v>86</v>
      </c>
      <c r="D669" s="73"/>
      <c r="E669" s="73" t="s">
        <v>109</v>
      </c>
      <c r="F669" s="74">
        <v>43313</v>
      </c>
      <c r="G669" s="78" t="s">
        <v>46</v>
      </c>
      <c r="H669" s="75">
        <v>5345</v>
      </c>
    </row>
    <row r="670" spans="1:8" x14ac:dyDescent="0.2">
      <c r="A670" s="72" t="s">
        <v>79</v>
      </c>
      <c r="B670" s="73" t="s">
        <v>80</v>
      </c>
      <c r="C670" s="73" t="s">
        <v>86</v>
      </c>
      <c r="D670" s="73" t="s">
        <v>87</v>
      </c>
      <c r="E670" s="73" t="s">
        <v>109</v>
      </c>
      <c r="F670" s="74">
        <v>43313</v>
      </c>
      <c r="G670" s="78" t="s">
        <v>46</v>
      </c>
      <c r="H670" s="75">
        <v>11.148190635102722</v>
      </c>
    </row>
    <row r="671" spans="1:8" x14ac:dyDescent="0.2">
      <c r="A671" s="72" t="s">
        <v>79</v>
      </c>
      <c r="B671" s="73" t="s">
        <v>88</v>
      </c>
      <c r="C671" s="73" t="s">
        <v>89</v>
      </c>
      <c r="D671" s="73" t="s">
        <v>90</v>
      </c>
      <c r="E671" s="73" t="s">
        <v>109</v>
      </c>
      <c r="F671" s="74">
        <v>43313</v>
      </c>
      <c r="G671" s="78" t="s">
        <v>46</v>
      </c>
      <c r="H671" s="75">
        <v>1.6</v>
      </c>
    </row>
    <row r="672" spans="1:8" x14ac:dyDescent="0.2">
      <c r="A672" s="72" t="s">
        <v>79</v>
      </c>
      <c r="B672" s="73" t="s">
        <v>88</v>
      </c>
      <c r="C672" s="73" t="s">
        <v>89</v>
      </c>
      <c r="D672" s="73" t="s">
        <v>91</v>
      </c>
      <c r="E672" s="73" t="s">
        <v>109</v>
      </c>
      <c r="F672" s="74">
        <v>43313</v>
      </c>
      <c r="G672" s="78" t="s">
        <v>46</v>
      </c>
      <c r="H672" s="75">
        <v>438</v>
      </c>
    </row>
    <row r="673" spans="1:8" x14ac:dyDescent="0.2">
      <c r="A673" s="72" t="s">
        <v>79</v>
      </c>
      <c r="B673" s="73" t="s">
        <v>88</v>
      </c>
      <c r="C673" s="73" t="s">
        <v>89</v>
      </c>
      <c r="D673" s="73" t="s">
        <v>92</v>
      </c>
      <c r="E673" s="73" t="s">
        <v>109</v>
      </c>
      <c r="F673" s="74">
        <v>43313</v>
      </c>
      <c r="G673" s="78" t="s">
        <v>46</v>
      </c>
      <c r="H673" s="75">
        <v>169</v>
      </c>
    </row>
    <row r="674" spans="1:8" x14ac:dyDescent="0.2">
      <c r="A674" s="72" t="s">
        <v>79</v>
      </c>
      <c r="B674" s="73" t="s">
        <v>88</v>
      </c>
      <c r="C674" s="73" t="s">
        <v>89</v>
      </c>
      <c r="D674" s="73" t="s">
        <v>93</v>
      </c>
      <c r="E674" s="73" t="s">
        <v>109</v>
      </c>
      <c r="F674" s="74">
        <v>43313</v>
      </c>
      <c r="G674" s="78" t="s">
        <v>46</v>
      </c>
      <c r="H674" s="75">
        <v>161</v>
      </c>
    </row>
    <row r="675" spans="1:8" x14ac:dyDescent="0.2">
      <c r="A675" s="76" t="s">
        <v>79</v>
      </c>
      <c r="B675" s="77" t="s">
        <v>94</v>
      </c>
      <c r="C675" s="77" t="s">
        <v>95</v>
      </c>
      <c r="D675" s="77"/>
      <c r="E675" s="73" t="s">
        <v>109</v>
      </c>
      <c r="F675" s="74">
        <v>43313</v>
      </c>
      <c r="G675" s="78" t="s">
        <v>46</v>
      </c>
      <c r="H675" s="75">
        <v>0</v>
      </c>
    </row>
    <row r="676" spans="1:8" x14ac:dyDescent="0.2">
      <c r="A676" s="72" t="s">
        <v>79</v>
      </c>
      <c r="B676" s="73" t="s">
        <v>94</v>
      </c>
      <c r="C676" s="73" t="s">
        <v>96</v>
      </c>
      <c r="D676" s="73"/>
      <c r="E676" s="73" t="s">
        <v>109</v>
      </c>
      <c r="F676" s="74">
        <v>43313</v>
      </c>
      <c r="G676" s="78" t="s">
        <v>46</v>
      </c>
      <c r="H676" s="75">
        <v>0</v>
      </c>
    </row>
    <row r="677" spans="1:8" x14ac:dyDescent="0.2">
      <c r="A677" s="72" t="s">
        <v>79</v>
      </c>
      <c r="B677" s="73" t="s">
        <v>94</v>
      </c>
      <c r="C677" s="73" t="s">
        <v>97</v>
      </c>
      <c r="D677" s="73"/>
      <c r="E677" s="73" t="s">
        <v>109</v>
      </c>
      <c r="F677" s="74">
        <v>43313</v>
      </c>
      <c r="G677" s="78" t="s">
        <v>46</v>
      </c>
      <c r="H677" s="75">
        <v>0</v>
      </c>
    </row>
    <row r="678" spans="1:8" x14ac:dyDescent="0.2">
      <c r="A678" s="72" t="s">
        <v>79</v>
      </c>
      <c r="B678" s="73" t="s">
        <v>94</v>
      </c>
      <c r="C678" s="73" t="s">
        <v>98</v>
      </c>
      <c r="D678" s="73"/>
      <c r="E678" s="73" t="s">
        <v>109</v>
      </c>
      <c r="F678" s="74">
        <v>43313</v>
      </c>
      <c r="G678" s="78" t="s">
        <v>46</v>
      </c>
      <c r="H678" s="75">
        <v>0</v>
      </c>
    </row>
    <row r="679" spans="1:8" x14ac:dyDescent="0.2">
      <c r="A679" s="72" t="s">
        <v>99</v>
      </c>
      <c r="B679" s="73" t="s">
        <v>100</v>
      </c>
      <c r="C679" s="73"/>
      <c r="D679" s="73"/>
      <c r="E679" s="73" t="s">
        <v>109</v>
      </c>
      <c r="F679" s="74">
        <v>43313</v>
      </c>
      <c r="G679" s="78" t="s">
        <v>46</v>
      </c>
      <c r="H679" s="75">
        <v>24185</v>
      </c>
    </row>
    <row r="680" spans="1:8" x14ac:dyDescent="0.2">
      <c r="A680" s="76" t="s">
        <v>99</v>
      </c>
      <c r="B680" s="77" t="s">
        <v>101</v>
      </c>
      <c r="C680" s="77" t="s">
        <v>102</v>
      </c>
      <c r="D680" s="77"/>
      <c r="E680" s="73" t="s">
        <v>109</v>
      </c>
      <c r="F680" s="74">
        <v>43313</v>
      </c>
      <c r="G680" s="78" t="s">
        <v>46</v>
      </c>
      <c r="H680" s="75">
        <v>1040</v>
      </c>
    </row>
    <row r="681" spans="1:8" x14ac:dyDescent="0.2">
      <c r="A681" s="72" t="s">
        <v>99</v>
      </c>
      <c r="B681" s="73" t="s">
        <v>101</v>
      </c>
      <c r="C681" s="73" t="s">
        <v>103</v>
      </c>
      <c r="D681" s="73"/>
      <c r="E681" s="73" t="s">
        <v>109</v>
      </c>
      <c r="F681" s="74">
        <v>43313</v>
      </c>
      <c r="G681" s="78" t="s">
        <v>46</v>
      </c>
      <c r="H681" s="75">
        <v>586</v>
      </c>
    </row>
    <row r="682" spans="1:8" x14ac:dyDescent="0.2">
      <c r="A682" s="72" t="s">
        <v>79</v>
      </c>
      <c r="B682" s="73" t="s">
        <v>80</v>
      </c>
      <c r="C682" s="73" t="s">
        <v>81</v>
      </c>
      <c r="D682" s="73"/>
      <c r="E682" s="73" t="s">
        <v>109</v>
      </c>
      <c r="F682" s="74">
        <v>43313</v>
      </c>
      <c r="G682" s="78" t="s">
        <v>1</v>
      </c>
      <c r="H682" s="75">
        <v>13792</v>
      </c>
    </row>
    <row r="683" spans="1:8" x14ac:dyDescent="0.2">
      <c r="A683" s="72" t="s">
        <v>79</v>
      </c>
      <c r="B683" s="73" t="s">
        <v>80</v>
      </c>
      <c r="C683" s="73" t="s">
        <v>83</v>
      </c>
      <c r="D683" s="73"/>
      <c r="E683" s="73" t="s">
        <v>109</v>
      </c>
      <c r="F683" s="74">
        <v>43313</v>
      </c>
      <c r="G683" s="78" t="s">
        <v>1</v>
      </c>
      <c r="H683" s="75">
        <v>10841</v>
      </c>
    </row>
    <row r="684" spans="1:8" x14ac:dyDescent="0.2">
      <c r="A684" s="72" t="s">
        <v>79</v>
      </c>
      <c r="B684" s="73" t="s">
        <v>80</v>
      </c>
      <c r="C684" s="73" t="s">
        <v>84</v>
      </c>
      <c r="D684" s="73"/>
      <c r="E684" s="73" t="s">
        <v>109</v>
      </c>
      <c r="F684" s="74">
        <v>43313</v>
      </c>
      <c r="G684" s="78" t="s">
        <v>1</v>
      </c>
      <c r="H684" s="75">
        <v>2115</v>
      </c>
    </row>
    <row r="685" spans="1:8" x14ac:dyDescent="0.2">
      <c r="A685" s="72" t="s">
        <v>79</v>
      </c>
      <c r="B685" s="73" t="s">
        <v>80</v>
      </c>
      <c r="C685" s="73" t="s">
        <v>84</v>
      </c>
      <c r="D685" s="73" t="s">
        <v>85</v>
      </c>
      <c r="E685" s="73" t="s">
        <v>109</v>
      </c>
      <c r="F685" s="74">
        <v>43313</v>
      </c>
      <c r="G685" s="78" t="s">
        <v>1</v>
      </c>
      <c r="H685" s="75">
        <v>7.1474434794363146</v>
      </c>
    </row>
    <row r="686" spans="1:8" x14ac:dyDescent="0.2">
      <c r="A686" s="72" t="s">
        <v>79</v>
      </c>
      <c r="B686" s="73" t="s">
        <v>80</v>
      </c>
      <c r="C686" s="73" t="s">
        <v>86</v>
      </c>
      <c r="D686" s="73"/>
      <c r="E686" s="73" t="s">
        <v>109</v>
      </c>
      <c r="F686" s="74">
        <v>43313</v>
      </c>
      <c r="G686" s="78" t="s">
        <v>1</v>
      </c>
      <c r="H686" s="75">
        <v>2843</v>
      </c>
    </row>
    <row r="687" spans="1:8" x14ac:dyDescent="0.2">
      <c r="A687" s="72" t="s">
        <v>79</v>
      </c>
      <c r="B687" s="73" t="s">
        <v>80</v>
      </c>
      <c r="C687" s="73" t="s">
        <v>86</v>
      </c>
      <c r="D687" s="73" t="s">
        <v>87</v>
      </c>
      <c r="E687" s="73" t="s">
        <v>109</v>
      </c>
      <c r="F687" s="74">
        <v>43313</v>
      </c>
      <c r="G687" s="78" t="s">
        <v>1</v>
      </c>
      <c r="H687" s="75">
        <v>9.6076509749586023</v>
      </c>
    </row>
    <row r="688" spans="1:8" x14ac:dyDescent="0.2">
      <c r="A688" s="72" t="s">
        <v>79</v>
      </c>
      <c r="B688" s="73" t="s">
        <v>88</v>
      </c>
      <c r="C688" s="73" t="s">
        <v>89</v>
      </c>
      <c r="D688" s="73" t="s">
        <v>90</v>
      </c>
      <c r="E688" s="73" t="s">
        <v>109</v>
      </c>
      <c r="F688" s="74">
        <v>43313</v>
      </c>
      <c r="G688" s="78" t="s">
        <v>1</v>
      </c>
      <c r="H688" s="75">
        <v>1.6</v>
      </c>
    </row>
    <row r="689" spans="1:8" x14ac:dyDescent="0.2">
      <c r="A689" s="72" t="s">
        <v>79</v>
      </c>
      <c r="B689" s="73" t="s">
        <v>88</v>
      </c>
      <c r="C689" s="73" t="s">
        <v>89</v>
      </c>
      <c r="D689" s="73" t="s">
        <v>91</v>
      </c>
      <c r="E689" s="73" t="s">
        <v>109</v>
      </c>
      <c r="F689" s="74">
        <v>43313</v>
      </c>
      <c r="G689" s="78" t="s">
        <v>1</v>
      </c>
      <c r="H689" s="75">
        <v>310</v>
      </c>
    </row>
    <row r="690" spans="1:8" x14ac:dyDescent="0.2">
      <c r="A690" s="72" t="s">
        <v>79</v>
      </c>
      <c r="B690" s="73" t="s">
        <v>88</v>
      </c>
      <c r="C690" s="73" t="s">
        <v>89</v>
      </c>
      <c r="D690" s="73" t="s">
        <v>92</v>
      </c>
      <c r="E690" s="73" t="s">
        <v>109</v>
      </c>
      <c r="F690" s="74">
        <v>43313</v>
      </c>
      <c r="G690" s="78" t="s">
        <v>1</v>
      </c>
      <c r="H690" s="75">
        <v>32</v>
      </c>
    </row>
    <row r="691" spans="1:8" x14ac:dyDescent="0.2">
      <c r="A691" s="72" t="s">
        <v>79</v>
      </c>
      <c r="B691" s="73" t="s">
        <v>88</v>
      </c>
      <c r="C691" s="73" t="s">
        <v>89</v>
      </c>
      <c r="D691" s="73" t="s">
        <v>93</v>
      </c>
      <c r="E691" s="73" t="s">
        <v>109</v>
      </c>
      <c r="F691" s="74">
        <v>43313</v>
      </c>
      <c r="G691" s="78" t="s">
        <v>1</v>
      </c>
      <c r="H691" s="75">
        <v>125</v>
      </c>
    </row>
    <row r="692" spans="1:8" x14ac:dyDescent="0.2">
      <c r="A692" s="76" t="s">
        <v>79</v>
      </c>
      <c r="B692" s="77" t="s">
        <v>94</v>
      </c>
      <c r="C692" s="77" t="s">
        <v>95</v>
      </c>
      <c r="D692" s="77"/>
      <c r="E692" s="73" t="s">
        <v>109</v>
      </c>
      <c r="F692" s="74">
        <v>43313</v>
      </c>
      <c r="G692" s="78" t="s">
        <v>1</v>
      </c>
      <c r="H692" s="75">
        <v>0</v>
      </c>
    </row>
    <row r="693" spans="1:8" x14ac:dyDescent="0.2">
      <c r="A693" s="72" t="s">
        <v>79</v>
      </c>
      <c r="B693" s="73" t="s">
        <v>94</v>
      </c>
      <c r="C693" s="73" t="s">
        <v>96</v>
      </c>
      <c r="D693" s="73"/>
      <c r="E693" s="73" t="s">
        <v>109</v>
      </c>
      <c r="F693" s="74">
        <v>43313</v>
      </c>
      <c r="G693" s="78" t="s">
        <v>1</v>
      </c>
      <c r="H693" s="75">
        <v>0</v>
      </c>
    </row>
    <row r="694" spans="1:8" x14ac:dyDescent="0.2">
      <c r="A694" s="72" t="s">
        <v>79</v>
      </c>
      <c r="B694" s="73" t="s">
        <v>94</v>
      </c>
      <c r="C694" s="73" t="s">
        <v>97</v>
      </c>
      <c r="D694" s="73"/>
      <c r="E694" s="73" t="s">
        <v>109</v>
      </c>
      <c r="F694" s="74">
        <v>43313</v>
      </c>
      <c r="G694" s="78" t="s">
        <v>1</v>
      </c>
      <c r="H694" s="75">
        <v>0</v>
      </c>
    </row>
    <row r="695" spans="1:8" x14ac:dyDescent="0.2">
      <c r="A695" s="72" t="s">
        <v>79</v>
      </c>
      <c r="B695" s="73" t="s">
        <v>94</v>
      </c>
      <c r="C695" s="73" t="s">
        <v>98</v>
      </c>
      <c r="D695" s="73"/>
      <c r="E695" s="73" t="s">
        <v>109</v>
      </c>
      <c r="F695" s="74">
        <v>43313</v>
      </c>
      <c r="G695" s="78" t="s">
        <v>1</v>
      </c>
      <c r="H695" s="75">
        <v>0</v>
      </c>
    </row>
    <row r="696" spans="1:8" x14ac:dyDescent="0.2">
      <c r="A696" s="72" t="s">
        <v>99</v>
      </c>
      <c r="B696" s="73" t="s">
        <v>100</v>
      </c>
      <c r="C696" s="73"/>
      <c r="D696" s="73"/>
      <c r="E696" s="73" t="s">
        <v>109</v>
      </c>
      <c r="F696" s="74">
        <v>43313</v>
      </c>
      <c r="G696" s="78" t="s">
        <v>1</v>
      </c>
      <c r="H696" s="75">
        <v>6478</v>
      </c>
    </row>
    <row r="697" spans="1:8" x14ac:dyDescent="0.2">
      <c r="A697" s="76" t="s">
        <v>99</v>
      </c>
      <c r="B697" s="77" t="s">
        <v>101</v>
      </c>
      <c r="C697" s="77" t="s">
        <v>102</v>
      </c>
      <c r="D697" s="77"/>
      <c r="E697" s="73" t="s">
        <v>109</v>
      </c>
      <c r="F697" s="74">
        <v>43313</v>
      </c>
      <c r="G697" s="78" t="s">
        <v>1</v>
      </c>
      <c r="H697" s="75">
        <v>135</v>
      </c>
    </row>
    <row r="698" spans="1:8" x14ac:dyDescent="0.2">
      <c r="A698" s="72" t="s">
        <v>99</v>
      </c>
      <c r="B698" s="73" t="s">
        <v>101</v>
      </c>
      <c r="C698" s="73" t="s">
        <v>103</v>
      </c>
      <c r="D698" s="73"/>
      <c r="E698" s="73" t="s">
        <v>109</v>
      </c>
      <c r="F698" s="74">
        <v>43313</v>
      </c>
      <c r="G698" s="78" t="s">
        <v>1</v>
      </c>
      <c r="H698" s="75">
        <v>112</v>
      </c>
    </row>
    <row r="699" spans="1:8" x14ac:dyDescent="0.2">
      <c r="A699" s="72" t="s">
        <v>79</v>
      </c>
      <c r="B699" s="73" t="s">
        <v>80</v>
      </c>
      <c r="C699" s="73" t="s">
        <v>81</v>
      </c>
      <c r="D699" s="73"/>
      <c r="E699" s="73" t="s">
        <v>109</v>
      </c>
      <c r="F699" s="74">
        <v>43313</v>
      </c>
      <c r="G699" s="78" t="s">
        <v>0</v>
      </c>
      <c r="H699" s="75">
        <v>8456</v>
      </c>
    </row>
    <row r="700" spans="1:8" x14ac:dyDescent="0.2">
      <c r="A700" s="72" t="s">
        <v>79</v>
      </c>
      <c r="B700" s="73" t="s">
        <v>80</v>
      </c>
      <c r="C700" s="73" t="s">
        <v>83</v>
      </c>
      <c r="D700" s="73"/>
      <c r="E700" s="73" t="s">
        <v>109</v>
      </c>
      <c r="F700" s="74">
        <v>43313</v>
      </c>
      <c r="G700" s="78" t="s">
        <v>0</v>
      </c>
      <c r="H700" s="75">
        <v>6652</v>
      </c>
    </row>
    <row r="701" spans="1:8" x14ac:dyDescent="0.2">
      <c r="A701" s="72" t="s">
        <v>79</v>
      </c>
      <c r="B701" s="73" t="s">
        <v>80</v>
      </c>
      <c r="C701" s="73" t="s">
        <v>84</v>
      </c>
      <c r="D701" s="73"/>
      <c r="E701" s="73" t="s">
        <v>109</v>
      </c>
      <c r="F701" s="74">
        <v>43313</v>
      </c>
      <c r="G701" s="78" t="s">
        <v>0</v>
      </c>
      <c r="H701" s="75">
        <v>744</v>
      </c>
    </row>
    <row r="702" spans="1:8" x14ac:dyDescent="0.2">
      <c r="A702" s="72" t="s">
        <v>79</v>
      </c>
      <c r="B702" s="73" t="s">
        <v>80</v>
      </c>
      <c r="C702" s="73" t="s">
        <v>84</v>
      </c>
      <c r="D702" s="73" t="s">
        <v>85</v>
      </c>
      <c r="E702" s="73" t="s">
        <v>109</v>
      </c>
      <c r="F702" s="74">
        <v>43313</v>
      </c>
      <c r="G702" s="78" t="s">
        <v>0</v>
      </c>
      <c r="H702" s="75">
        <v>4.0536122915985615</v>
      </c>
    </row>
    <row r="703" spans="1:8" x14ac:dyDescent="0.2">
      <c r="A703" s="72" t="s">
        <v>79</v>
      </c>
      <c r="B703" s="73" t="s">
        <v>80</v>
      </c>
      <c r="C703" s="73" t="s">
        <v>86</v>
      </c>
      <c r="D703" s="73"/>
      <c r="E703" s="73" t="s">
        <v>109</v>
      </c>
      <c r="F703" s="74">
        <v>43313</v>
      </c>
      <c r="G703" s="78" t="s">
        <v>0</v>
      </c>
      <c r="H703" s="75">
        <v>2502</v>
      </c>
    </row>
    <row r="704" spans="1:8" x14ac:dyDescent="0.2">
      <c r="A704" s="72" t="s">
        <v>79</v>
      </c>
      <c r="B704" s="73" t="s">
        <v>80</v>
      </c>
      <c r="C704" s="73" t="s">
        <v>86</v>
      </c>
      <c r="D704" s="73" t="s">
        <v>87</v>
      </c>
      <c r="E704" s="73" t="s">
        <v>109</v>
      </c>
      <c r="F704" s="74">
        <v>43313</v>
      </c>
      <c r="G704" s="78" t="s">
        <v>0</v>
      </c>
      <c r="H704" s="75">
        <v>13.631905851585485</v>
      </c>
    </row>
    <row r="705" spans="1:8" x14ac:dyDescent="0.2">
      <c r="A705" s="72" t="s">
        <v>79</v>
      </c>
      <c r="B705" s="73" t="s">
        <v>88</v>
      </c>
      <c r="C705" s="73" t="s">
        <v>89</v>
      </c>
      <c r="D705" s="73" t="s">
        <v>90</v>
      </c>
      <c r="E705" s="73" t="s">
        <v>109</v>
      </c>
      <c r="F705" s="74">
        <v>43313</v>
      </c>
      <c r="G705" s="78" t="s">
        <v>0</v>
      </c>
      <c r="H705" s="75">
        <v>1.6</v>
      </c>
    </row>
    <row r="706" spans="1:8" x14ac:dyDescent="0.2">
      <c r="A706" s="72" t="s">
        <v>79</v>
      </c>
      <c r="B706" s="73" t="s">
        <v>88</v>
      </c>
      <c r="C706" s="73" t="s">
        <v>89</v>
      </c>
      <c r="D706" s="73" t="s">
        <v>91</v>
      </c>
      <c r="E706" s="73" t="s">
        <v>109</v>
      </c>
      <c r="F706" s="74">
        <v>43313</v>
      </c>
      <c r="G706" s="78" t="s">
        <v>0</v>
      </c>
      <c r="H706" s="75">
        <v>128</v>
      </c>
    </row>
    <row r="707" spans="1:8" x14ac:dyDescent="0.2">
      <c r="A707" s="72" t="s">
        <v>79</v>
      </c>
      <c r="B707" s="73" t="s">
        <v>88</v>
      </c>
      <c r="C707" s="73" t="s">
        <v>89</v>
      </c>
      <c r="D707" s="73" t="s">
        <v>92</v>
      </c>
      <c r="E707" s="73" t="s">
        <v>109</v>
      </c>
      <c r="F707" s="74">
        <v>43313</v>
      </c>
      <c r="G707" s="78" t="s">
        <v>0</v>
      </c>
      <c r="H707" s="75">
        <v>137</v>
      </c>
    </row>
    <row r="708" spans="1:8" x14ac:dyDescent="0.2">
      <c r="A708" s="72" t="s">
        <v>79</v>
      </c>
      <c r="B708" s="73" t="s">
        <v>88</v>
      </c>
      <c r="C708" s="73" t="s">
        <v>89</v>
      </c>
      <c r="D708" s="73" t="s">
        <v>93</v>
      </c>
      <c r="E708" s="73" t="s">
        <v>109</v>
      </c>
      <c r="F708" s="74">
        <v>43313</v>
      </c>
      <c r="G708" s="78" t="s">
        <v>0</v>
      </c>
      <c r="H708" s="75">
        <v>36</v>
      </c>
    </row>
    <row r="709" spans="1:8" x14ac:dyDescent="0.2">
      <c r="A709" s="76" t="s">
        <v>79</v>
      </c>
      <c r="B709" s="77" t="s">
        <v>94</v>
      </c>
      <c r="C709" s="77" t="s">
        <v>95</v>
      </c>
      <c r="D709" s="77"/>
      <c r="E709" s="73" t="s">
        <v>109</v>
      </c>
      <c r="F709" s="74">
        <v>43313</v>
      </c>
      <c r="G709" s="78" t="s">
        <v>0</v>
      </c>
      <c r="H709" s="75">
        <v>0</v>
      </c>
    </row>
    <row r="710" spans="1:8" x14ac:dyDescent="0.2">
      <c r="A710" s="72" t="s">
        <v>79</v>
      </c>
      <c r="B710" s="73" t="s">
        <v>94</v>
      </c>
      <c r="C710" s="73" t="s">
        <v>96</v>
      </c>
      <c r="D710" s="73"/>
      <c r="E710" s="73" t="s">
        <v>109</v>
      </c>
      <c r="F710" s="74">
        <v>43313</v>
      </c>
      <c r="G710" s="78" t="s">
        <v>0</v>
      </c>
      <c r="H710" s="75">
        <v>0</v>
      </c>
    </row>
    <row r="711" spans="1:8" x14ac:dyDescent="0.2">
      <c r="A711" s="72" t="s">
        <v>79</v>
      </c>
      <c r="B711" s="73" t="s">
        <v>94</v>
      </c>
      <c r="C711" s="73" t="s">
        <v>97</v>
      </c>
      <c r="D711" s="73"/>
      <c r="E711" s="73" t="s">
        <v>109</v>
      </c>
      <c r="F711" s="74">
        <v>43313</v>
      </c>
      <c r="G711" s="78" t="s">
        <v>0</v>
      </c>
      <c r="H711" s="75">
        <v>0</v>
      </c>
    </row>
    <row r="712" spans="1:8" x14ac:dyDescent="0.2">
      <c r="A712" s="72" t="s">
        <v>79</v>
      </c>
      <c r="B712" s="73" t="s">
        <v>94</v>
      </c>
      <c r="C712" s="73" t="s">
        <v>98</v>
      </c>
      <c r="D712" s="73"/>
      <c r="E712" s="73" t="s">
        <v>109</v>
      </c>
      <c r="F712" s="74">
        <v>43313</v>
      </c>
      <c r="G712" s="78" t="s">
        <v>0</v>
      </c>
      <c r="H712" s="75">
        <v>0</v>
      </c>
    </row>
    <row r="713" spans="1:8" x14ac:dyDescent="0.2">
      <c r="A713" s="72" t="s">
        <v>99</v>
      </c>
      <c r="B713" s="73" t="s">
        <v>100</v>
      </c>
      <c r="C713" s="73"/>
      <c r="D713" s="73"/>
      <c r="E713" s="73" t="s">
        <v>109</v>
      </c>
      <c r="F713" s="74">
        <v>43313</v>
      </c>
      <c r="G713" s="78" t="s">
        <v>0</v>
      </c>
      <c r="H713" s="75">
        <v>17707</v>
      </c>
    </row>
    <row r="714" spans="1:8" x14ac:dyDescent="0.2">
      <c r="A714" s="76" t="s">
        <v>99</v>
      </c>
      <c r="B714" s="77" t="s">
        <v>101</v>
      </c>
      <c r="C714" s="77" t="s">
        <v>102</v>
      </c>
      <c r="D714" s="77"/>
      <c r="E714" s="73" t="s">
        <v>109</v>
      </c>
      <c r="F714" s="74">
        <v>43313</v>
      </c>
      <c r="G714" s="78" t="s">
        <v>0</v>
      </c>
      <c r="H714" s="75">
        <v>905</v>
      </c>
    </row>
    <row r="715" spans="1:8" x14ac:dyDescent="0.2">
      <c r="A715" s="72" t="s">
        <v>99</v>
      </c>
      <c r="B715" s="73" t="s">
        <v>101</v>
      </c>
      <c r="C715" s="73" t="s">
        <v>103</v>
      </c>
      <c r="D715" s="73"/>
      <c r="E715" s="73" t="s">
        <v>109</v>
      </c>
      <c r="F715" s="74">
        <v>43313</v>
      </c>
      <c r="G715" s="78" t="s">
        <v>0</v>
      </c>
      <c r="H715" s="75">
        <v>474</v>
      </c>
    </row>
    <row r="716" spans="1:8" x14ac:dyDescent="0.2">
      <c r="A716" s="72" t="s">
        <v>79</v>
      </c>
      <c r="B716" s="73" t="s">
        <v>80</v>
      </c>
      <c r="C716" s="73" t="s">
        <v>81</v>
      </c>
      <c r="D716" s="73"/>
      <c r="E716" s="73" t="s">
        <v>110</v>
      </c>
      <c r="F716" s="74">
        <v>42948</v>
      </c>
      <c r="G716" s="78" t="s">
        <v>46</v>
      </c>
      <c r="H716" s="75">
        <v>561549</v>
      </c>
    </row>
    <row r="717" spans="1:8" x14ac:dyDescent="0.2">
      <c r="A717" s="72" t="s">
        <v>79</v>
      </c>
      <c r="B717" s="73" t="s">
        <v>80</v>
      </c>
      <c r="C717" s="73" t="s">
        <v>83</v>
      </c>
      <c r="D717" s="73"/>
      <c r="E717" s="73" t="s">
        <v>110</v>
      </c>
      <c r="F717" s="74">
        <v>42948</v>
      </c>
      <c r="G717" s="78" t="s">
        <v>46</v>
      </c>
      <c r="H717" s="75">
        <v>115372</v>
      </c>
    </row>
    <row r="718" spans="1:8" x14ac:dyDescent="0.2">
      <c r="A718" s="72" t="s">
        <v>79</v>
      </c>
      <c r="B718" s="73" t="s">
        <v>80</v>
      </c>
      <c r="C718" s="73" t="s">
        <v>84</v>
      </c>
      <c r="D718" s="73"/>
      <c r="E718" s="73" t="s">
        <v>110</v>
      </c>
      <c r="F718" s="74">
        <v>42948</v>
      </c>
      <c r="G718" s="78" t="s">
        <v>46</v>
      </c>
      <c r="H718" s="75">
        <v>18014</v>
      </c>
    </row>
    <row r="719" spans="1:8" x14ac:dyDescent="0.2">
      <c r="A719" s="72" t="s">
        <v>79</v>
      </c>
      <c r="B719" s="73" t="s">
        <v>80</v>
      </c>
      <c r="C719" s="73" t="s">
        <v>84</v>
      </c>
      <c r="D719" s="73" t="s">
        <v>85</v>
      </c>
      <c r="E719" s="73" t="s">
        <v>110</v>
      </c>
      <c r="F719" s="74">
        <v>42948</v>
      </c>
      <c r="G719" s="78" t="s">
        <v>46</v>
      </c>
      <c r="H719" s="75">
        <v>2.4254778853882932</v>
      </c>
    </row>
    <row r="720" spans="1:8" x14ac:dyDescent="0.2">
      <c r="A720" s="72" t="s">
        <v>79</v>
      </c>
      <c r="B720" s="73" t="s">
        <v>80</v>
      </c>
      <c r="C720" s="73" t="s">
        <v>86</v>
      </c>
      <c r="D720" s="73"/>
      <c r="E720" s="73" t="s">
        <v>110</v>
      </c>
      <c r="F720" s="74">
        <v>42948</v>
      </c>
      <c r="G720" s="78" t="s">
        <v>46</v>
      </c>
      <c r="H720" s="75">
        <v>47764</v>
      </c>
    </row>
    <row r="721" spans="1:8" x14ac:dyDescent="0.2">
      <c r="A721" s="72" t="s">
        <v>79</v>
      </c>
      <c r="B721" s="73" t="s">
        <v>80</v>
      </c>
      <c r="C721" s="73" t="s">
        <v>86</v>
      </c>
      <c r="D721" s="73" t="s">
        <v>87</v>
      </c>
      <c r="E721" s="73" t="s">
        <v>110</v>
      </c>
      <c r="F721" s="74">
        <v>42948</v>
      </c>
      <c r="G721" s="78" t="s">
        <v>46</v>
      </c>
      <c r="H721" s="75">
        <v>6.4311383211772197</v>
      </c>
    </row>
    <row r="722" spans="1:8" x14ac:dyDescent="0.2">
      <c r="A722" s="72" t="s">
        <v>79</v>
      </c>
      <c r="B722" s="73" t="s">
        <v>88</v>
      </c>
      <c r="C722" s="73" t="s">
        <v>89</v>
      </c>
      <c r="D722" s="73" t="s">
        <v>90</v>
      </c>
      <c r="E722" s="73" t="s">
        <v>110</v>
      </c>
      <c r="F722" s="74">
        <v>42948</v>
      </c>
      <c r="G722" s="78" t="s">
        <v>46</v>
      </c>
      <c r="H722" s="75">
        <v>5.4</v>
      </c>
    </row>
    <row r="723" spans="1:8" x14ac:dyDescent="0.2">
      <c r="A723" s="72" t="s">
        <v>79</v>
      </c>
      <c r="B723" s="73" t="s">
        <v>88</v>
      </c>
      <c r="C723" s="73" t="s">
        <v>89</v>
      </c>
      <c r="D723" s="73" t="s">
        <v>91</v>
      </c>
      <c r="E723" s="73" t="s">
        <v>110</v>
      </c>
      <c r="F723" s="74">
        <v>42948</v>
      </c>
      <c r="G723" s="78" t="s">
        <v>46</v>
      </c>
      <c r="H723" s="75">
        <v>37084</v>
      </c>
    </row>
    <row r="724" spans="1:8" x14ac:dyDescent="0.2">
      <c r="A724" s="72" t="s">
        <v>79</v>
      </c>
      <c r="B724" s="73" t="s">
        <v>88</v>
      </c>
      <c r="C724" s="73" t="s">
        <v>89</v>
      </c>
      <c r="D724" s="73" t="s">
        <v>92</v>
      </c>
      <c r="E724" s="73" t="s">
        <v>110</v>
      </c>
      <c r="F724" s="74">
        <v>42948</v>
      </c>
      <c r="G724" s="78" t="s">
        <v>46</v>
      </c>
      <c r="H724" s="75">
        <v>6206</v>
      </c>
    </row>
    <row r="725" spans="1:8" x14ac:dyDescent="0.2">
      <c r="A725" s="72" t="s">
        <v>79</v>
      </c>
      <c r="B725" s="73" t="s">
        <v>88</v>
      </c>
      <c r="C725" s="73" t="s">
        <v>89</v>
      </c>
      <c r="D725" s="73" t="s">
        <v>93</v>
      </c>
      <c r="E725" s="73" t="s">
        <v>110</v>
      </c>
      <c r="F725" s="74">
        <v>42948</v>
      </c>
      <c r="G725" s="78" t="s">
        <v>46</v>
      </c>
      <c r="H725" s="75">
        <v>168</v>
      </c>
    </row>
    <row r="726" spans="1:8" x14ac:dyDescent="0.2">
      <c r="A726" s="76" t="s">
        <v>79</v>
      </c>
      <c r="B726" s="77" t="s">
        <v>94</v>
      </c>
      <c r="C726" s="77" t="s">
        <v>95</v>
      </c>
      <c r="D726" s="77"/>
      <c r="E726" s="73" t="s">
        <v>110</v>
      </c>
      <c r="F726" s="74">
        <v>42948</v>
      </c>
      <c r="G726" s="78" t="s">
        <v>46</v>
      </c>
      <c r="H726" s="75">
        <v>4363</v>
      </c>
    </row>
    <row r="727" spans="1:8" x14ac:dyDescent="0.2">
      <c r="A727" s="72" t="s">
        <v>79</v>
      </c>
      <c r="B727" s="73" t="s">
        <v>94</v>
      </c>
      <c r="C727" s="73" t="s">
        <v>96</v>
      </c>
      <c r="D727" s="73"/>
      <c r="E727" s="73" t="s">
        <v>110</v>
      </c>
      <c r="F727" s="74">
        <v>42948</v>
      </c>
      <c r="G727" s="78" t="s">
        <v>46</v>
      </c>
      <c r="H727" s="75">
        <v>8645</v>
      </c>
    </row>
    <row r="728" spans="1:8" x14ac:dyDescent="0.2">
      <c r="A728" s="72" t="s">
        <v>79</v>
      </c>
      <c r="B728" s="73" t="s">
        <v>94</v>
      </c>
      <c r="C728" s="73" t="s">
        <v>97</v>
      </c>
      <c r="D728" s="73"/>
      <c r="E728" s="73" t="s">
        <v>110</v>
      </c>
      <c r="F728" s="74">
        <v>42948</v>
      </c>
      <c r="G728" s="78" t="s">
        <v>46</v>
      </c>
      <c r="H728" s="75">
        <v>0</v>
      </c>
    </row>
    <row r="729" spans="1:8" x14ac:dyDescent="0.2">
      <c r="A729" s="72" t="s">
        <v>79</v>
      </c>
      <c r="B729" s="73" t="s">
        <v>94</v>
      </c>
      <c r="C729" s="73" t="s">
        <v>98</v>
      </c>
      <c r="D729" s="73"/>
      <c r="E729" s="73" t="s">
        <v>110</v>
      </c>
      <c r="F729" s="74">
        <v>42948</v>
      </c>
      <c r="G729" s="78" t="s">
        <v>46</v>
      </c>
      <c r="H729" s="75">
        <v>67</v>
      </c>
    </row>
    <row r="730" spans="1:8" x14ac:dyDescent="0.2">
      <c r="A730" s="72" t="s">
        <v>99</v>
      </c>
      <c r="B730" s="73" t="s">
        <v>100</v>
      </c>
      <c r="C730" s="73"/>
      <c r="D730" s="73"/>
      <c r="E730" s="73" t="s">
        <v>110</v>
      </c>
      <c r="F730" s="74">
        <v>42948</v>
      </c>
      <c r="G730" s="78" t="s">
        <v>46</v>
      </c>
      <c r="H730" s="75">
        <v>357400</v>
      </c>
    </row>
    <row r="731" spans="1:8" x14ac:dyDescent="0.2">
      <c r="A731" s="76" t="s">
        <v>99</v>
      </c>
      <c r="B731" s="77" t="s">
        <v>101</v>
      </c>
      <c r="C731" s="77" t="s">
        <v>102</v>
      </c>
      <c r="D731" s="77"/>
      <c r="E731" s="73" t="s">
        <v>110</v>
      </c>
      <c r="F731" s="74">
        <v>42948</v>
      </c>
      <c r="G731" s="78" t="s">
        <v>46</v>
      </c>
      <c r="H731" s="75">
        <v>33384</v>
      </c>
    </row>
    <row r="732" spans="1:8" x14ac:dyDescent="0.2">
      <c r="A732" s="72" t="s">
        <v>99</v>
      </c>
      <c r="B732" s="73" t="s">
        <v>101</v>
      </c>
      <c r="C732" s="73" t="s">
        <v>103</v>
      </c>
      <c r="D732" s="73"/>
      <c r="E732" s="73" t="s">
        <v>110</v>
      </c>
      <c r="F732" s="74">
        <v>42948</v>
      </c>
      <c r="G732" s="78" t="s">
        <v>46</v>
      </c>
      <c r="H732" s="75">
        <v>14423</v>
      </c>
    </row>
    <row r="733" spans="1:8" x14ac:dyDescent="0.2">
      <c r="A733" s="72" t="s">
        <v>79</v>
      </c>
      <c r="B733" s="73" t="s">
        <v>80</v>
      </c>
      <c r="C733" s="73" t="s">
        <v>81</v>
      </c>
      <c r="D733" s="73"/>
      <c r="E733" s="73" t="s">
        <v>110</v>
      </c>
      <c r="F733" s="74">
        <v>42948</v>
      </c>
      <c r="G733" s="78" t="s">
        <v>1</v>
      </c>
      <c r="H733" s="75">
        <v>334122</v>
      </c>
    </row>
    <row r="734" spans="1:8" x14ac:dyDescent="0.2">
      <c r="A734" s="72" t="s">
        <v>79</v>
      </c>
      <c r="B734" s="73" t="s">
        <v>80</v>
      </c>
      <c r="C734" s="73" t="s">
        <v>83</v>
      </c>
      <c r="D734" s="73"/>
      <c r="E734" s="73" t="s">
        <v>110</v>
      </c>
      <c r="F734" s="74">
        <v>42948</v>
      </c>
      <c r="G734" s="78" t="s">
        <v>1</v>
      </c>
      <c r="H734" s="75">
        <v>54381</v>
      </c>
    </row>
    <row r="735" spans="1:8" x14ac:dyDescent="0.2">
      <c r="A735" s="72" t="s">
        <v>79</v>
      </c>
      <c r="B735" s="73" t="s">
        <v>80</v>
      </c>
      <c r="C735" s="73" t="s">
        <v>84</v>
      </c>
      <c r="D735" s="73"/>
      <c r="E735" s="73" t="s">
        <v>110</v>
      </c>
      <c r="F735" s="74">
        <v>42948</v>
      </c>
      <c r="G735" s="78" t="s">
        <v>1</v>
      </c>
      <c r="H735" s="75">
        <v>9548</v>
      </c>
    </row>
    <row r="736" spans="1:8" x14ac:dyDescent="0.2">
      <c r="A736" s="72" t="s">
        <v>79</v>
      </c>
      <c r="B736" s="73" t="s">
        <v>80</v>
      </c>
      <c r="C736" s="73" t="s">
        <v>84</v>
      </c>
      <c r="D736" s="73" t="s">
        <v>85</v>
      </c>
      <c r="E736" s="73" t="s">
        <v>110</v>
      </c>
      <c r="F736" s="74">
        <v>42948</v>
      </c>
      <c r="G736" s="78" t="s">
        <v>1</v>
      </c>
      <c r="H736" s="75">
        <v>2.2347623985076619</v>
      </c>
    </row>
    <row r="737" spans="1:8" x14ac:dyDescent="0.2">
      <c r="A737" s="72" t="s">
        <v>79</v>
      </c>
      <c r="B737" s="73" t="s">
        <v>80</v>
      </c>
      <c r="C737" s="73" t="s">
        <v>86</v>
      </c>
      <c r="D737" s="73"/>
      <c r="E737" s="73" t="s">
        <v>110</v>
      </c>
      <c r="F737" s="74">
        <v>42948</v>
      </c>
      <c r="G737" s="78" t="s">
        <v>1</v>
      </c>
      <c r="H737" s="75">
        <v>29198</v>
      </c>
    </row>
    <row r="738" spans="1:8" x14ac:dyDescent="0.2">
      <c r="A738" s="72" t="s">
        <v>79</v>
      </c>
      <c r="B738" s="73" t="s">
        <v>80</v>
      </c>
      <c r="C738" s="73" t="s">
        <v>86</v>
      </c>
      <c r="D738" s="73" t="s">
        <v>87</v>
      </c>
      <c r="E738" s="73" t="s">
        <v>110</v>
      </c>
      <c r="F738" s="74">
        <v>42948</v>
      </c>
      <c r="G738" s="78" t="s">
        <v>1</v>
      </c>
      <c r="H738" s="75">
        <v>6.8339539706353909</v>
      </c>
    </row>
    <row r="739" spans="1:8" x14ac:dyDescent="0.2">
      <c r="A739" s="72" t="s">
        <v>79</v>
      </c>
      <c r="B739" s="73" t="s">
        <v>88</v>
      </c>
      <c r="C739" s="73" t="s">
        <v>89</v>
      </c>
      <c r="D739" s="73" t="s">
        <v>90</v>
      </c>
      <c r="E739" s="73" t="s">
        <v>110</v>
      </c>
      <c r="F739" s="74">
        <v>42948</v>
      </c>
      <c r="G739" s="78" t="s">
        <v>1</v>
      </c>
      <c r="H739" s="75">
        <v>4.3999999999999995</v>
      </c>
    </row>
    <row r="740" spans="1:8" x14ac:dyDescent="0.2">
      <c r="A740" s="72" t="s">
        <v>79</v>
      </c>
      <c r="B740" s="73" t="s">
        <v>88</v>
      </c>
      <c r="C740" s="73" t="s">
        <v>89</v>
      </c>
      <c r="D740" s="73" t="s">
        <v>91</v>
      </c>
      <c r="E740" s="73" t="s">
        <v>110</v>
      </c>
      <c r="F740" s="74">
        <v>42948</v>
      </c>
      <c r="G740" s="78" t="s">
        <v>1</v>
      </c>
      <c r="H740" s="75">
        <v>17283</v>
      </c>
    </row>
    <row r="741" spans="1:8" x14ac:dyDescent="0.2">
      <c r="A741" s="72" t="s">
        <v>79</v>
      </c>
      <c r="B741" s="73" t="s">
        <v>88</v>
      </c>
      <c r="C741" s="73" t="s">
        <v>89</v>
      </c>
      <c r="D741" s="73" t="s">
        <v>92</v>
      </c>
      <c r="E741" s="73" t="s">
        <v>110</v>
      </c>
      <c r="F741" s="74">
        <v>42948</v>
      </c>
      <c r="G741" s="78" t="s">
        <v>1</v>
      </c>
      <c r="H741" s="75">
        <v>2552</v>
      </c>
    </row>
    <row r="742" spans="1:8" x14ac:dyDescent="0.2">
      <c r="A742" s="72" t="s">
        <v>79</v>
      </c>
      <c r="B742" s="73" t="s">
        <v>88</v>
      </c>
      <c r="C742" s="73" t="s">
        <v>89</v>
      </c>
      <c r="D742" s="73" t="s">
        <v>93</v>
      </c>
      <c r="E742" s="73" t="s">
        <v>110</v>
      </c>
      <c r="F742" s="74">
        <v>42948</v>
      </c>
      <c r="G742" s="78" t="s">
        <v>1</v>
      </c>
      <c r="H742" s="75">
        <v>168</v>
      </c>
    </row>
    <row r="743" spans="1:8" x14ac:dyDescent="0.2">
      <c r="A743" s="76" t="s">
        <v>79</v>
      </c>
      <c r="B743" s="77" t="s">
        <v>94</v>
      </c>
      <c r="C743" s="77" t="s">
        <v>95</v>
      </c>
      <c r="D743" s="77"/>
      <c r="E743" s="73" t="s">
        <v>110</v>
      </c>
      <c r="F743" s="74">
        <v>42948</v>
      </c>
      <c r="G743" s="78" t="s">
        <v>1</v>
      </c>
      <c r="H743" s="75">
        <v>2323</v>
      </c>
    </row>
    <row r="744" spans="1:8" x14ac:dyDescent="0.2">
      <c r="A744" s="72" t="s">
        <v>79</v>
      </c>
      <c r="B744" s="73" t="s">
        <v>94</v>
      </c>
      <c r="C744" s="73" t="s">
        <v>96</v>
      </c>
      <c r="D744" s="73"/>
      <c r="E744" s="73" t="s">
        <v>110</v>
      </c>
      <c r="F744" s="74">
        <v>42948</v>
      </c>
      <c r="G744" s="78" t="s">
        <v>1</v>
      </c>
      <c r="H744" s="75">
        <v>4661</v>
      </c>
    </row>
    <row r="745" spans="1:8" x14ac:dyDescent="0.2">
      <c r="A745" s="72" t="s">
        <v>79</v>
      </c>
      <c r="B745" s="73" t="s">
        <v>94</v>
      </c>
      <c r="C745" s="73" t="s">
        <v>97</v>
      </c>
      <c r="D745" s="73"/>
      <c r="E745" s="73" t="s">
        <v>110</v>
      </c>
      <c r="F745" s="74">
        <v>42948</v>
      </c>
      <c r="G745" s="78" t="s">
        <v>1</v>
      </c>
      <c r="H745" s="75">
        <v>0</v>
      </c>
    </row>
    <row r="746" spans="1:8" x14ac:dyDescent="0.2">
      <c r="A746" s="72" t="s">
        <v>79</v>
      </c>
      <c r="B746" s="73" t="s">
        <v>94</v>
      </c>
      <c r="C746" s="73" t="s">
        <v>98</v>
      </c>
      <c r="D746" s="73"/>
      <c r="E746" s="73" t="s">
        <v>110</v>
      </c>
      <c r="F746" s="74">
        <v>42948</v>
      </c>
      <c r="G746" s="78" t="s">
        <v>1</v>
      </c>
      <c r="H746" s="75">
        <v>0</v>
      </c>
    </row>
    <row r="747" spans="1:8" x14ac:dyDescent="0.2">
      <c r="A747" s="72" t="s">
        <v>99</v>
      </c>
      <c r="B747" s="73" t="s">
        <v>100</v>
      </c>
      <c r="C747" s="73"/>
      <c r="D747" s="73"/>
      <c r="E747" s="73" t="s">
        <v>110</v>
      </c>
      <c r="F747" s="74">
        <v>42948</v>
      </c>
      <c r="G747" s="78" t="s">
        <v>1</v>
      </c>
      <c r="H747" s="75">
        <v>113893</v>
      </c>
    </row>
    <row r="748" spans="1:8" x14ac:dyDescent="0.2">
      <c r="A748" s="76" t="s">
        <v>99</v>
      </c>
      <c r="B748" s="77" t="s">
        <v>101</v>
      </c>
      <c r="C748" s="77" t="s">
        <v>102</v>
      </c>
      <c r="D748" s="77"/>
      <c r="E748" s="73" t="s">
        <v>110</v>
      </c>
      <c r="F748" s="74">
        <v>42948</v>
      </c>
      <c r="G748" s="78" t="s">
        <v>1</v>
      </c>
      <c r="H748" s="75">
        <v>7025</v>
      </c>
    </row>
    <row r="749" spans="1:8" x14ac:dyDescent="0.2">
      <c r="A749" s="72" t="s">
        <v>99</v>
      </c>
      <c r="B749" s="73" t="s">
        <v>101</v>
      </c>
      <c r="C749" s="73" t="s">
        <v>103</v>
      </c>
      <c r="D749" s="73"/>
      <c r="E749" s="73" t="s">
        <v>110</v>
      </c>
      <c r="F749" s="74">
        <v>42948</v>
      </c>
      <c r="G749" s="78" t="s">
        <v>1</v>
      </c>
      <c r="H749" s="75">
        <v>5313</v>
      </c>
    </row>
    <row r="750" spans="1:8" x14ac:dyDescent="0.2">
      <c r="A750" s="72" t="s">
        <v>79</v>
      </c>
      <c r="B750" s="73" t="s">
        <v>80</v>
      </c>
      <c r="C750" s="73" t="s">
        <v>81</v>
      </c>
      <c r="D750" s="73"/>
      <c r="E750" s="73" t="s">
        <v>110</v>
      </c>
      <c r="F750" s="74">
        <v>42948</v>
      </c>
      <c r="G750" s="78" t="s">
        <v>0</v>
      </c>
      <c r="H750" s="75">
        <v>227427</v>
      </c>
    </row>
    <row r="751" spans="1:8" x14ac:dyDescent="0.2">
      <c r="A751" s="72" t="s">
        <v>79</v>
      </c>
      <c r="B751" s="73" t="s">
        <v>80</v>
      </c>
      <c r="C751" s="73" t="s">
        <v>83</v>
      </c>
      <c r="D751" s="73"/>
      <c r="E751" s="73" t="s">
        <v>110</v>
      </c>
      <c r="F751" s="74">
        <v>42948</v>
      </c>
      <c r="G751" s="78" t="s">
        <v>0</v>
      </c>
      <c r="H751" s="75">
        <v>60991</v>
      </c>
    </row>
    <row r="752" spans="1:8" x14ac:dyDescent="0.2">
      <c r="A752" s="72" t="s">
        <v>79</v>
      </c>
      <c r="B752" s="73" t="s">
        <v>80</v>
      </c>
      <c r="C752" s="73" t="s">
        <v>84</v>
      </c>
      <c r="D752" s="73"/>
      <c r="E752" s="73" t="s">
        <v>110</v>
      </c>
      <c r="F752" s="74">
        <v>42948</v>
      </c>
      <c r="G752" s="78" t="s">
        <v>0</v>
      </c>
      <c r="H752" s="75">
        <v>8466</v>
      </c>
    </row>
    <row r="753" spans="1:8" x14ac:dyDescent="0.2">
      <c r="A753" s="72" t="s">
        <v>79</v>
      </c>
      <c r="B753" s="73" t="s">
        <v>80</v>
      </c>
      <c r="C753" s="73" t="s">
        <v>84</v>
      </c>
      <c r="D753" s="73" t="s">
        <v>85</v>
      </c>
      <c r="E753" s="73" t="s">
        <v>110</v>
      </c>
      <c r="F753" s="74">
        <v>42948</v>
      </c>
      <c r="G753" s="78" t="s">
        <v>0</v>
      </c>
      <c r="H753" s="75">
        <v>2.6837850689491205</v>
      </c>
    </row>
    <row r="754" spans="1:8" x14ac:dyDescent="0.2">
      <c r="A754" s="72" t="s">
        <v>79</v>
      </c>
      <c r="B754" s="73" t="s">
        <v>80</v>
      </c>
      <c r="C754" s="73" t="s">
        <v>86</v>
      </c>
      <c r="D754" s="73"/>
      <c r="E754" s="73" t="s">
        <v>110</v>
      </c>
      <c r="F754" s="74">
        <v>42948</v>
      </c>
      <c r="G754" s="78" t="s">
        <v>0</v>
      </c>
      <c r="H754" s="75">
        <v>18566</v>
      </c>
    </row>
    <row r="755" spans="1:8" x14ac:dyDescent="0.2">
      <c r="A755" s="72" t="s">
        <v>79</v>
      </c>
      <c r="B755" s="73" t="s">
        <v>80</v>
      </c>
      <c r="C755" s="73" t="s">
        <v>86</v>
      </c>
      <c r="D755" s="73" t="s">
        <v>87</v>
      </c>
      <c r="E755" s="73" t="s">
        <v>110</v>
      </c>
      <c r="F755" s="74">
        <v>42948</v>
      </c>
      <c r="G755" s="78" t="s">
        <v>0</v>
      </c>
      <c r="H755" s="75">
        <v>5.8855603106673007</v>
      </c>
    </row>
    <row r="756" spans="1:8" x14ac:dyDescent="0.2">
      <c r="A756" s="72" t="s">
        <v>79</v>
      </c>
      <c r="B756" s="73" t="s">
        <v>88</v>
      </c>
      <c r="C756" s="73" t="s">
        <v>89</v>
      </c>
      <c r="D756" s="73" t="s">
        <v>90</v>
      </c>
      <c r="E756" s="73" t="s">
        <v>110</v>
      </c>
      <c r="F756" s="74">
        <v>42948</v>
      </c>
      <c r="G756" s="78" t="s">
        <v>0</v>
      </c>
      <c r="H756" s="75">
        <v>6.8000000000000007</v>
      </c>
    </row>
    <row r="757" spans="1:8" x14ac:dyDescent="0.2">
      <c r="A757" s="72" t="s">
        <v>79</v>
      </c>
      <c r="B757" s="73" t="s">
        <v>88</v>
      </c>
      <c r="C757" s="73" t="s">
        <v>89</v>
      </c>
      <c r="D757" s="73" t="s">
        <v>91</v>
      </c>
      <c r="E757" s="73" t="s">
        <v>110</v>
      </c>
      <c r="F757" s="74">
        <v>42948</v>
      </c>
      <c r="G757" s="78" t="s">
        <v>0</v>
      </c>
      <c r="H757" s="75">
        <v>19801</v>
      </c>
    </row>
    <row r="758" spans="1:8" x14ac:dyDescent="0.2">
      <c r="A758" s="72" t="s">
        <v>79</v>
      </c>
      <c r="B758" s="73" t="s">
        <v>88</v>
      </c>
      <c r="C758" s="73" t="s">
        <v>89</v>
      </c>
      <c r="D758" s="73" t="s">
        <v>92</v>
      </c>
      <c r="E758" s="73" t="s">
        <v>110</v>
      </c>
      <c r="F758" s="74">
        <v>42948</v>
      </c>
      <c r="G758" s="78" t="s">
        <v>0</v>
      </c>
      <c r="H758" s="75">
        <v>3654</v>
      </c>
    </row>
    <row r="759" spans="1:8" x14ac:dyDescent="0.2">
      <c r="A759" s="72" t="s">
        <v>79</v>
      </c>
      <c r="B759" s="73" t="s">
        <v>88</v>
      </c>
      <c r="C759" s="73" t="s">
        <v>89</v>
      </c>
      <c r="D759" s="73" t="s">
        <v>93</v>
      </c>
      <c r="E759" s="73" t="s">
        <v>110</v>
      </c>
      <c r="F759" s="74">
        <v>42948</v>
      </c>
      <c r="G759" s="78" t="s">
        <v>0</v>
      </c>
      <c r="H759" s="75">
        <v>0</v>
      </c>
    </row>
    <row r="760" spans="1:8" x14ac:dyDescent="0.2">
      <c r="A760" s="76" t="s">
        <v>79</v>
      </c>
      <c r="B760" s="77" t="s">
        <v>94</v>
      </c>
      <c r="C760" s="77" t="s">
        <v>95</v>
      </c>
      <c r="D760" s="77"/>
      <c r="E760" s="73" t="s">
        <v>110</v>
      </c>
      <c r="F760" s="74">
        <v>42948</v>
      </c>
      <c r="G760" s="78" t="s">
        <v>0</v>
      </c>
      <c r="H760" s="75">
        <v>2040</v>
      </c>
    </row>
    <row r="761" spans="1:8" x14ac:dyDescent="0.2">
      <c r="A761" s="72" t="s">
        <v>79</v>
      </c>
      <c r="B761" s="73" t="s">
        <v>94</v>
      </c>
      <c r="C761" s="73" t="s">
        <v>96</v>
      </c>
      <c r="D761" s="73"/>
      <c r="E761" s="73" t="s">
        <v>110</v>
      </c>
      <c r="F761" s="74">
        <v>42948</v>
      </c>
      <c r="G761" s="78" t="s">
        <v>0</v>
      </c>
      <c r="H761" s="75">
        <v>3984</v>
      </c>
    </row>
    <row r="762" spans="1:8" x14ac:dyDescent="0.2">
      <c r="A762" s="72" t="s">
        <v>79</v>
      </c>
      <c r="B762" s="73" t="s">
        <v>94</v>
      </c>
      <c r="C762" s="73" t="s">
        <v>97</v>
      </c>
      <c r="D762" s="73"/>
      <c r="E762" s="73" t="s">
        <v>110</v>
      </c>
      <c r="F762" s="74">
        <v>42948</v>
      </c>
      <c r="G762" s="78" t="s">
        <v>0</v>
      </c>
      <c r="H762" s="75">
        <v>0</v>
      </c>
    </row>
    <row r="763" spans="1:8" x14ac:dyDescent="0.2">
      <c r="A763" s="72" t="s">
        <v>79</v>
      </c>
      <c r="B763" s="73" t="s">
        <v>94</v>
      </c>
      <c r="C763" s="73" t="s">
        <v>98</v>
      </c>
      <c r="D763" s="73"/>
      <c r="E763" s="73" t="s">
        <v>110</v>
      </c>
      <c r="F763" s="74">
        <v>42948</v>
      </c>
      <c r="G763" s="78" t="s">
        <v>0</v>
      </c>
      <c r="H763" s="75">
        <v>67</v>
      </c>
    </row>
    <row r="764" spans="1:8" x14ac:dyDescent="0.2">
      <c r="A764" s="72" t="s">
        <v>99</v>
      </c>
      <c r="B764" s="73" t="s">
        <v>100</v>
      </c>
      <c r="C764" s="73"/>
      <c r="D764" s="73"/>
      <c r="E764" s="73" t="s">
        <v>110</v>
      </c>
      <c r="F764" s="74">
        <v>42948</v>
      </c>
      <c r="G764" s="78" t="s">
        <v>0</v>
      </c>
      <c r="H764" s="75">
        <v>243507</v>
      </c>
    </row>
    <row r="765" spans="1:8" x14ac:dyDescent="0.2">
      <c r="A765" s="76" t="s">
        <v>99</v>
      </c>
      <c r="B765" s="77" t="s">
        <v>101</v>
      </c>
      <c r="C765" s="77" t="s">
        <v>102</v>
      </c>
      <c r="D765" s="77"/>
      <c r="E765" s="73" t="s">
        <v>110</v>
      </c>
      <c r="F765" s="74">
        <v>42948</v>
      </c>
      <c r="G765" s="78" t="s">
        <v>0</v>
      </c>
      <c r="H765" s="75">
        <v>26359</v>
      </c>
    </row>
    <row r="766" spans="1:8" x14ac:dyDescent="0.2">
      <c r="A766" s="72" t="s">
        <v>99</v>
      </c>
      <c r="B766" s="73" t="s">
        <v>101</v>
      </c>
      <c r="C766" s="73" t="s">
        <v>103</v>
      </c>
      <c r="D766" s="73"/>
      <c r="E766" s="73" t="s">
        <v>110</v>
      </c>
      <c r="F766" s="74">
        <v>42948</v>
      </c>
      <c r="G766" s="78" t="s">
        <v>0</v>
      </c>
      <c r="H766" s="75">
        <v>9110</v>
      </c>
    </row>
    <row r="767" spans="1:8" x14ac:dyDescent="0.2">
      <c r="A767" s="72" t="s">
        <v>79</v>
      </c>
      <c r="B767" s="73" t="s">
        <v>80</v>
      </c>
      <c r="C767" s="73" t="s">
        <v>81</v>
      </c>
      <c r="D767" s="73"/>
      <c r="E767" s="73" t="s">
        <v>110</v>
      </c>
      <c r="F767" s="74">
        <v>43313</v>
      </c>
      <c r="G767" s="78" t="s">
        <v>46</v>
      </c>
      <c r="H767" s="75">
        <v>545986</v>
      </c>
    </row>
    <row r="768" spans="1:8" x14ac:dyDescent="0.2">
      <c r="A768" s="72" t="s">
        <v>79</v>
      </c>
      <c r="B768" s="73" t="s">
        <v>80</v>
      </c>
      <c r="C768" s="73" t="s">
        <v>83</v>
      </c>
      <c r="D768" s="73"/>
      <c r="E768" s="73" t="s">
        <v>110</v>
      </c>
      <c r="F768" s="74">
        <v>43313</v>
      </c>
      <c r="G768" s="78" t="s">
        <v>46</v>
      </c>
      <c r="H768" s="75">
        <v>140805</v>
      </c>
    </row>
    <row r="769" spans="1:8" x14ac:dyDescent="0.2">
      <c r="A769" s="72" t="s">
        <v>79</v>
      </c>
      <c r="B769" s="73" t="s">
        <v>80</v>
      </c>
      <c r="C769" s="73" t="s">
        <v>84</v>
      </c>
      <c r="D769" s="73"/>
      <c r="E769" s="73" t="s">
        <v>110</v>
      </c>
      <c r="F769" s="74">
        <v>43313</v>
      </c>
      <c r="G769" s="78" t="s">
        <v>46</v>
      </c>
      <c r="H769" s="75">
        <v>24047</v>
      </c>
    </row>
    <row r="770" spans="1:8" x14ac:dyDescent="0.2">
      <c r="A770" s="72" t="s">
        <v>79</v>
      </c>
      <c r="B770" s="73" t="s">
        <v>80</v>
      </c>
      <c r="C770" s="73" t="s">
        <v>84</v>
      </c>
      <c r="D770" s="73" t="s">
        <v>85</v>
      </c>
      <c r="E770" s="73" t="s">
        <v>110</v>
      </c>
      <c r="F770" s="74">
        <v>43313</v>
      </c>
      <c r="G770" s="78" t="s">
        <v>46</v>
      </c>
      <c r="H770" s="75">
        <v>3.1171575235922431</v>
      </c>
    </row>
    <row r="771" spans="1:8" x14ac:dyDescent="0.2">
      <c r="A771" s="72" t="s">
        <v>79</v>
      </c>
      <c r="B771" s="73" t="s">
        <v>80</v>
      </c>
      <c r="C771" s="73" t="s">
        <v>86</v>
      </c>
      <c r="D771" s="73"/>
      <c r="E771" s="73" t="s">
        <v>110</v>
      </c>
      <c r="F771" s="74">
        <v>43313</v>
      </c>
      <c r="G771" s="78" t="s">
        <v>46</v>
      </c>
      <c r="H771" s="75">
        <v>60602</v>
      </c>
    </row>
    <row r="772" spans="1:8" x14ac:dyDescent="0.2">
      <c r="A772" s="72" t="s">
        <v>79</v>
      </c>
      <c r="B772" s="73" t="s">
        <v>80</v>
      </c>
      <c r="C772" s="73" t="s">
        <v>86</v>
      </c>
      <c r="D772" s="73" t="s">
        <v>87</v>
      </c>
      <c r="E772" s="73" t="s">
        <v>110</v>
      </c>
      <c r="F772" s="74">
        <v>43313</v>
      </c>
      <c r="G772" s="78" t="s">
        <v>46</v>
      </c>
      <c r="H772" s="75">
        <v>7.8556984340972731</v>
      </c>
    </row>
    <row r="773" spans="1:8" x14ac:dyDescent="0.2">
      <c r="A773" s="72" t="s">
        <v>79</v>
      </c>
      <c r="B773" s="73" t="s">
        <v>88</v>
      </c>
      <c r="C773" s="73" t="s">
        <v>89</v>
      </c>
      <c r="D773" s="73" t="s">
        <v>90</v>
      </c>
      <c r="E773" s="73" t="s">
        <v>110</v>
      </c>
      <c r="F773" s="74">
        <v>43313</v>
      </c>
      <c r="G773" s="78" t="s">
        <v>46</v>
      </c>
      <c r="H773" s="75">
        <v>5.8999999999999995</v>
      </c>
    </row>
    <row r="774" spans="1:8" x14ac:dyDescent="0.2">
      <c r="A774" s="72" t="s">
        <v>79</v>
      </c>
      <c r="B774" s="73" t="s">
        <v>88</v>
      </c>
      <c r="C774" s="73" t="s">
        <v>89</v>
      </c>
      <c r="D774" s="73" t="s">
        <v>91</v>
      </c>
      <c r="E774" s="73" t="s">
        <v>110</v>
      </c>
      <c r="F774" s="74">
        <v>43313</v>
      </c>
      <c r="G774" s="78" t="s">
        <v>46</v>
      </c>
      <c r="H774" s="75">
        <v>41007</v>
      </c>
    </row>
    <row r="775" spans="1:8" x14ac:dyDescent="0.2">
      <c r="A775" s="72" t="s">
        <v>79</v>
      </c>
      <c r="B775" s="73" t="s">
        <v>88</v>
      </c>
      <c r="C775" s="73" t="s">
        <v>89</v>
      </c>
      <c r="D775" s="73" t="s">
        <v>92</v>
      </c>
      <c r="E775" s="73" t="s">
        <v>110</v>
      </c>
      <c r="F775" s="74">
        <v>43313</v>
      </c>
      <c r="G775" s="78" t="s">
        <v>46</v>
      </c>
      <c r="H775" s="75">
        <v>7754</v>
      </c>
    </row>
    <row r="776" spans="1:8" x14ac:dyDescent="0.2">
      <c r="A776" s="72" t="s">
        <v>79</v>
      </c>
      <c r="B776" s="73" t="s">
        <v>88</v>
      </c>
      <c r="C776" s="73" t="s">
        <v>89</v>
      </c>
      <c r="D776" s="73" t="s">
        <v>93</v>
      </c>
      <c r="E776" s="73" t="s">
        <v>110</v>
      </c>
      <c r="F776" s="74">
        <v>43313</v>
      </c>
      <c r="G776" s="78" t="s">
        <v>46</v>
      </c>
      <c r="H776" s="75">
        <v>612</v>
      </c>
    </row>
    <row r="777" spans="1:8" x14ac:dyDescent="0.2">
      <c r="A777" s="76" t="s">
        <v>79</v>
      </c>
      <c r="B777" s="77" t="s">
        <v>94</v>
      </c>
      <c r="C777" s="77" t="s">
        <v>95</v>
      </c>
      <c r="D777" s="77"/>
      <c r="E777" s="73" t="s">
        <v>110</v>
      </c>
      <c r="F777" s="74">
        <v>43313</v>
      </c>
      <c r="G777" s="78" t="s">
        <v>46</v>
      </c>
      <c r="H777" s="75">
        <v>3196</v>
      </c>
    </row>
    <row r="778" spans="1:8" x14ac:dyDescent="0.2">
      <c r="A778" s="72" t="s">
        <v>79</v>
      </c>
      <c r="B778" s="73" t="s">
        <v>94</v>
      </c>
      <c r="C778" s="73" t="s">
        <v>96</v>
      </c>
      <c r="D778" s="73"/>
      <c r="E778" s="73" t="s">
        <v>110</v>
      </c>
      <c r="F778" s="74">
        <v>43313</v>
      </c>
      <c r="G778" s="78" t="s">
        <v>46</v>
      </c>
      <c r="H778" s="75">
        <v>8170</v>
      </c>
    </row>
    <row r="779" spans="1:8" x14ac:dyDescent="0.2">
      <c r="A779" s="72" t="s">
        <v>79</v>
      </c>
      <c r="B779" s="73" t="s">
        <v>94</v>
      </c>
      <c r="C779" s="73" t="s">
        <v>97</v>
      </c>
      <c r="D779" s="73"/>
      <c r="E779" s="73" t="s">
        <v>110</v>
      </c>
      <c r="F779" s="74">
        <v>43313</v>
      </c>
      <c r="G779" s="78" t="s">
        <v>46</v>
      </c>
      <c r="H779" s="75">
        <v>0</v>
      </c>
    </row>
    <row r="780" spans="1:8" x14ac:dyDescent="0.2">
      <c r="A780" s="72" t="s">
        <v>79</v>
      </c>
      <c r="B780" s="73" t="s">
        <v>94</v>
      </c>
      <c r="C780" s="73" t="s">
        <v>98</v>
      </c>
      <c r="D780" s="73"/>
      <c r="E780" s="73" t="s">
        <v>110</v>
      </c>
      <c r="F780" s="74">
        <v>43313</v>
      </c>
      <c r="G780" s="78" t="s">
        <v>46</v>
      </c>
      <c r="H780" s="75">
        <v>223</v>
      </c>
    </row>
    <row r="781" spans="1:8" x14ac:dyDescent="0.2">
      <c r="A781" s="72" t="s">
        <v>99</v>
      </c>
      <c r="B781" s="73" t="s">
        <v>100</v>
      </c>
      <c r="C781" s="73"/>
      <c r="D781" s="73"/>
      <c r="E781" s="73" t="s">
        <v>110</v>
      </c>
      <c r="F781" s="74">
        <v>43313</v>
      </c>
      <c r="G781" s="78" t="s">
        <v>46</v>
      </c>
      <c r="H781" s="75">
        <v>352973</v>
      </c>
    </row>
    <row r="782" spans="1:8" x14ac:dyDescent="0.2">
      <c r="A782" s="76" t="s">
        <v>99</v>
      </c>
      <c r="B782" s="77" t="s">
        <v>101</v>
      </c>
      <c r="C782" s="77" t="s">
        <v>102</v>
      </c>
      <c r="D782" s="77"/>
      <c r="E782" s="73" t="s">
        <v>110</v>
      </c>
      <c r="F782" s="74">
        <v>43313</v>
      </c>
      <c r="G782" s="78" t="s">
        <v>46</v>
      </c>
      <c r="H782" s="75">
        <v>30321</v>
      </c>
    </row>
    <row r="783" spans="1:8" x14ac:dyDescent="0.2">
      <c r="A783" s="72" t="s">
        <v>99</v>
      </c>
      <c r="B783" s="73" t="s">
        <v>101</v>
      </c>
      <c r="C783" s="73" t="s">
        <v>103</v>
      </c>
      <c r="D783" s="73"/>
      <c r="E783" s="73" t="s">
        <v>110</v>
      </c>
      <c r="F783" s="74">
        <v>43313</v>
      </c>
      <c r="G783" s="78" t="s">
        <v>46</v>
      </c>
      <c r="H783" s="75">
        <v>18916</v>
      </c>
    </row>
    <row r="784" spans="1:8" x14ac:dyDescent="0.2">
      <c r="A784" s="72" t="s">
        <v>79</v>
      </c>
      <c r="B784" s="73" t="s">
        <v>80</v>
      </c>
      <c r="C784" s="73" t="s">
        <v>81</v>
      </c>
      <c r="D784" s="73"/>
      <c r="E784" s="73" t="s">
        <v>110</v>
      </c>
      <c r="F784" s="74">
        <v>43313</v>
      </c>
      <c r="G784" s="78" t="s">
        <v>1</v>
      </c>
      <c r="H784" s="75">
        <v>322386</v>
      </c>
    </row>
    <row r="785" spans="1:8" x14ac:dyDescent="0.2">
      <c r="A785" s="72" t="s">
        <v>79</v>
      </c>
      <c r="B785" s="73" t="s">
        <v>80</v>
      </c>
      <c r="C785" s="73" t="s">
        <v>83</v>
      </c>
      <c r="D785" s="73"/>
      <c r="E785" s="73" t="s">
        <v>110</v>
      </c>
      <c r="F785" s="74">
        <v>43313</v>
      </c>
      <c r="G785" s="78" t="s">
        <v>1</v>
      </c>
      <c r="H785" s="75">
        <v>65870</v>
      </c>
    </row>
    <row r="786" spans="1:8" x14ac:dyDescent="0.2">
      <c r="A786" s="72" t="s">
        <v>79</v>
      </c>
      <c r="B786" s="73" t="s">
        <v>80</v>
      </c>
      <c r="C786" s="73" t="s">
        <v>84</v>
      </c>
      <c r="D786" s="73"/>
      <c r="E786" s="73" t="s">
        <v>110</v>
      </c>
      <c r="F786" s="74">
        <v>43313</v>
      </c>
      <c r="G786" s="78" t="s">
        <v>1</v>
      </c>
      <c r="H786" s="75">
        <v>14149</v>
      </c>
    </row>
    <row r="787" spans="1:8" x14ac:dyDescent="0.2">
      <c r="A787" s="72" t="s">
        <v>79</v>
      </c>
      <c r="B787" s="73" t="s">
        <v>80</v>
      </c>
      <c r="C787" s="73" t="s">
        <v>84</v>
      </c>
      <c r="D787" s="73" t="s">
        <v>85</v>
      </c>
      <c r="E787" s="73" t="s">
        <v>110</v>
      </c>
      <c r="F787" s="74">
        <v>43313</v>
      </c>
      <c r="G787" s="78" t="s">
        <v>1</v>
      </c>
      <c r="H787" s="75">
        <v>3.2284930656651167</v>
      </c>
    </row>
    <row r="788" spans="1:8" x14ac:dyDescent="0.2">
      <c r="A788" s="72" t="s">
        <v>79</v>
      </c>
      <c r="B788" s="73" t="s">
        <v>80</v>
      </c>
      <c r="C788" s="73" t="s">
        <v>86</v>
      </c>
      <c r="D788" s="73"/>
      <c r="E788" s="73" t="s">
        <v>110</v>
      </c>
      <c r="F788" s="74">
        <v>43313</v>
      </c>
      <c r="G788" s="78" t="s">
        <v>1</v>
      </c>
      <c r="H788" s="75">
        <v>35849</v>
      </c>
    </row>
    <row r="789" spans="1:8" x14ac:dyDescent="0.2">
      <c r="A789" s="72" t="s">
        <v>79</v>
      </c>
      <c r="B789" s="73" t="s">
        <v>80</v>
      </c>
      <c r="C789" s="73" t="s">
        <v>86</v>
      </c>
      <c r="D789" s="73" t="s">
        <v>87</v>
      </c>
      <c r="E789" s="73" t="s">
        <v>110</v>
      </c>
      <c r="F789" s="74">
        <v>43313</v>
      </c>
      <c r="G789" s="78" t="s">
        <v>1</v>
      </c>
      <c r="H789" s="75">
        <v>8.1799595668265432</v>
      </c>
    </row>
    <row r="790" spans="1:8" x14ac:dyDescent="0.2">
      <c r="A790" s="72" t="s">
        <v>79</v>
      </c>
      <c r="B790" s="73" t="s">
        <v>88</v>
      </c>
      <c r="C790" s="73" t="s">
        <v>89</v>
      </c>
      <c r="D790" s="73" t="s">
        <v>90</v>
      </c>
      <c r="E790" s="73" t="s">
        <v>110</v>
      </c>
      <c r="F790" s="74">
        <v>43313</v>
      </c>
      <c r="G790" s="78" t="s">
        <v>1</v>
      </c>
      <c r="H790" s="75">
        <v>5.0999999999999996</v>
      </c>
    </row>
    <row r="791" spans="1:8" x14ac:dyDescent="0.2">
      <c r="A791" s="72" t="s">
        <v>79</v>
      </c>
      <c r="B791" s="73" t="s">
        <v>88</v>
      </c>
      <c r="C791" s="73" t="s">
        <v>89</v>
      </c>
      <c r="D791" s="73" t="s">
        <v>91</v>
      </c>
      <c r="E791" s="73" t="s">
        <v>110</v>
      </c>
      <c r="F791" s="74">
        <v>43313</v>
      </c>
      <c r="G791" s="78" t="s">
        <v>1</v>
      </c>
      <c r="H791" s="75">
        <v>19902</v>
      </c>
    </row>
    <row r="792" spans="1:8" x14ac:dyDescent="0.2">
      <c r="A792" s="72" t="s">
        <v>79</v>
      </c>
      <c r="B792" s="73" t="s">
        <v>88</v>
      </c>
      <c r="C792" s="73" t="s">
        <v>89</v>
      </c>
      <c r="D792" s="73" t="s">
        <v>92</v>
      </c>
      <c r="E792" s="73" t="s">
        <v>110</v>
      </c>
      <c r="F792" s="74">
        <v>43313</v>
      </c>
      <c r="G792" s="78" t="s">
        <v>1</v>
      </c>
      <c r="H792" s="75">
        <v>3600</v>
      </c>
    </row>
    <row r="793" spans="1:8" x14ac:dyDescent="0.2">
      <c r="A793" s="72" t="s">
        <v>79</v>
      </c>
      <c r="B793" s="73" t="s">
        <v>88</v>
      </c>
      <c r="C793" s="73" t="s">
        <v>89</v>
      </c>
      <c r="D793" s="73" t="s">
        <v>93</v>
      </c>
      <c r="E793" s="73" t="s">
        <v>110</v>
      </c>
      <c r="F793" s="74">
        <v>43313</v>
      </c>
      <c r="G793" s="78" t="s">
        <v>1</v>
      </c>
      <c r="H793" s="75">
        <v>197</v>
      </c>
    </row>
    <row r="794" spans="1:8" x14ac:dyDescent="0.2">
      <c r="A794" s="76" t="s">
        <v>79</v>
      </c>
      <c r="B794" s="77" t="s">
        <v>94</v>
      </c>
      <c r="C794" s="77" t="s">
        <v>95</v>
      </c>
      <c r="D794" s="77"/>
      <c r="E794" s="73" t="s">
        <v>110</v>
      </c>
      <c r="F794" s="74">
        <v>43313</v>
      </c>
      <c r="G794" s="78" t="s">
        <v>1</v>
      </c>
      <c r="H794" s="75">
        <v>1707</v>
      </c>
    </row>
    <row r="795" spans="1:8" x14ac:dyDescent="0.2">
      <c r="A795" s="72" t="s">
        <v>79</v>
      </c>
      <c r="B795" s="73" t="s">
        <v>94</v>
      </c>
      <c r="C795" s="73" t="s">
        <v>96</v>
      </c>
      <c r="D795" s="73"/>
      <c r="E795" s="73" t="s">
        <v>110</v>
      </c>
      <c r="F795" s="74">
        <v>43313</v>
      </c>
      <c r="G795" s="78" t="s">
        <v>1</v>
      </c>
      <c r="H795" s="75">
        <v>3822</v>
      </c>
    </row>
    <row r="796" spans="1:8" x14ac:dyDescent="0.2">
      <c r="A796" s="72" t="s">
        <v>79</v>
      </c>
      <c r="B796" s="73" t="s">
        <v>94</v>
      </c>
      <c r="C796" s="73" t="s">
        <v>97</v>
      </c>
      <c r="D796" s="73"/>
      <c r="E796" s="73" t="s">
        <v>110</v>
      </c>
      <c r="F796" s="74">
        <v>43313</v>
      </c>
      <c r="G796" s="78" t="s">
        <v>1</v>
      </c>
      <c r="H796" s="75">
        <v>0</v>
      </c>
    </row>
    <row r="797" spans="1:8" x14ac:dyDescent="0.2">
      <c r="A797" s="72" t="s">
        <v>79</v>
      </c>
      <c r="B797" s="73" t="s">
        <v>94</v>
      </c>
      <c r="C797" s="73" t="s">
        <v>98</v>
      </c>
      <c r="D797" s="73"/>
      <c r="E797" s="73" t="s">
        <v>110</v>
      </c>
      <c r="F797" s="74">
        <v>43313</v>
      </c>
      <c r="G797" s="78" t="s">
        <v>1</v>
      </c>
      <c r="H797" s="75">
        <v>223</v>
      </c>
    </row>
    <row r="798" spans="1:8" x14ac:dyDescent="0.2">
      <c r="A798" s="72" t="s">
        <v>99</v>
      </c>
      <c r="B798" s="73" t="s">
        <v>100</v>
      </c>
      <c r="C798" s="73"/>
      <c r="D798" s="73"/>
      <c r="E798" s="73" t="s">
        <v>110</v>
      </c>
      <c r="F798" s="74">
        <v>43313</v>
      </c>
      <c r="G798" s="78" t="s">
        <v>1</v>
      </c>
      <c r="H798" s="75">
        <v>107732</v>
      </c>
    </row>
    <row r="799" spans="1:8" x14ac:dyDescent="0.2">
      <c r="A799" s="76" t="s">
        <v>99</v>
      </c>
      <c r="B799" s="77" t="s">
        <v>101</v>
      </c>
      <c r="C799" s="77" t="s">
        <v>102</v>
      </c>
      <c r="D799" s="77"/>
      <c r="E799" s="73" t="s">
        <v>110</v>
      </c>
      <c r="F799" s="74">
        <v>43313</v>
      </c>
      <c r="G799" s="78" t="s">
        <v>1</v>
      </c>
      <c r="H799" s="75">
        <v>6816</v>
      </c>
    </row>
    <row r="800" spans="1:8" x14ac:dyDescent="0.2">
      <c r="A800" s="72" t="s">
        <v>99</v>
      </c>
      <c r="B800" s="73" t="s">
        <v>101</v>
      </c>
      <c r="C800" s="73" t="s">
        <v>103</v>
      </c>
      <c r="D800" s="73"/>
      <c r="E800" s="73" t="s">
        <v>110</v>
      </c>
      <c r="F800" s="74">
        <v>43313</v>
      </c>
      <c r="G800" s="78" t="s">
        <v>1</v>
      </c>
      <c r="H800" s="75">
        <v>8438</v>
      </c>
    </row>
    <row r="801" spans="1:8" x14ac:dyDescent="0.2">
      <c r="A801" s="72" t="s">
        <v>79</v>
      </c>
      <c r="B801" s="73" t="s">
        <v>80</v>
      </c>
      <c r="C801" s="73" t="s">
        <v>81</v>
      </c>
      <c r="D801" s="73"/>
      <c r="E801" s="73" t="s">
        <v>110</v>
      </c>
      <c r="F801" s="74">
        <v>43313</v>
      </c>
      <c r="G801" s="78" t="s">
        <v>0</v>
      </c>
      <c r="H801" s="75">
        <v>223600</v>
      </c>
    </row>
    <row r="802" spans="1:8" x14ac:dyDescent="0.2">
      <c r="A802" s="72" t="s">
        <v>79</v>
      </c>
      <c r="B802" s="73" t="s">
        <v>80</v>
      </c>
      <c r="C802" s="73" t="s">
        <v>83</v>
      </c>
      <c r="D802" s="73"/>
      <c r="E802" s="73" t="s">
        <v>110</v>
      </c>
      <c r="F802" s="74">
        <v>43313</v>
      </c>
      <c r="G802" s="78" t="s">
        <v>0</v>
      </c>
      <c r="H802" s="75">
        <v>74935</v>
      </c>
    </row>
    <row r="803" spans="1:8" x14ac:dyDescent="0.2">
      <c r="A803" s="72" t="s">
        <v>79</v>
      </c>
      <c r="B803" s="73" t="s">
        <v>80</v>
      </c>
      <c r="C803" s="73" t="s">
        <v>84</v>
      </c>
      <c r="D803" s="73"/>
      <c r="E803" s="73" t="s">
        <v>110</v>
      </c>
      <c r="F803" s="74">
        <v>43313</v>
      </c>
      <c r="G803" s="78" t="s">
        <v>0</v>
      </c>
      <c r="H803" s="75">
        <v>9898</v>
      </c>
    </row>
    <row r="804" spans="1:8" x14ac:dyDescent="0.2">
      <c r="A804" s="72" t="s">
        <v>79</v>
      </c>
      <c r="B804" s="73" t="s">
        <v>80</v>
      </c>
      <c r="C804" s="73" t="s">
        <v>84</v>
      </c>
      <c r="D804" s="73" t="s">
        <v>85</v>
      </c>
      <c r="E804" s="73" t="s">
        <v>110</v>
      </c>
      <c r="F804" s="74">
        <v>43313</v>
      </c>
      <c r="G804" s="78" t="s">
        <v>0</v>
      </c>
      <c r="H804" s="75">
        <v>2.9707130551703855</v>
      </c>
    </row>
    <row r="805" spans="1:8" x14ac:dyDescent="0.2">
      <c r="A805" s="72" t="s">
        <v>79</v>
      </c>
      <c r="B805" s="73" t="s">
        <v>80</v>
      </c>
      <c r="C805" s="73" t="s">
        <v>86</v>
      </c>
      <c r="D805" s="73"/>
      <c r="E805" s="73" t="s">
        <v>110</v>
      </c>
      <c r="F805" s="74">
        <v>43313</v>
      </c>
      <c r="G805" s="78" t="s">
        <v>0</v>
      </c>
      <c r="H805" s="75">
        <v>24753</v>
      </c>
    </row>
    <row r="806" spans="1:8" x14ac:dyDescent="0.2">
      <c r="A806" s="72" t="s">
        <v>79</v>
      </c>
      <c r="B806" s="73" t="s">
        <v>80</v>
      </c>
      <c r="C806" s="73" t="s">
        <v>86</v>
      </c>
      <c r="D806" s="73" t="s">
        <v>87</v>
      </c>
      <c r="E806" s="73" t="s">
        <v>110</v>
      </c>
      <c r="F806" s="74">
        <v>43313</v>
      </c>
      <c r="G806" s="78" t="s">
        <v>0</v>
      </c>
      <c r="H806" s="75">
        <v>7.4291836991950442</v>
      </c>
    </row>
    <row r="807" spans="1:8" x14ac:dyDescent="0.2">
      <c r="A807" s="72" t="s">
        <v>79</v>
      </c>
      <c r="B807" s="73" t="s">
        <v>88</v>
      </c>
      <c r="C807" s="73" t="s">
        <v>89</v>
      </c>
      <c r="D807" s="73" t="s">
        <v>90</v>
      </c>
      <c r="E807" s="73" t="s">
        <v>110</v>
      </c>
      <c r="F807" s="74">
        <v>43313</v>
      </c>
      <c r="G807" s="78" t="s">
        <v>0</v>
      </c>
      <c r="H807" s="75">
        <v>7.0000000000000009</v>
      </c>
    </row>
    <row r="808" spans="1:8" x14ac:dyDescent="0.2">
      <c r="A808" s="72" t="s">
        <v>79</v>
      </c>
      <c r="B808" s="73" t="s">
        <v>88</v>
      </c>
      <c r="C808" s="73" t="s">
        <v>89</v>
      </c>
      <c r="D808" s="73" t="s">
        <v>91</v>
      </c>
      <c r="E808" s="73" t="s">
        <v>110</v>
      </c>
      <c r="F808" s="74">
        <v>43313</v>
      </c>
      <c r="G808" s="78" t="s">
        <v>0</v>
      </c>
      <c r="H808" s="75">
        <v>21105</v>
      </c>
    </row>
    <row r="809" spans="1:8" x14ac:dyDescent="0.2">
      <c r="A809" s="72" t="s">
        <v>79</v>
      </c>
      <c r="B809" s="73" t="s">
        <v>88</v>
      </c>
      <c r="C809" s="73" t="s">
        <v>89</v>
      </c>
      <c r="D809" s="73" t="s">
        <v>92</v>
      </c>
      <c r="E809" s="73" t="s">
        <v>110</v>
      </c>
      <c r="F809" s="74">
        <v>43313</v>
      </c>
      <c r="G809" s="78" t="s">
        <v>0</v>
      </c>
      <c r="H809" s="75">
        <v>4154</v>
      </c>
    </row>
    <row r="810" spans="1:8" x14ac:dyDescent="0.2">
      <c r="A810" s="72" t="s">
        <v>79</v>
      </c>
      <c r="B810" s="73" t="s">
        <v>88</v>
      </c>
      <c r="C810" s="73" t="s">
        <v>89</v>
      </c>
      <c r="D810" s="73" t="s">
        <v>93</v>
      </c>
      <c r="E810" s="73" t="s">
        <v>110</v>
      </c>
      <c r="F810" s="74">
        <v>43313</v>
      </c>
      <c r="G810" s="78" t="s">
        <v>0</v>
      </c>
      <c r="H810" s="75">
        <v>415</v>
      </c>
    </row>
    <row r="811" spans="1:8" x14ac:dyDescent="0.2">
      <c r="A811" s="76" t="s">
        <v>79</v>
      </c>
      <c r="B811" s="77" t="s">
        <v>94</v>
      </c>
      <c r="C811" s="77" t="s">
        <v>95</v>
      </c>
      <c r="D811" s="77"/>
      <c r="E811" s="73" t="s">
        <v>110</v>
      </c>
      <c r="F811" s="74">
        <v>43313</v>
      </c>
      <c r="G811" s="78" t="s">
        <v>0</v>
      </c>
      <c r="H811" s="75">
        <v>1489</v>
      </c>
    </row>
    <row r="812" spans="1:8" x14ac:dyDescent="0.2">
      <c r="A812" s="72" t="s">
        <v>79</v>
      </c>
      <c r="B812" s="73" t="s">
        <v>94</v>
      </c>
      <c r="C812" s="73" t="s">
        <v>96</v>
      </c>
      <c r="D812" s="73"/>
      <c r="E812" s="73" t="s">
        <v>110</v>
      </c>
      <c r="F812" s="74">
        <v>43313</v>
      </c>
      <c r="G812" s="78" t="s">
        <v>0</v>
      </c>
      <c r="H812" s="75">
        <v>4348</v>
      </c>
    </row>
    <row r="813" spans="1:8" x14ac:dyDescent="0.2">
      <c r="A813" s="72" t="s">
        <v>79</v>
      </c>
      <c r="B813" s="73" t="s">
        <v>94</v>
      </c>
      <c r="C813" s="73" t="s">
        <v>97</v>
      </c>
      <c r="D813" s="73"/>
      <c r="E813" s="73" t="s">
        <v>110</v>
      </c>
      <c r="F813" s="74">
        <v>43313</v>
      </c>
      <c r="G813" s="78" t="s">
        <v>0</v>
      </c>
      <c r="H813" s="75">
        <v>0</v>
      </c>
    </row>
    <row r="814" spans="1:8" x14ac:dyDescent="0.2">
      <c r="A814" s="72" t="s">
        <v>79</v>
      </c>
      <c r="B814" s="73" t="s">
        <v>94</v>
      </c>
      <c r="C814" s="73" t="s">
        <v>98</v>
      </c>
      <c r="D814" s="73"/>
      <c r="E814" s="73" t="s">
        <v>110</v>
      </c>
      <c r="F814" s="74">
        <v>43313</v>
      </c>
      <c r="G814" s="78" t="s">
        <v>0</v>
      </c>
      <c r="H814" s="75">
        <v>0</v>
      </c>
    </row>
    <row r="815" spans="1:8" x14ac:dyDescent="0.2">
      <c r="A815" s="72" t="s">
        <v>99</v>
      </c>
      <c r="B815" s="73" t="s">
        <v>100</v>
      </c>
      <c r="C815" s="73"/>
      <c r="D815" s="73"/>
      <c r="E815" s="73" t="s">
        <v>110</v>
      </c>
      <c r="F815" s="74">
        <v>43313</v>
      </c>
      <c r="G815" s="78" t="s">
        <v>0</v>
      </c>
      <c r="H815" s="75">
        <v>245241</v>
      </c>
    </row>
    <row r="816" spans="1:8" x14ac:dyDescent="0.2">
      <c r="A816" s="76" t="s">
        <v>99</v>
      </c>
      <c r="B816" s="77" t="s">
        <v>101</v>
      </c>
      <c r="C816" s="77" t="s">
        <v>102</v>
      </c>
      <c r="D816" s="77"/>
      <c r="E816" s="73" t="s">
        <v>110</v>
      </c>
      <c r="F816" s="74">
        <v>43313</v>
      </c>
      <c r="G816" s="78" t="s">
        <v>0</v>
      </c>
      <c r="H816" s="75">
        <v>23505</v>
      </c>
    </row>
    <row r="817" spans="1:8" x14ac:dyDescent="0.2">
      <c r="A817" s="72" t="s">
        <v>99</v>
      </c>
      <c r="B817" s="73" t="s">
        <v>101</v>
      </c>
      <c r="C817" s="73" t="s">
        <v>103</v>
      </c>
      <c r="D817" s="73"/>
      <c r="E817" s="73" t="s">
        <v>110</v>
      </c>
      <c r="F817" s="74">
        <v>43313</v>
      </c>
      <c r="G817" s="78" t="s">
        <v>0</v>
      </c>
      <c r="H817" s="75">
        <v>10478</v>
      </c>
    </row>
    <row r="818" spans="1:8" x14ac:dyDescent="0.2">
      <c r="A818" s="72" t="s">
        <v>79</v>
      </c>
      <c r="B818" s="73" t="s">
        <v>80</v>
      </c>
      <c r="C818" s="73" t="s">
        <v>81</v>
      </c>
      <c r="D818" s="73"/>
      <c r="E818" s="73" t="s">
        <v>111</v>
      </c>
      <c r="F818" s="74">
        <v>42948</v>
      </c>
      <c r="G818" s="78" t="s">
        <v>46</v>
      </c>
      <c r="H818" s="75">
        <v>190116</v>
      </c>
    </row>
    <row r="819" spans="1:8" x14ac:dyDescent="0.2">
      <c r="A819" s="72" t="s">
        <v>79</v>
      </c>
      <c r="B819" s="73" t="s">
        <v>80</v>
      </c>
      <c r="C819" s="73" t="s">
        <v>83</v>
      </c>
      <c r="D819" s="73"/>
      <c r="E819" s="73" t="s">
        <v>111</v>
      </c>
      <c r="F819" s="74">
        <v>42948</v>
      </c>
      <c r="G819" s="78" t="s">
        <v>46</v>
      </c>
      <c r="H819" s="75">
        <v>53312</v>
      </c>
    </row>
    <row r="820" spans="1:8" x14ac:dyDescent="0.2">
      <c r="A820" s="72" t="s">
        <v>79</v>
      </c>
      <c r="B820" s="73" t="s">
        <v>80</v>
      </c>
      <c r="C820" s="73" t="s">
        <v>84</v>
      </c>
      <c r="D820" s="73"/>
      <c r="E820" s="73" t="s">
        <v>111</v>
      </c>
      <c r="F820" s="74">
        <v>42948</v>
      </c>
      <c r="G820" s="78" t="s">
        <v>46</v>
      </c>
      <c r="H820" s="75">
        <v>8196</v>
      </c>
    </row>
    <row r="821" spans="1:8" x14ac:dyDescent="0.2">
      <c r="A821" s="72" t="s">
        <v>79</v>
      </c>
      <c r="B821" s="73" t="s">
        <v>80</v>
      </c>
      <c r="C821" s="73" t="s">
        <v>84</v>
      </c>
      <c r="D821" s="73" t="s">
        <v>85</v>
      </c>
      <c r="E821" s="73" t="s">
        <v>111</v>
      </c>
      <c r="F821" s="74">
        <v>42948</v>
      </c>
      <c r="G821" s="78" t="s">
        <v>46</v>
      </c>
      <c r="H821" s="75">
        <v>3.0381098182546067</v>
      </c>
    </row>
    <row r="822" spans="1:8" x14ac:dyDescent="0.2">
      <c r="A822" s="72" t="s">
        <v>79</v>
      </c>
      <c r="B822" s="73" t="s">
        <v>80</v>
      </c>
      <c r="C822" s="73" t="s">
        <v>86</v>
      </c>
      <c r="D822" s="73"/>
      <c r="E822" s="73" t="s">
        <v>111</v>
      </c>
      <c r="F822" s="74">
        <v>42948</v>
      </c>
      <c r="G822" s="78" t="s">
        <v>46</v>
      </c>
      <c r="H822" s="75">
        <v>18149</v>
      </c>
    </row>
    <row r="823" spans="1:8" x14ac:dyDescent="0.2">
      <c r="A823" s="72" t="s">
        <v>79</v>
      </c>
      <c r="B823" s="73" t="s">
        <v>80</v>
      </c>
      <c r="C823" s="73" t="s">
        <v>86</v>
      </c>
      <c r="D823" s="73" t="s">
        <v>87</v>
      </c>
      <c r="E823" s="73" t="s">
        <v>111</v>
      </c>
      <c r="F823" s="74">
        <v>42948</v>
      </c>
      <c r="G823" s="78" t="s">
        <v>46</v>
      </c>
      <c r="H823" s="75">
        <v>6.7275079418622319</v>
      </c>
    </row>
    <row r="824" spans="1:8" x14ac:dyDescent="0.2">
      <c r="A824" s="72" t="s">
        <v>79</v>
      </c>
      <c r="B824" s="73" t="s">
        <v>88</v>
      </c>
      <c r="C824" s="73" t="s">
        <v>89</v>
      </c>
      <c r="D824" s="73" t="s">
        <v>90</v>
      </c>
      <c r="E824" s="73" t="s">
        <v>111</v>
      </c>
      <c r="F824" s="74">
        <v>42948</v>
      </c>
      <c r="G824" s="78" t="s">
        <v>46</v>
      </c>
      <c r="H824" s="75">
        <v>6.6409762802736818</v>
      </c>
    </row>
    <row r="825" spans="1:8" x14ac:dyDescent="0.2">
      <c r="A825" s="72" t="s">
        <v>79</v>
      </c>
      <c r="B825" s="73" t="s">
        <v>88</v>
      </c>
      <c r="C825" s="73" t="s">
        <v>89</v>
      </c>
      <c r="D825" s="73" t="s">
        <v>91</v>
      </c>
      <c r="E825" s="73" t="s">
        <v>111</v>
      </c>
      <c r="F825" s="74">
        <v>42948</v>
      </c>
      <c r="G825" s="78" t="s">
        <v>46</v>
      </c>
      <c r="H825" s="75">
        <v>16768</v>
      </c>
    </row>
    <row r="826" spans="1:8" x14ac:dyDescent="0.2">
      <c r="A826" s="72" t="s">
        <v>79</v>
      </c>
      <c r="B826" s="73" t="s">
        <v>88</v>
      </c>
      <c r="C826" s="73" t="s">
        <v>89</v>
      </c>
      <c r="D826" s="73" t="s">
        <v>92</v>
      </c>
      <c r="E826" s="73" t="s">
        <v>111</v>
      </c>
      <c r="F826" s="74">
        <v>42948</v>
      </c>
      <c r="G826" s="78" t="s">
        <v>46</v>
      </c>
      <c r="H826" s="75">
        <v>2654</v>
      </c>
    </row>
    <row r="827" spans="1:8" x14ac:dyDescent="0.2">
      <c r="A827" s="72" t="s">
        <v>79</v>
      </c>
      <c r="B827" s="73" t="s">
        <v>88</v>
      </c>
      <c r="C827" s="73" t="s">
        <v>89</v>
      </c>
      <c r="D827" s="73" t="s">
        <v>93</v>
      </c>
      <c r="E827" s="73" t="s">
        <v>111</v>
      </c>
      <c r="F827" s="74">
        <v>42948</v>
      </c>
      <c r="G827" s="78" t="s">
        <v>46</v>
      </c>
      <c r="H827" s="75">
        <v>0</v>
      </c>
    </row>
    <row r="828" spans="1:8" x14ac:dyDescent="0.2">
      <c r="A828" s="76" t="s">
        <v>79</v>
      </c>
      <c r="B828" s="77" t="s">
        <v>94</v>
      </c>
      <c r="C828" s="77" t="s">
        <v>95</v>
      </c>
      <c r="D828" s="77"/>
      <c r="E828" s="73" t="s">
        <v>111</v>
      </c>
      <c r="F828" s="74">
        <v>42948</v>
      </c>
      <c r="G828" s="78" t="s">
        <v>46</v>
      </c>
      <c r="H828" s="75">
        <v>1222</v>
      </c>
    </row>
    <row r="829" spans="1:8" x14ac:dyDescent="0.2">
      <c r="A829" s="72" t="s">
        <v>79</v>
      </c>
      <c r="B829" s="73" t="s">
        <v>94</v>
      </c>
      <c r="C829" s="73" t="s">
        <v>96</v>
      </c>
      <c r="D829" s="73"/>
      <c r="E829" s="73" t="s">
        <v>111</v>
      </c>
      <c r="F829" s="74">
        <v>42948</v>
      </c>
      <c r="G829" s="78" t="s">
        <v>46</v>
      </c>
      <c r="H829" s="75">
        <v>2040</v>
      </c>
    </row>
    <row r="830" spans="1:8" x14ac:dyDescent="0.2">
      <c r="A830" s="72" t="s">
        <v>79</v>
      </c>
      <c r="B830" s="73" t="s">
        <v>94</v>
      </c>
      <c r="C830" s="73" t="s">
        <v>97</v>
      </c>
      <c r="D830" s="73"/>
      <c r="E830" s="73" t="s">
        <v>111</v>
      </c>
      <c r="F830" s="74">
        <v>42948</v>
      </c>
      <c r="G830" s="78" t="s">
        <v>46</v>
      </c>
      <c r="H830" s="75">
        <v>0</v>
      </c>
    </row>
    <row r="831" spans="1:8" x14ac:dyDescent="0.2">
      <c r="A831" s="72" t="s">
        <v>79</v>
      </c>
      <c r="B831" s="73" t="s">
        <v>94</v>
      </c>
      <c r="C831" s="73" t="s">
        <v>98</v>
      </c>
      <c r="D831" s="73"/>
      <c r="E831" s="73" t="s">
        <v>111</v>
      </c>
      <c r="F831" s="74">
        <v>42948</v>
      </c>
      <c r="G831" s="78" t="s">
        <v>46</v>
      </c>
      <c r="H831" s="75">
        <v>0</v>
      </c>
    </row>
    <row r="832" spans="1:8" x14ac:dyDescent="0.2">
      <c r="A832" s="72" t="s">
        <v>99</v>
      </c>
      <c r="B832" s="73" t="s">
        <v>100</v>
      </c>
      <c r="C832" s="73"/>
      <c r="D832" s="73"/>
      <c r="E832" s="73" t="s">
        <v>111</v>
      </c>
      <c r="F832" s="74">
        <v>42948</v>
      </c>
      <c r="G832" s="78" t="s">
        <v>46</v>
      </c>
      <c r="H832" s="75">
        <v>147148</v>
      </c>
    </row>
    <row r="833" spans="1:8" x14ac:dyDescent="0.2">
      <c r="A833" s="76" t="s">
        <v>99</v>
      </c>
      <c r="B833" s="77" t="s">
        <v>101</v>
      </c>
      <c r="C833" s="77" t="s">
        <v>102</v>
      </c>
      <c r="D833" s="77"/>
      <c r="E833" s="73" t="s">
        <v>111</v>
      </c>
      <c r="F833" s="74">
        <v>42948</v>
      </c>
      <c r="G833" s="78" t="s">
        <v>46</v>
      </c>
      <c r="H833" s="75">
        <v>7691</v>
      </c>
    </row>
    <row r="834" spans="1:8" x14ac:dyDescent="0.2">
      <c r="A834" s="72" t="s">
        <v>99</v>
      </c>
      <c r="B834" s="73" t="s">
        <v>101</v>
      </c>
      <c r="C834" s="73" t="s">
        <v>103</v>
      </c>
      <c r="D834" s="73"/>
      <c r="E834" s="73" t="s">
        <v>111</v>
      </c>
      <c r="F834" s="74">
        <v>42948</v>
      </c>
      <c r="G834" s="78" t="s">
        <v>46</v>
      </c>
      <c r="H834" s="75">
        <v>6321</v>
      </c>
    </row>
    <row r="835" spans="1:8" x14ac:dyDescent="0.2">
      <c r="A835" s="72" t="s">
        <v>79</v>
      </c>
      <c r="B835" s="73" t="s">
        <v>80</v>
      </c>
      <c r="C835" s="73" t="s">
        <v>81</v>
      </c>
      <c r="D835" s="73"/>
      <c r="E835" s="73" t="s">
        <v>111</v>
      </c>
      <c r="F835" s="74">
        <v>42948</v>
      </c>
      <c r="G835" s="78" t="s">
        <v>1</v>
      </c>
      <c r="H835" s="75">
        <v>118907</v>
      </c>
    </row>
    <row r="836" spans="1:8" x14ac:dyDescent="0.2">
      <c r="A836" s="72" t="s">
        <v>79</v>
      </c>
      <c r="B836" s="73" t="s">
        <v>80</v>
      </c>
      <c r="C836" s="73" t="s">
        <v>83</v>
      </c>
      <c r="D836" s="73"/>
      <c r="E836" s="73" t="s">
        <v>111</v>
      </c>
      <c r="F836" s="74">
        <v>42948</v>
      </c>
      <c r="G836" s="78" t="s">
        <v>1</v>
      </c>
      <c r="H836" s="75">
        <v>27764</v>
      </c>
    </row>
    <row r="837" spans="1:8" x14ac:dyDescent="0.2">
      <c r="A837" s="72" t="s">
        <v>79</v>
      </c>
      <c r="B837" s="73" t="s">
        <v>80</v>
      </c>
      <c r="C837" s="73" t="s">
        <v>84</v>
      </c>
      <c r="D837" s="73"/>
      <c r="E837" s="73" t="s">
        <v>111</v>
      </c>
      <c r="F837" s="74">
        <v>42948</v>
      </c>
      <c r="G837" s="78" t="s">
        <v>1</v>
      </c>
      <c r="H837" s="75">
        <v>4913</v>
      </c>
    </row>
    <row r="838" spans="1:8" x14ac:dyDescent="0.2">
      <c r="A838" s="72" t="s">
        <v>79</v>
      </c>
      <c r="B838" s="73" t="s">
        <v>80</v>
      </c>
      <c r="C838" s="73" t="s">
        <v>84</v>
      </c>
      <c r="D838" s="73" t="s">
        <v>85</v>
      </c>
      <c r="E838" s="73" t="s">
        <v>111</v>
      </c>
      <c r="F838" s="74">
        <v>42948</v>
      </c>
      <c r="G838" s="78" t="s">
        <v>1</v>
      </c>
      <c r="H838" s="75">
        <v>2.982890726506624</v>
      </c>
    </row>
    <row r="839" spans="1:8" x14ac:dyDescent="0.2">
      <c r="A839" s="72" t="s">
        <v>79</v>
      </c>
      <c r="B839" s="73" t="s">
        <v>80</v>
      </c>
      <c r="C839" s="73" t="s">
        <v>86</v>
      </c>
      <c r="D839" s="73"/>
      <c r="E839" s="73" t="s">
        <v>111</v>
      </c>
      <c r="F839" s="74">
        <v>42948</v>
      </c>
      <c r="G839" s="78" t="s">
        <v>1</v>
      </c>
      <c r="H839" s="75">
        <v>13122</v>
      </c>
    </row>
    <row r="840" spans="1:8" x14ac:dyDescent="0.2">
      <c r="A840" s="72" t="s">
        <v>79</v>
      </c>
      <c r="B840" s="73" t="s">
        <v>80</v>
      </c>
      <c r="C840" s="73" t="s">
        <v>86</v>
      </c>
      <c r="D840" s="73" t="s">
        <v>87</v>
      </c>
      <c r="E840" s="73" t="s">
        <v>111</v>
      </c>
      <c r="F840" s="74">
        <v>42948</v>
      </c>
      <c r="G840" s="78" t="s">
        <v>1</v>
      </c>
      <c r="H840" s="75">
        <v>7.9669228807693715</v>
      </c>
    </row>
    <row r="841" spans="1:8" x14ac:dyDescent="0.2">
      <c r="A841" s="72" t="s">
        <v>79</v>
      </c>
      <c r="B841" s="73" t="s">
        <v>88</v>
      </c>
      <c r="C841" s="73" t="s">
        <v>89</v>
      </c>
      <c r="D841" s="73" t="s">
        <v>90</v>
      </c>
      <c r="E841" s="73" t="s">
        <v>111</v>
      </c>
      <c r="F841" s="74">
        <v>42948</v>
      </c>
      <c r="G841" s="78" t="s">
        <v>1</v>
      </c>
      <c r="H841" s="75">
        <v>4.9339513854795802</v>
      </c>
    </row>
    <row r="842" spans="1:8" x14ac:dyDescent="0.2">
      <c r="A842" s="72" t="s">
        <v>79</v>
      </c>
      <c r="B842" s="73" t="s">
        <v>88</v>
      </c>
      <c r="C842" s="73" t="s">
        <v>89</v>
      </c>
      <c r="D842" s="73" t="s">
        <v>91</v>
      </c>
      <c r="E842" s="73" t="s">
        <v>111</v>
      </c>
      <c r="F842" s="74">
        <v>42948</v>
      </c>
      <c r="G842" s="78" t="s">
        <v>1</v>
      </c>
      <c r="H842" s="75">
        <v>7807</v>
      </c>
    </row>
    <row r="843" spans="1:8" x14ac:dyDescent="0.2">
      <c r="A843" s="72" t="s">
        <v>79</v>
      </c>
      <c r="B843" s="73" t="s">
        <v>88</v>
      </c>
      <c r="C843" s="73" t="s">
        <v>89</v>
      </c>
      <c r="D843" s="73" t="s">
        <v>92</v>
      </c>
      <c r="E843" s="73" t="s">
        <v>111</v>
      </c>
      <c r="F843" s="74">
        <v>42948</v>
      </c>
      <c r="G843" s="78" t="s">
        <v>1</v>
      </c>
      <c r="H843" s="75">
        <v>836</v>
      </c>
    </row>
    <row r="844" spans="1:8" x14ac:dyDescent="0.2">
      <c r="A844" s="72" t="s">
        <v>79</v>
      </c>
      <c r="B844" s="73" t="s">
        <v>88</v>
      </c>
      <c r="C844" s="73" t="s">
        <v>89</v>
      </c>
      <c r="D844" s="73" t="s">
        <v>93</v>
      </c>
      <c r="E844" s="73" t="s">
        <v>111</v>
      </c>
      <c r="F844" s="74">
        <v>42948</v>
      </c>
      <c r="G844" s="78" t="s">
        <v>1</v>
      </c>
      <c r="H844" s="75">
        <v>0</v>
      </c>
    </row>
    <row r="845" spans="1:8" x14ac:dyDescent="0.2">
      <c r="A845" s="76" t="s">
        <v>79</v>
      </c>
      <c r="B845" s="77" t="s">
        <v>94</v>
      </c>
      <c r="C845" s="77" t="s">
        <v>95</v>
      </c>
      <c r="D845" s="77"/>
      <c r="E845" s="73" t="s">
        <v>111</v>
      </c>
      <c r="F845" s="74">
        <v>42948</v>
      </c>
      <c r="G845" s="78" t="s">
        <v>1</v>
      </c>
      <c r="H845" s="75">
        <v>550</v>
      </c>
    </row>
    <row r="846" spans="1:8" x14ac:dyDescent="0.2">
      <c r="A846" s="72" t="s">
        <v>79</v>
      </c>
      <c r="B846" s="73" t="s">
        <v>94</v>
      </c>
      <c r="C846" s="73" t="s">
        <v>96</v>
      </c>
      <c r="D846" s="73"/>
      <c r="E846" s="73" t="s">
        <v>111</v>
      </c>
      <c r="F846" s="74">
        <v>42948</v>
      </c>
      <c r="G846" s="78" t="s">
        <v>1</v>
      </c>
      <c r="H846" s="75">
        <v>1275</v>
      </c>
    </row>
    <row r="847" spans="1:8" x14ac:dyDescent="0.2">
      <c r="A847" s="72" t="s">
        <v>79</v>
      </c>
      <c r="B847" s="73" t="s">
        <v>94</v>
      </c>
      <c r="C847" s="73" t="s">
        <v>97</v>
      </c>
      <c r="D847" s="73"/>
      <c r="E847" s="73" t="s">
        <v>111</v>
      </c>
      <c r="F847" s="74">
        <v>42948</v>
      </c>
      <c r="G847" s="78" t="s">
        <v>1</v>
      </c>
      <c r="H847" s="75">
        <v>0</v>
      </c>
    </row>
    <row r="848" spans="1:8" x14ac:dyDescent="0.2">
      <c r="A848" s="72" t="s">
        <v>79</v>
      </c>
      <c r="B848" s="73" t="s">
        <v>94</v>
      </c>
      <c r="C848" s="73" t="s">
        <v>98</v>
      </c>
      <c r="D848" s="73"/>
      <c r="E848" s="73" t="s">
        <v>111</v>
      </c>
      <c r="F848" s="74">
        <v>42948</v>
      </c>
      <c r="G848" s="78" t="s">
        <v>1</v>
      </c>
      <c r="H848" s="75">
        <v>0</v>
      </c>
    </row>
    <row r="849" spans="1:8" x14ac:dyDescent="0.2">
      <c r="A849" s="72" t="s">
        <v>99</v>
      </c>
      <c r="B849" s="73" t="s">
        <v>100</v>
      </c>
      <c r="C849" s="73"/>
      <c r="D849" s="73"/>
      <c r="E849" s="73" t="s">
        <v>111</v>
      </c>
      <c r="F849" s="74">
        <v>42948</v>
      </c>
      <c r="G849" s="78" t="s">
        <v>1</v>
      </c>
      <c r="H849" s="75">
        <v>47609</v>
      </c>
    </row>
    <row r="850" spans="1:8" x14ac:dyDescent="0.2">
      <c r="A850" s="76" t="s">
        <v>99</v>
      </c>
      <c r="B850" s="77" t="s">
        <v>101</v>
      </c>
      <c r="C850" s="77" t="s">
        <v>102</v>
      </c>
      <c r="D850" s="77"/>
      <c r="E850" s="73" t="s">
        <v>111</v>
      </c>
      <c r="F850" s="74">
        <v>42948</v>
      </c>
      <c r="G850" s="78" t="s">
        <v>1</v>
      </c>
      <c r="H850" s="75">
        <v>2019</v>
      </c>
    </row>
    <row r="851" spans="1:8" x14ac:dyDescent="0.2">
      <c r="A851" s="72" t="s">
        <v>99</v>
      </c>
      <c r="B851" s="73" t="s">
        <v>101</v>
      </c>
      <c r="C851" s="73" t="s">
        <v>103</v>
      </c>
      <c r="D851" s="73"/>
      <c r="E851" s="73" t="s">
        <v>111</v>
      </c>
      <c r="F851" s="74">
        <v>42948</v>
      </c>
      <c r="G851" s="78" t="s">
        <v>1</v>
      </c>
      <c r="H851" s="75">
        <v>2106</v>
      </c>
    </row>
    <row r="852" spans="1:8" x14ac:dyDescent="0.2">
      <c r="A852" s="72" t="s">
        <v>79</v>
      </c>
      <c r="B852" s="73" t="s">
        <v>80</v>
      </c>
      <c r="C852" s="73" t="s">
        <v>81</v>
      </c>
      <c r="D852" s="73"/>
      <c r="E852" s="73" t="s">
        <v>111</v>
      </c>
      <c r="F852" s="74">
        <v>42948</v>
      </c>
      <c r="G852" s="78" t="s">
        <v>0</v>
      </c>
      <c r="H852" s="75">
        <v>71209</v>
      </c>
    </row>
    <row r="853" spans="1:8" x14ac:dyDescent="0.2">
      <c r="A853" s="72" t="s">
        <v>79</v>
      </c>
      <c r="B853" s="73" t="s">
        <v>80</v>
      </c>
      <c r="C853" s="73" t="s">
        <v>83</v>
      </c>
      <c r="D853" s="73"/>
      <c r="E853" s="73" t="s">
        <v>111</v>
      </c>
      <c r="F853" s="74">
        <v>42948</v>
      </c>
      <c r="G853" s="78" t="s">
        <v>0</v>
      </c>
      <c r="H853" s="75">
        <v>25548</v>
      </c>
    </row>
    <row r="854" spans="1:8" x14ac:dyDescent="0.2">
      <c r="A854" s="72" t="s">
        <v>79</v>
      </c>
      <c r="B854" s="73" t="s">
        <v>80</v>
      </c>
      <c r="C854" s="73" t="s">
        <v>84</v>
      </c>
      <c r="D854" s="73"/>
      <c r="E854" s="73" t="s">
        <v>111</v>
      </c>
      <c r="F854" s="74">
        <v>42948</v>
      </c>
      <c r="G854" s="78" t="s">
        <v>0</v>
      </c>
      <c r="H854" s="75">
        <v>3283</v>
      </c>
    </row>
    <row r="855" spans="1:8" x14ac:dyDescent="0.2">
      <c r="A855" s="72" t="s">
        <v>79</v>
      </c>
      <c r="B855" s="73" t="s">
        <v>80</v>
      </c>
      <c r="C855" s="73" t="s">
        <v>84</v>
      </c>
      <c r="D855" s="73" t="s">
        <v>85</v>
      </c>
      <c r="E855" s="73" t="s">
        <v>111</v>
      </c>
      <c r="F855" s="74">
        <v>42948</v>
      </c>
      <c r="G855" s="78" t="s">
        <v>0</v>
      </c>
      <c r="H855" s="75">
        <v>3.1246728278146327</v>
      </c>
    </row>
    <row r="856" spans="1:8" x14ac:dyDescent="0.2">
      <c r="A856" s="72" t="s">
        <v>79</v>
      </c>
      <c r="B856" s="73" t="s">
        <v>80</v>
      </c>
      <c r="C856" s="73" t="s">
        <v>86</v>
      </c>
      <c r="D856" s="73"/>
      <c r="E856" s="73" t="s">
        <v>111</v>
      </c>
      <c r="F856" s="74">
        <v>42948</v>
      </c>
      <c r="G856" s="78" t="s">
        <v>0</v>
      </c>
      <c r="H856" s="75">
        <v>5027</v>
      </c>
    </row>
    <row r="857" spans="1:8" x14ac:dyDescent="0.2">
      <c r="A857" s="72" t="s">
        <v>79</v>
      </c>
      <c r="B857" s="73" t="s">
        <v>80</v>
      </c>
      <c r="C857" s="73" t="s">
        <v>86</v>
      </c>
      <c r="D857" s="73" t="s">
        <v>87</v>
      </c>
      <c r="E857" s="73" t="s">
        <v>111</v>
      </c>
      <c r="F857" s="74">
        <v>42948</v>
      </c>
      <c r="G857" s="78" t="s">
        <v>0</v>
      </c>
      <c r="H857" s="75">
        <v>4.7845660388133284</v>
      </c>
    </row>
    <row r="858" spans="1:8" x14ac:dyDescent="0.2">
      <c r="A858" s="72" t="s">
        <v>79</v>
      </c>
      <c r="B858" s="73" t="s">
        <v>88</v>
      </c>
      <c r="C858" s="73" t="s">
        <v>89</v>
      </c>
      <c r="D858" s="73" t="s">
        <v>90</v>
      </c>
      <c r="E858" s="73" t="s">
        <v>111</v>
      </c>
      <c r="F858" s="74">
        <v>42948</v>
      </c>
      <c r="G858" s="78" t="s">
        <v>0</v>
      </c>
      <c r="H858" s="75">
        <v>9.1905902816264931</v>
      </c>
    </row>
    <row r="859" spans="1:8" x14ac:dyDescent="0.2">
      <c r="A859" s="72" t="s">
        <v>79</v>
      </c>
      <c r="B859" s="73" t="s">
        <v>88</v>
      </c>
      <c r="C859" s="73" t="s">
        <v>89</v>
      </c>
      <c r="D859" s="73" t="s">
        <v>91</v>
      </c>
      <c r="E859" s="73" t="s">
        <v>111</v>
      </c>
      <c r="F859" s="74">
        <v>42948</v>
      </c>
      <c r="G859" s="78" t="s">
        <v>0</v>
      </c>
      <c r="H859" s="75">
        <v>8961</v>
      </c>
    </row>
    <row r="860" spans="1:8" x14ac:dyDescent="0.2">
      <c r="A860" s="72" t="s">
        <v>79</v>
      </c>
      <c r="B860" s="73" t="s">
        <v>88</v>
      </c>
      <c r="C860" s="73" t="s">
        <v>89</v>
      </c>
      <c r="D860" s="73" t="s">
        <v>92</v>
      </c>
      <c r="E860" s="73" t="s">
        <v>111</v>
      </c>
      <c r="F860" s="74">
        <v>42948</v>
      </c>
      <c r="G860" s="78" t="s">
        <v>0</v>
      </c>
      <c r="H860" s="75">
        <v>1818</v>
      </c>
    </row>
    <row r="861" spans="1:8" x14ac:dyDescent="0.2">
      <c r="A861" s="72" t="s">
        <v>79</v>
      </c>
      <c r="B861" s="73" t="s">
        <v>88</v>
      </c>
      <c r="C861" s="73" t="s">
        <v>89</v>
      </c>
      <c r="D861" s="73" t="s">
        <v>93</v>
      </c>
      <c r="E861" s="73" t="s">
        <v>111</v>
      </c>
      <c r="F861" s="74">
        <v>42948</v>
      </c>
      <c r="G861" s="78" t="s">
        <v>0</v>
      </c>
      <c r="H861" s="75">
        <v>0</v>
      </c>
    </row>
    <row r="862" spans="1:8" x14ac:dyDescent="0.2">
      <c r="A862" s="76" t="s">
        <v>79</v>
      </c>
      <c r="B862" s="77" t="s">
        <v>94</v>
      </c>
      <c r="C862" s="77" t="s">
        <v>95</v>
      </c>
      <c r="D862" s="77"/>
      <c r="E862" s="73" t="s">
        <v>111</v>
      </c>
      <c r="F862" s="74">
        <v>42948</v>
      </c>
      <c r="G862" s="78" t="s">
        <v>0</v>
      </c>
      <c r="H862" s="75">
        <v>672</v>
      </c>
    </row>
    <row r="863" spans="1:8" x14ac:dyDescent="0.2">
      <c r="A863" s="72" t="s">
        <v>79</v>
      </c>
      <c r="B863" s="73" t="s">
        <v>94</v>
      </c>
      <c r="C863" s="73" t="s">
        <v>96</v>
      </c>
      <c r="D863" s="73"/>
      <c r="E863" s="73" t="s">
        <v>111</v>
      </c>
      <c r="F863" s="74">
        <v>42948</v>
      </c>
      <c r="G863" s="78" t="s">
        <v>0</v>
      </c>
      <c r="H863" s="75">
        <v>765</v>
      </c>
    </row>
    <row r="864" spans="1:8" x14ac:dyDescent="0.2">
      <c r="A864" s="72" t="s">
        <v>79</v>
      </c>
      <c r="B864" s="73" t="s">
        <v>94</v>
      </c>
      <c r="C864" s="73" t="s">
        <v>97</v>
      </c>
      <c r="D864" s="73"/>
      <c r="E864" s="73" t="s">
        <v>111</v>
      </c>
      <c r="F864" s="74">
        <v>42948</v>
      </c>
      <c r="G864" s="78" t="s">
        <v>0</v>
      </c>
      <c r="H864" s="75">
        <v>0</v>
      </c>
    </row>
    <row r="865" spans="1:8" x14ac:dyDescent="0.2">
      <c r="A865" s="72" t="s">
        <v>79</v>
      </c>
      <c r="B865" s="73" t="s">
        <v>94</v>
      </c>
      <c r="C865" s="73" t="s">
        <v>98</v>
      </c>
      <c r="D865" s="73"/>
      <c r="E865" s="73" t="s">
        <v>111</v>
      </c>
      <c r="F865" s="74">
        <v>42948</v>
      </c>
      <c r="G865" s="78" t="s">
        <v>0</v>
      </c>
      <c r="H865" s="75">
        <v>0</v>
      </c>
    </row>
    <row r="866" spans="1:8" x14ac:dyDescent="0.2">
      <c r="A866" s="72" t="s">
        <v>99</v>
      </c>
      <c r="B866" s="73" t="s">
        <v>100</v>
      </c>
      <c r="C866" s="73"/>
      <c r="D866" s="73"/>
      <c r="E866" s="73" t="s">
        <v>111</v>
      </c>
      <c r="F866" s="74">
        <v>42948</v>
      </c>
      <c r="G866" s="78" t="s">
        <v>0</v>
      </c>
      <c r="H866" s="75">
        <v>99539</v>
      </c>
    </row>
    <row r="867" spans="1:8" x14ac:dyDescent="0.2">
      <c r="A867" s="76" t="s">
        <v>99</v>
      </c>
      <c r="B867" s="77" t="s">
        <v>101</v>
      </c>
      <c r="C867" s="77" t="s">
        <v>102</v>
      </c>
      <c r="D867" s="77"/>
      <c r="E867" s="73" t="s">
        <v>111</v>
      </c>
      <c r="F867" s="74">
        <v>42948</v>
      </c>
      <c r="G867" s="78" t="s">
        <v>0</v>
      </c>
      <c r="H867" s="75">
        <v>5672</v>
      </c>
    </row>
    <row r="868" spans="1:8" x14ac:dyDescent="0.2">
      <c r="A868" s="72" t="s">
        <v>99</v>
      </c>
      <c r="B868" s="73" t="s">
        <v>101</v>
      </c>
      <c r="C868" s="73" t="s">
        <v>103</v>
      </c>
      <c r="D868" s="73"/>
      <c r="E868" s="73" t="s">
        <v>111</v>
      </c>
      <c r="F868" s="74">
        <v>42948</v>
      </c>
      <c r="G868" s="78" t="s">
        <v>0</v>
      </c>
      <c r="H868" s="75">
        <v>4215</v>
      </c>
    </row>
    <row r="869" spans="1:8" x14ac:dyDescent="0.2">
      <c r="A869" s="72" t="s">
        <v>79</v>
      </c>
      <c r="B869" s="73" t="s">
        <v>80</v>
      </c>
      <c r="C869" s="73" t="s">
        <v>81</v>
      </c>
      <c r="D869" s="73"/>
      <c r="E869" s="73" t="s">
        <v>111</v>
      </c>
      <c r="F869" s="74">
        <v>43313</v>
      </c>
      <c r="G869" s="78" t="s">
        <v>46</v>
      </c>
      <c r="H869" s="75">
        <v>190042</v>
      </c>
    </row>
    <row r="870" spans="1:8" x14ac:dyDescent="0.2">
      <c r="A870" s="72" t="s">
        <v>79</v>
      </c>
      <c r="B870" s="73" t="s">
        <v>80</v>
      </c>
      <c r="C870" s="73" t="s">
        <v>83</v>
      </c>
      <c r="D870" s="73"/>
      <c r="E870" s="73" t="s">
        <v>111</v>
      </c>
      <c r="F870" s="74">
        <v>43313</v>
      </c>
      <c r="G870" s="78" t="s">
        <v>46</v>
      </c>
      <c r="H870" s="75">
        <v>53759</v>
      </c>
    </row>
    <row r="871" spans="1:8" x14ac:dyDescent="0.2">
      <c r="A871" s="72" t="s">
        <v>79</v>
      </c>
      <c r="B871" s="73" t="s">
        <v>80</v>
      </c>
      <c r="C871" s="73" t="s">
        <v>84</v>
      </c>
      <c r="D871" s="73"/>
      <c r="E871" s="73" t="s">
        <v>111</v>
      </c>
      <c r="F871" s="74">
        <v>43313</v>
      </c>
      <c r="G871" s="78" t="s">
        <v>46</v>
      </c>
      <c r="H871" s="75">
        <v>14314</v>
      </c>
    </row>
    <row r="872" spans="1:8" x14ac:dyDescent="0.2">
      <c r="A872" s="72" t="s">
        <v>79</v>
      </c>
      <c r="B872" s="73" t="s">
        <v>80</v>
      </c>
      <c r="C872" s="73" t="s">
        <v>84</v>
      </c>
      <c r="D872" s="73" t="s">
        <v>85</v>
      </c>
      <c r="E872" s="73" t="s">
        <v>111</v>
      </c>
      <c r="F872" s="74">
        <v>43313</v>
      </c>
      <c r="G872" s="78" t="s">
        <v>46</v>
      </c>
      <c r="H872" s="75">
        <v>5.0799576965937243</v>
      </c>
    </row>
    <row r="873" spans="1:8" x14ac:dyDescent="0.2">
      <c r="A873" s="72" t="s">
        <v>79</v>
      </c>
      <c r="B873" s="73" t="s">
        <v>80</v>
      </c>
      <c r="C873" s="73" t="s">
        <v>86</v>
      </c>
      <c r="D873" s="73"/>
      <c r="E873" s="73" t="s">
        <v>111</v>
      </c>
      <c r="F873" s="74">
        <v>43313</v>
      </c>
      <c r="G873" s="78" t="s">
        <v>46</v>
      </c>
      <c r="H873" s="75">
        <v>23659</v>
      </c>
    </row>
    <row r="874" spans="1:8" x14ac:dyDescent="0.2">
      <c r="A874" s="72" t="s">
        <v>79</v>
      </c>
      <c r="B874" s="73" t="s">
        <v>80</v>
      </c>
      <c r="C874" s="73" t="s">
        <v>86</v>
      </c>
      <c r="D874" s="73" t="s">
        <v>87</v>
      </c>
      <c r="E874" s="73" t="s">
        <v>111</v>
      </c>
      <c r="F874" s="74">
        <v>43313</v>
      </c>
      <c r="G874" s="78" t="s">
        <v>46</v>
      </c>
      <c r="H874" s="75">
        <v>8.3964453782109061</v>
      </c>
    </row>
    <row r="875" spans="1:8" x14ac:dyDescent="0.2">
      <c r="A875" s="72" t="s">
        <v>79</v>
      </c>
      <c r="B875" s="73" t="s">
        <v>88</v>
      </c>
      <c r="C875" s="73" t="s">
        <v>89</v>
      </c>
      <c r="D875" s="73" t="s">
        <v>90</v>
      </c>
      <c r="E875" s="73" t="s">
        <v>111</v>
      </c>
      <c r="F875" s="74">
        <v>43313</v>
      </c>
      <c r="G875" s="78" t="s">
        <v>46</v>
      </c>
      <c r="H875" s="75">
        <v>6.1989022124083668</v>
      </c>
    </row>
    <row r="876" spans="1:8" x14ac:dyDescent="0.2">
      <c r="A876" s="72" t="s">
        <v>79</v>
      </c>
      <c r="B876" s="73" t="s">
        <v>88</v>
      </c>
      <c r="C876" s="73" t="s">
        <v>89</v>
      </c>
      <c r="D876" s="73" t="s">
        <v>91</v>
      </c>
      <c r="E876" s="73" t="s">
        <v>111</v>
      </c>
      <c r="F876" s="74">
        <v>43313</v>
      </c>
      <c r="G876" s="78" t="s">
        <v>46</v>
      </c>
      <c r="H876" s="75">
        <v>15257</v>
      </c>
    </row>
    <row r="877" spans="1:8" x14ac:dyDescent="0.2">
      <c r="A877" s="72" t="s">
        <v>79</v>
      </c>
      <c r="B877" s="73" t="s">
        <v>88</v>
      </c>
      <c r="C877" s="73" t="s">
        <v>89</v>
      </c>
      <c r="D877" s="73" t="s">
        <v>92</v>
      </c>
      <c r="E877" s="73" t="s">
        <v>111</v>
      </c>
      <c r="F877" s="74">
        <v>43313</v>
      </c>
      <c r="G877" s="78" t="s">
        <v>46</v>
      </c>
      <c r="H877" s="75">
        <v>3376</v>
      </c>
    </row>
    <row r="878" spans="1:8" x14ac:dyDescent="0.2">
      <c r="A878" s="72" t="s">
        <v>79</v>
      </c>
      <c r="B878" s="73" t="s">
        <v>88</v>
      </c>
      <c r="C878" s="73" t="s">
        <v>89</v>
      </c>
      <c r="D878" s="73" t="s">
        <v>93</v>
      </c>
      <c r="E878" s="73" t="s">
        <v>111</v>
      </c>
      <c r="F878" s="74">
        <v>43313</v>
      </c>
      <c r="G878" s="78" t="s">
        <v>46</v>
      </c>
      <c r="H878" s="75">
        <v>148</v>
      </c>
    </row>
    <row r="879" spans="1:8" x14ac:dyDescent="0.2">
      <c r="A879" s="76" t="s">
        <v>79</v>
      </c>
      <c r="B879" s="77" t="s">
        <v>94</v>
      </c>
      <c r="C879" s="77" t="s">
        <v>95</v>
      </c>
      <c r="D879" s="77"/>
      <c r="E879" s="73" t="s">
        <v>111</v>
      </c>
      <c r="F879" s="74">
        <v>43313</v>
      </c>
      <c r="G879" s="78" t="s">
        <v>46</v>
      </c>
      <c r="H879" s="75">
        <v>326</v>
      </c>
    </row>
    <row r="880" spans="1:8" x14ac:dyDescent="0.2">
      <c r="A880" s="72" t="s">
        <v>79</v>
      </c>
      <c r="B880" s="73" t="s">
        <v>94</v>
      </c>
      <c r="C880" s="73" t="s">
        <v>96</v>
      </c>
      <c r="D880" s="73"/>
      <c r="E880" s="73" t="s">
        <v>111</v>
      </c>
      <c r="F880" s="74">
        <v>43313</v>
      </c>
      <c r="G880" s="78" t="s">
        <v>46</v>
      </c>
      <c r="H880" s="75">
        <v>2092</v>
      </c>
    </row>
    <row r="881" spans="1:8" x14ac:dyDescent="0.2">
      <c r="A881" s="72" t="s">
        <v>79</v>
      </c>
      <c r="B881" s="73" t="s">
        <v>94</v>
      </c>
      <c r="C881" s="73" t="s">
        <v>97</v>
      </c>
      <c r="D881" s="73"/>
      <c r="E881" s="73" t="s">
        <v>111</v>
      </c>
      <c r="F881" s="74">
        <v>43313</v>
      </c>
      <c r="G881" s="78" t="s">
        <v>46</v>
      </c>
      <c r="H881" s="75">
        <v>0</v>
      </c>
    </row>
    <row r="882" spans="1:8" x14ac:dyDescent="0.2">
      <c r="A882" s="72" t="s">
        <v>79</v>
      </c>
      <c r="B882" s="73" t="s">
        <v>94</v>
      </c>
      <c r="C882" s="73" t="s">
        <v>98</v>
      </c>
      <c r="D882" s="73"/>
      <c r="E882" s="73" t="s">
        <v>111</v>
      </c>
      <c r="F882" s="74">
        <v>43313</v>
      </c>
      <c r="G882" s="78" t="s">
        <v>46</v>
      </c>
      <c r="H882" s="75">
        <v>0</v>
      </c>
    </row>
    <row r="883" spans="1:8" x14ac:dyDescent="0.2">
      <c r="A883" s="72" t="s">
        <v>99</v>
      </c>
      <c r="B883" s="73" t="s">
        <v>100</v>
      </c>
      <c r="C883" s="73"/>
      <c r="D883" s="73"/>
      <c r="E883" s="73" t="s">
        <v>111</v>
      </c>
      <c r="F883" s="74">
        <v>43313</v>
      </c>
      <c r="G883" s="78" t="s">
        <v>46</v>
      </c>
      <c r="H883" s="75">
        <v>155922</v>
      </c>
    </row>
    <row r="884" spans="1:8" x14ac:dyDescent="0.2">
      <c r="A884" s="76" t="s">
        <v>99</v>
      </c>
      <c r="B884" s="77" t="s">
        <v>101</v>
      </c>
      <c r="C884" s="77" t="s">
        <v>102</v>
      </c>
      <c r="D884" s="77"/>
      <c r="E884" s="73" t="s">
        <v>111</v>
      </c>
      <c r="F884" s="74">
        <v>43313</v>
      </c>
      <c r="G884" s="78" t="s">
        <v>46</v>
      </c>
      <c r="H884" s="75">
        <v>6437</v>
      </c>
    </row>
    <row r="885" spans="1:8" x14ac:dyDescent="0.2">
      <c r="A885" s="72" t="s">
        <v>99</v>
      </c>
      <c r="B885" s="73" t="s">
        <v>101</v>
      </c>
      <c r="C885" s="73" t="s">
        <v>103</v>
      </c>
      <c r="D885" s="73"/>
      <c r="E885" s="73" t="s">
        <v>111</v>
      </c>
      <c r="F885" s="74">
        <v>43313</v>
      </c>
      <c r="G885" s="78" t="s">
        <v>46</v>
      </c>
      <c r="H885" s="75">
        <v>5763</v>
      </c>
    </row>
    <row r="886" spans="1:8" x14ac:dyDescent="0.2">
      <c r="A886" s="72" t="s">
        <v>79</v>
      </c>
      <c r="B886" s="73" t="s">
        <v>80</v>
      </c>
      <c r="C886" s="73" t="s">
        <v>81</v>
      </c>
      <c r="D886" s="73"/>
      <c r="E886" s="73" t="s">
        <v>111</v>
      </c>
      <c r="F886" s="74">
        <v>43313</v>
      </c>
      <c r="G886" s="78" t="s">
        <v>1</v>
      </c>
      <c r="H886" s="75">
        <v>115993</v>
      </c>
    </row>
    <row r="887" spans="1:8" x14ac:dyDescent="0.2">
      <c r="A887" s="72" t="s">
        <v>79</v>
      </c>
      <c r="B887" s="73" t="s">
        <v>80</v>
      </c>
      <c r="C887" s="73" t="s">
        <v>83</v>
      </c>
      <c r="D887" s="73"/>
      <c r="E887" s="73" t="s">
        <v>111</v>
      </c>
      <c r="F887" s="74">
        <v>43313</v>
      </c>
      <c r="G887" s="78" t="s">
        <v>1</v>
      </c>
      <c r="H887" s="75">
        <v>28234</v>
      </c>
    </row>
    <row r="888" spans="1:8" x14ac:dyDescent="0.2">
      <c r="A888" s="72" t="s">
        <v>79</v>
      </c>
      <c r="B888" s="73" t="s">
        <v>80</v>
      </c>
      <c r="C888" s="73" t="s">
        <v>84</v>
      </c>
      <c r="D888" s="73"/>
      <c r="E888" s="73" t="s">
        <v>111</v>
      </c>
      <c r="F888" s="74">
        <v>43313</v>
      </c>
      <c r="G888" s="78" t="s">
        <v>1</v>
      </c>
      <c r="H888" s="75">
        <v>9347</v>
      </c>
    </row>
    <row r="889" spans="1:8" x14ac:dyDescent="0.2">
      <c r="A889" s="72" t="s">
        <v>79</v>
      </c>
      <c r="B889" s="73" t="s">
        <v>80</v>
      </c>
      <c r="C889" s="73" t="s">
        <v>84</v>
      </c>
      <c r="D889" s="73" t="s">
        <v>85</v>
      </c>
      <c r="E889" s="73" t="s">
        <v>111</v>
      </c>
      <c r="F889" s="74">
        <v>43313</v>
      </c>
      <c r="G889" s="78" t="s">
        <v>1</v>
      </c>
      <c r="H889" s="75">
        <v>5.5438251029050667</v>
      </c>
    </row>
    <row r="890" spans="1:8" x14ac:dyDescent="0.2">
      <c r="A890" s="72" t="s">
        <v>79</v>
      </c>
      <c r="B890" s="73" t="s">
        <v>80</v>
      </c>
      <c r="C890" s="73" t="s">
        <v>86</v>
      </c>
      <c r="D890" s="73"/>
      <c r="E890" s="73" t="s">
        <v>111</v>
      </c>
      <c r="F890" s="74">
        <v>43313</v>
      </c>
      <c r="G890" s="78" t="s">
        <v>1</v>
      </c>
      <c r="H890" s="75">
        <v>15028</v>
      </c>
    </row>
    <row r="891" spans="1:8" x14ac:dyDescent="0.2">
      <c r="A891" s="72" t="s">
        <v>79</v>
      </c>
      <c r="B891" s="73" t="s">
        <v>80</v>
      </c>
      <c r="C891" s="73" t="s">
        <v>86</v>
      </c>
      <c r="D891" s="73" t="s">
        <v>87</v>
      </c>
      <c r="E891" s="73" t="s">
        <v>111</v>
      </c>
      <c r="F891" s="74">
        <v>43313</v>
      </c>
      <c r="G891" s="78" t="s">
        <v>1</v>
      </c>
      <c r="H891" s="75">
        <v>8.9132987746290091</v>
      </c>
    </row>
    <row r="892" spans="1:8" x14ac:dyDescent="0.2">
      <c r="A892" s="72" t="s">
        <v>79</v>
      </c>
      <c r="B892" s="73" t="s">
        <v>88</v>
      </c>
      <c r="C892" s="73" t="s">
        <v>89</v>
      </c>
      <c r="D892" s="73" t="s">
        <v>90</v>
      </c>
      <c r="E892" s="73" t="s">
        <v>111</v>
      </c>
      <c r="F892" s="74">
        <v>43313</v>
      </c>
      <c r="G892" s="78" t="s">
        <v>1</v>
      </c>
      <c r="H892" s="75">
        <v>4.4594200623444191</v>
      </c>
    </row>
    <row r="893" spans="1:8" x14ac:dyDescent="0.2">
      <c r="A893" s="72" t="s">
        <v>79</v>
      </c>
      <c r="B893" s="73" t="s">
        <v>88</v>
      </c>
      <c r="C893" s="73" t="s">
        <v>89</v>
      </c>
      <c r="D893" s="73" t="s">
        <v>91</v>
      </c>
      <c r="E893" s="73" t="s">
        <v>111</v>
      </c>
      <c r="F893" s="74">
        <v>43313</v>
      </c>
      <c r="G893" s="78" t="s">
        <v>1</v>
      </c>
      <c r="H893" s="75">
        <v>7115</v>
      </c>
    </row>
    <row r="894" spans="1:8" x14ac:dyDescent="0.2">
      <c r="A894" s="72" t="s">
        <v>79</v>
      </c>
      <c r="B894" s="73" t="s">
        <v>88</v>
      </c>
      <c r="C894" s="73" t="s">
        <v>89</v>
      </c>
      <c r="D894" s="73" t="s">
        <v>92</v>
      </c>
      <c r="E894" s="73" t="s">
        <v>111</v>
      </c>
      <c r="F894" s="74">
        <v>43313</v>
      </c>
      <c r="G894" s="78" t="s">
        <v>1</v>
      </c>
      <c r="H894" s="75">
        <v>839</v>
      </c>
    </row>
    <row r="895" spans="1:8" x14ac:dyDescent="0.2">
      <c r="A895" s="72" t="s">
        <v>79</v>
      </c>
      <c r="B895" s="73" t="s">
        <v>88</v>
      </c>
      <c r="C895" s="73" t="s">
        <v>89</v>
      </c>
      <c r="D895" s="73" t="s">
        <v>93</v>
      </c>
      <c r="E895" s="73" t="s">
        <v>111</v>
      </c>
      <c r="F895" s="74">
        <v>43313</v>
      </c>
      <c r="G895" s="78" t="s">
        <v>1</v>
      </c>
      <c r="H895" s="75">
        <v>0</v>
      </c>
    </row>
    <row r="896" spans="1:8" x14ac:dyDescent="0.2">
      <c r="A896" s="76" t="s">
        <v>79</v>
      </c>
      <c r="B896" s="77" t="s">
        <v>94</v>
      </c>
      <c r="C896" s="77" t="s">
        <v>95</v>
      </c>
      <c r="D896" s="77"/>
      <c r="E896" s="73" t="s">
        <v>111</v>
      </c>
      <c r="F896" s="74">
        <v>43313</v>
      </c>
      <c r="G896" s="78" t="s">
        <v>1</v>
      </c>
      <c r="H896" s="75">
        <v>326</v>
      </c>
    </row>
    <row r="897" spans="1:8" x14ac:dyDescent="0.2">
      <c r="A897" s="72" t="s">
        <v>79</v>
      </c>
      <c r="B897" s="73" t="s">
        <v>94</v>
      </c>
      <c r="C897" s="73" t="s">
        <v>96</v>
      </c>
      <c r="D897" s="73"/>
      <c r="E897" s="73" t="s">
        <v>111</v>
      </c>
      <c r="F897" s="74">
        <v>43313</v>
      </c>
      <c r="G897" s="78" t="s">
        <v>1</v>
      </c>
      <c r="H897" s="75">
        <v>1482</v>
      </c>
    </row>
    <row r="898" spans="1:8" x14ac:dyDescent="0.2">
      <c r="A898" s="72" t="s">
        <v>79</v>
      </c>
      <c r="B898" s="73" t="s">
        <v>94</v>
      </c>
      <c r="C898" s="73" t="s">
        <v>97</v>
      </c>
      <c r="D898" s="73"/>
      <c r="E898" s="73" t="s">
        <v>111</v>
      </c>
      <c r="F898" s="74">
        <v>43313</v>
      </c>
      <c r="G898" s="78" t="s">
        <v>1</v>
      </c>
      <c r="H898" s="75">
        <v>0</v>
      </c>
    </row>
    <row r="899" spans="1:8" x14ac:dyDescent="0.2">
      <c r="A899" s="72" t="s">
        <v>79</v>
      </c>
      <c r="B899" s="73" t="s">
        <v>94</v>
      </c>
      <c r="C899" s="73" t="s">
        <v>98</v>
      </c>
      <c r="D899" s="73"/>
      <c r="E899" s="73" t="s">
        <v>111</v>
      </c>
      <c r="F899" s="74">
        <v>43313</v>
      </c>
      <c r="G899" s="78" t="s">
        <v>1</v>
      </c>
      <c r="H899" s="75">
        <v>0</v>
      </c>
    </row>
    <row r="900" spans="1:8" x14ac:dyDescent="0.2">
      <c r="A900" s="72" t="s">
        <v>99</v>
      </c>
      <c r="B900" s="73" t="s">
        <v>100</v>
      </c>
      <c r="C900" s="73"/>
      <c r="D900" s="73"/>
      <c r="E900" s="73" t="s">
        <v>111</v>
      </c>
      <c r="F900" s="74">
        <v>43313</v>
      </c>
      <c r="G900" s="78" t="s">
        <v>1</v>
      </c>
      <c r="H900" s="75">
        <v>48305</v>
      </c>
    </row>
    <row r="901" spans="1:8" x14ac:dyDescent="0.2">
      <c r="A901" s="76" t="s">
        <v>99</v>
      </c>
      <c r="B901" s="77" t="s">
        <v>101</v>
      </c>
      <c r="C901" s="77" t="s">
        <v>102</v>
      </c>
      <c r="D901" s="77"/>
      <c r="E901" s="73" t="s">
        <v>111</v>
      </c>
      <c r="F901" s="74">
        <v>43313</v>
      </c>
      <c r="G901" s="78" t="s">
        <v>1</v>
      </c>
      <c r="H901" s="75">
        <v>931</v>
      </c>
    </row>
    <row r="902" spans="1:8" x14ac:dyDescent="0.2">
      <c r="A902" s="72" t="s">
        <v>99</v>
      </c>
      <c r="B902" s="73" t="s">
        <v>101</v>
      </c>
      <c r="C902" s="73" t="s">
        <v>103</v>
      </c>
      <c r="D902" s="73"/>
      <c r="E902" s="73" t="s">
        <v>111</v>
      </c>
      <c r="F902" s="74">
        <v>43313</v>
      </c>
      <c r="G902" s="78" t="s">
        <v>1</v>
      </c>
      <c r="H902" s="75">
        <v>1991</v>
      </c>
    </row>
    <row r="903" spans="1:8" x14ac:dyDescent="0.2">
      <c r="A903" s="72" t="s">
        <v>79</v>
      </c>
      <c r="B903" s="73" t="s">
        <v>80</v>
      </c>
      <c r="C903" s="73" t="s">
        <v>81</v>
      </c>
      <c r="D903" s="73"/>
      <c r="E903" s="73" t="s">
        <v>111</v>
      </c>
      <c r="F903" s="74">
        <v>43313</v>
      </c>
      <c r="G903" s="78" t="s">
        <v>0</v>
      </c>
      <c r="H903" s="75">
        <v>74049</v>
      </c>
    </row>
    <row r="904" spans="1:8" x14ac:dyDescent="0.2">
      <c r="A904" s="72" t="s">
        <v>79</v>
      </c>
      <c r="B904" s="73" t="s">
        <v>80</v>
      </c>
      <c r="C904" s="73" t="s">
        <v>83</v>
      </c>
      <c r="D904" s="73"/>
      <c r="E904" s="73" t="s">
        <v>111</v>
      </c>
      <c r="F904" s="74">
        <v>43313</v>
      </c>
      <c r="G904" s="78" t="s">
        <v>0</v>
      </c>
      <c r="H904" s="75">
        <v>25525</v>
      </c>
    </row>
    <row r="905" spans="1:8" x14ac:dyDescent="0.2">
      <c r="A905" s="72" t="s">
        <v>79</v>
      </c>
      <c r="B905" s="73" t="s">
        <v>80</v>
      </c>
      <c r="C905" s="73" t="s">
        <v>84</v>
      </c>
      <c r="D905" s="73"/>
      <c r="E905" s="73" t="s">
        <v>111</v>
      </c>
      <c r="F905" s="74">
        <v>43313</v>
      </c>
      <c r="G905" s="78" t="s">
        <v>0</v>
      </c>
      <c r="H905" s="75">
        <v>4967</v>
      </c>
    </row>
    <row r="906" spans="1:8" x14ac:dyDescent="0.2">
      <c r="A906" s="72" t="s">
        <v>79</v>
      </c>
      <c r="B906" s="73" t="s">
        <v>80</v>
      </c>
      <c r="C906" s="73" t="s">
        <v>84</v>
      </c>
      <c r="D906" s="73" t="s">
        <v>85</v>
      </c>
      <c r="E906" s="73" t="s">
        <v>111</v>
      </c>
      <c r="F906" s="74">
        <v>43313</v>
      </c>
      <c r="G906" s="78" t="s">
        <v>0</v>
      </c>
      <c r="H906" s="75">
        <v>4.3888947796274698</v>
      </c>
    </row>
    <row r="907" spans="1:8" x14ac:dyDescent="0.2">
      <c r="A907" s="72" t="s">
        <v>79</v>
      </c>
      <c r="B907" s="73" t="s">
        <v>80</v>
      </c>
      <c r="C907" s="73" t="s">
        <v>86</v>
      </c>
      <c r="D907" s="73"/>
      <c r="E907" s="73" t="s">
        <v>111</v>
      </c>
      <c r="F907" s="74">
        <v>43313</v>
      </c>
      <c r="G907" s="78" t="s">
        <v>0</v>
      </c>
      <c r="H907" s="75">
        <v>8631</v>
      </c>
    </row>
    <row r="908" spans="1:8" x14ac:dyDescent="0.2">
      <c r="A908" s="72" t="s">
        <v>79</v>
      </c>
      <c r="B908" s="73" t="s">
        <v>80</v>
      </c>
      <c r="C908" s="73" t="s">
        <v>86</v>
      </c>
      <c r="D908" s="73" t="s">
        <v>87</v>
      </c>
      <c r="E908" s="73" t="s">
        <v>111</v>
      </c>
      <c r="F908" s="74">
        <v>43313</v>
      </c>
      <c r="G908" s="78" t="s">
        <v>0</v>
      </c>
      <c r="H908" s="75">
        <v>7.6264447036369418</v>
      </c>
    </row>
    <row r="909" spans="1:8" x14ac:dyDescent="0.2">
      <c r="A909" s="72" t="s">
        <v>79</v>
      </c>
      <c r="B909" s="73" t="s">
        <v>88</v>
      </c>
      <c r="C909" s="73" t="s">
        <v>89</v>
      </c>
      <c r="D909" s="73" t="s">
        <v>90</v>
      </c>
      <c r="E909" s="73" t="s">
        <v>111</v>
      </c>
      <c r="F909" s="74">
        <v>43313</v>
      </c>
      <c r="G909" s="78" t="s">
        <v>0</v>
      </c>
      <c r="H909" s="75">
        <v>8.688778499145327</v>
      </c>
    </row>
    <row r="910" spans="1:8" x14ac:dyDescent="0.2">
      <c r="A910" s="72" t="s">
        <v>79</v>
      </c>
      <c r="B910" s="73" t="s">
        <v>88</v>
      </c>
      <c r="C910" s="73" t="s">
        <v>89</v>
      </c>
      <c r="D910" s="73" t="s">
        <v>91</v>
      </c>
      <c r="E910" s="73" t="s">
        <v>111</v>
      </c>
      <c r="F910" s="74">
        <v>43313</v>
      </c>
      <c r="G910" s="78" t="s">
        <v>0</v>
      </c>
      <c r="H910" s="75">
        <v>8142</v>
      </c>
    </row>
    <row r="911" spans="1:8" x14ac:dyDescent="0.2">
      <c r="A911" s="72" t="s">
        <v>79</v>
      </c>
      <c r="B911" s="73" t="s">
        <v>88</v>
      </c>
      <c r="C911" s="73" t="s">
        <v>89</v>
      </c>
      <c r="D911" s="73" t="s">
        <v>92</v>
      </c>
      <c r="E911" s="73" t="s">
        <v>111</v>
      </c>
      <c r="F911" s="74">
        <v>43313</v>
      </c>
      <c r="G911" s="78" t="s">
        <v>0</v>
      </c>
      <c r="H911" s="75">
        <v>2537</v>
      </c>
    </row>
    <row r="912" spans="1:8" x14ac:dyDescent="0.2">
      <c r="A912" s="72" t="s">
        <v>79</v>
      </c>
      <c r="B912" s="73" t="s">
        <v>88</v>
      </c>
      <c r="C912" s="73" t="s">
        <v>89</v>
      </c>
      <c r="D912" s="73" t="s">
        <v>93</v>
      </c>
      <c r="E912" s="73" t="s">
        <v>111</v>
      </c>
      <c r="F912" s="74">
        <v>43313</v>
      </c>
      <c r="G912" s="78" t="s">
        <v>0</v>
      </c>
      <c r="H912" s="75">
        <v>148</v>
      </c>
    </row>
    <row r="913" spans="1:8" x14ac:dyDescent="0.2">
      <c r="A913" s="76" t="s">
        <v>79</v>
      </c>
      <c r="B913" s="77" t="s">
        <v>94</v>
      </c>
      <c r="C913" s="77" t="s">
        <v>95</v>
      </c>
      <c r="D913" s="77"/>
      <c r="E913" s="73" t="s">
        <v>111</v>
      </c>
      <c r="F913" s="74">
        <v>43313</v>
      </c>
      <c r="G913" s="78" t="s">
        <v>0</v>
      </c>
      <c r="H913" s="75">
        <v>0</v>
      </c>
    </row>
    <row r="914" spans="1:8" x14ac:dyDescent="0.2">
      <c r="A914" s="72" t="s">
        <v>79</v>
      </c>
      <c r="B914" s="73" t="s">
        <v>94</v>
      </c>
      <c r="C914" s="73" t="s">
        <v>96</v>
      </c>
      <c r="D914" s="73"/>
      <c r="E914" s="73" t="s">
        <v>111</v>
      </c>
      <c r="F914" s="74">
        <v>43313</v>
      </c>
      <c r="G914" s="78" t="s">
        <v>0</v>
      </c>
      <c r="H914" s="75">
        <v>610</v>
      </c>
    </row>
    <row r="915" spans="1:8" x14ac:dyDescent="0.2">
      <c r="A915" s="72" t="s">
        <v>79</v>
      </c>
      <c r="B915" s="73" t="s">
        <v>94</v>
      </c>
      <c r="C915" s="73" t="s">
        <v>97</v>
      </c>
      <c r="D915" s="73"/>
      <c r="E915" s="73" t="s">
        <v>111</v>
      </c>
      <c r="F915" s="74">
        <v>43313</v>
      </c>
      <c r="G915" s="78" t="s">
        <v>0</v>
      </c>
      <c r="H915" s="75">
        <v>0</v>
      </c>
    </row>
    <row r="916" spans="1:8" x14ac:dyDescent="0.2">
      <c r="A916" s="72" t="s">
        <v>79</v>
      </c>
      <c r="B916" s="73" t="s">
        <v>94</v>
      </c>
      <c r="C916" s="73" t="s">
        <v>98</v>
      </c>
      <c r="D916" s="73"/>
      <c r="E916" s="73" t="s">
        <v>111</v>
      </c>
      <c r="F916" s="74">
        <v>43313</v>
      </c>
      <c r="G916" s="78" t="s">
        <v>0</v>
      </c>
      <c r="H916" s="75">
        <v>0</v>
      </c>
    </row>
    <row r="917" spans="1:8" x14ac:dyDescent="0.2">
      <c r="A917" s="72" t="s">
        <v>99</v>
      </c>
      <c r="B917" s="73" t="s">
        <v>100</v>
      </c>
      <c r="C917" s="73"/>
      <c r="D917" s="73"/>
      <c r="E917" s="73" t="s">
        <v>111</v>
      </c>
      <c r="F917" s="74">
        <v>43313</v>
      </c>
      <c r="G917" s="78" t="s">
        <v>0</v>
      </c>
      <c r="H917" s="75">
        <v>107617</v>
      </c>
    </row>
    <row r="918" spans="1:8" x14ac:dyDescent="0.2">
      <c r="A918" s="76" t="s">
        <v>99</v>
      </c>
      <c r="B918" s="77" t="s">
        <v>101</v>
      </c>
      <c r="C918" s="77" t="s">
        <v>102</v>
      </c>
      <c r="D918" s="77"/>
      <c r="E918" s="73" t="s">
        <v>111</v>
      </c>
      <c r="F918" s="74">
        <v>43313</v>
      </c>
      <c r="G918" s="78" t="s">
        <v>0</v>
      </c>
      <c r="H918" s="75">
        <v>5506</v>
      </c>
    </row>
    <row r="919" spans="1:8" x14ac:dyDescent="0.2">
      <c r="A919" s="72" t="s">
        <v>99</v>
      </c>
      <c r="B919" s="73" t="s">
        <v>101</v>
      </c>
      <c r="C919" s="73" t="s">
        <v>103</v>
      </c>
      <c r="D919" s="73"/>
      <c r="E919" s="73" t="s">
        <v>111</v>
      </c>
      <c r="F919" s="74">
        <v>43313</v>
      </c>
      <c r="G919" s="78" t="s">
        <v>0</v>
      </c>
      <c r="H919" s="75">
        <v>3772</v>
      </c>
    </row>
    <row r="920" spans="1:8" x14ac:dyDescent="0.2">
      <c r="A920" s="72" t="s">
        <v>79</v>
      </c>
      <c r="B920" s="73" t="s">
        <v>80</v>
      </c>
      <c r="C920" s="73" t="s">
        <v>81</v>
      </c>
      <c r="D920" s="73"/>
      <c r="E920" s="73" t="s">
        <v>112</v>
      </c>
      <c r="F920" s="74">
        <v>42948</v>
      </c>
      <c r="G920" s="78" t="s">
        <v>46</v>
      </c>
      <c r="H920" s="75">
        <v>47493</v>
      </c>
    </row>
    <row r="921" spans="1:8" x14ac:dyDescent="0.2">
      <c r="A921" s="72" t="s">
        <v>79</v>
      </c>
      <c r="B921" s="73" t="s">
        <v>80</v>
      </c>
      <c r="C921" s="73" t="s">
        <v>83</v>
      </c>
      <c r="D921" s="73"/>
      <c r="E921" s="73" t="s">
        <v>112</v>
      </c>
      <c r="F921" s="74">
        <v>42948</v>
      </c>
      <c r="G921" s="78" t="s">
        <v>46</v>
      </c>
      <c r="H921" s="75">
        <v>41458</v>
      </c>
    </row>
    <row r="922" spans="1:8" x14ac:dyDescent="0.2">
      <c r="A922" s="72" t="s">
        <v>79</v>
      </c>
      <c r="B922" s="73" t="s">
        <v>80</v>
      </c>
      <c r="C922" s="73" t="s">
        <v>84</v>
      </c>
      <c r="D922" s="73"/>
      <c r="E922" s="73" t="s">
        <v>112</v>
      </c>
      <c r="F922" s="74">
        <v>42948</v>
      </c>
      <c r="G922" s="78" t="s">
        <v>46</v>
      </c>
      <c r="H922" s="75">
        <v>2023</v>
      </c>
    </row>
    <row r="923" spans="1:8" x14ac:dyDescent="0.2">
      <c r="A923" s="72" t="s">
        <v>79</v>
      </c>
      <c r="B923" s="73" t="s">
        <v>80</v>
      </c>
      <c r="C923" s="73" t="s">
        <v>84</v>
      </c>
      <c r="D923" s="73" t="s">
        <v>85</v>
      </c>
      <c r="E923" s="73" t="s">
        <v>112</v>
      </c>
      <c r="F923" s="74">
        <v>42948</v>
      </c>
      <c r="G923" s="78" t="s">
        <v>46</v>
      </c>
      <c r="H923" s="75">
        <v>1.9899861301016144</v>
      </c>
    </row>
    <row r="924" spans="1:8" x14ac:dyDescent="0.2">
      <c r="A924" s="72" t="s">
        <v>79</v>
      </c>
      <c r="B924" s="73" t="s">
        <v>80</v>
      </c>
      <c r="C924" s="73" t="s">
        <v>86</v>
      </c>
      <c r="D924" s="73"/>
      <c r="E924" s="73" t="s">
        <v>112</v>
      </c>
      <c r="F924" s="74">
        <v>42948</v>
      </c>
      <c r="G924" s="78" t="s">
        <v>46</v>
      </c>
      <c r="H924" s="75">
        <v>10685</v>
      </c>
    </row>
    <row r="925" spans="1:8" x14ac:dyDescent="0.2">
      <c r="A925" s="72" t="s">
        <v>79</v>
      </c>
      <c r="B925" s="73" t="s">
        <v>80</v>
      </c>
      <c r="C925" s="73" t="s">
        <v>86</v>
      </c>
      <c r="D925" s="73" t="s">
        <v>87</v>
      </c>
      <c r="E925" s="73" t="s">
        <v>112</v>
      </c>
      <c r="F925" s="74">
        <v>42948</v>
      </c>
      <c r="G925" s="78" t="s">
        <v>46</v>
      </c>
      <c r="H925" s="75">
        <v>10.510628670358749</v>
      </c>
    </row>
    <row r="926" spans="1:8" x14ac:dyDescent="0.2">
      <c r="A926" s="72" t="s">
        <v>79</v>
      </c>
      <c r="B926" s="73" t="s">
        <v>88</v>
      </c>
      <c r="C926" s="73" t="s">
        <v>89</v>
      </c>
      <c r="D926" s="73" t="s">
        <v>90</v>
      </c>
      <c r="E926" s="73" t="s">
        <v>112</v>
      </c>
      <c r="F926" s="74">
        <v>42948</v>
      </c>
      <c r="G926" s="78" t="s">
        <v>46</v>
      </c>
      <c r="H926" s="75">
        <v>2.6</v>
      </c>
    </row>
    <row r="927" spans="1:8" x14ac:dyDescent="0.2">
      <c r="A927" s="72" t="s">
        <v>79</v>
      </c>
      <c r="B927" s="73" t="s">
        <v>88</v>
      </c>
      <c r="C927" s="73" t="s">
        <v>89</v>
      </c>
      <c r="D927" s="73" t="s">
        <v>91</v>
      </c>
      <c r="E927" s="73" t="s">
        <v>112</v>
      </c>
      <c r="F927" s="74">
        <v>42948</v>
      </c>
      <c r="G927" s="78" t="s">
        <v>46</v>
      </c>
      <c r="H927" s="75">
        <v>2163</v>
      </c>
    </row>
    <row r="928" spans="1:8" x14ac:dyDescent="0.2">
      <c r="A928" s="72" t="s">
        <v>79</v>
      </c>
      <c r="B928" s="73" t="s">
        <v>88</v>
      </c>
      <c r="C928" s="73" t="s">
        <v>89</v>
      </c>
      <c r="D928" s="73" t="s">
        <v>92</v>
      </c>
      <c r="E928" s="73" t="s">
        <v>112</v>
      </c>
      <c r="F928" s="74">
        <v>42948</v>
      </c>
      <c r="G928" s="78" t="s">
        <v>46</v>
      </c>
      <c r="H928" s="75">
        <v>520</v>
      </c>
    </row>
    <row r="929" spans="1:8" x14ac:dyDescent="0.2">
      <c r="A929" s="72" t="s">
        <v>79</v>
      </c>
      <c r="B929" s="73" t="s">
        <v>88</v>
      </c>
      <c r="C929" s="73" t="s">
        <v>89</v>
      </c>
      <c r="D929" s="73" t="s">
        <v>93</v>
      </c>
      <c r="E929" s="73" t="s">
        <v>112</v>
      </c>
      <c r="F929" s="74">
        <v>42948</v>
      </c>
      <c r="G929" s="78" t="s">
        <v>46</v>
      </c>
      <c r="H929" s="75">
        <v>84</v>
      </c>
    </row>
    <row r="930" spans="1:8" x14ac:dyDescent="0.2">
      <c r="A930" s="76" t="s">
        <v>79</v>
      </c>
      <c r="B930" s="77" t="s">
        <v>94</v>
      </c>
      <c r="C930" s="77" t="s">
        <v>95</v>
      </c>
      <c r="D930" s="77"/>
      <c r="E930" s="73" t="s">
        <v>112</v>
      </c>
      <c r="F930" s="74">
        <v>42948</v>
      </c>
      <c r="G930" s="78" t="s">
        <v>46</v>
      </c>
      <c r="H930" s="75">
        <v>157</v>
      </c>
    </row>
    <row r="931" spans="1:8" x14ac:dyDescent="0.2">
      <c r="A931" s="72" t="s">
        <v>79</v>
      </c>
      <c r="B931" s="73" t="s">
        <v>94</v>
      </c>
      <c r="C931" s="73" t="s">
        <v>96</v>
      </c>
      <c r="D931" s="73"/>
      <c r="E931" s="73" t="s">
        <v>112</v>
      </c>
      <c r="F931" s="74">
        <v>42948</v>
      </c>
      <c r="G931" s="78" t="s">
        <v>46</v>
      </c>
      <c r="H931" s="75">
        <v>916</v>
      </c>
    </row>
    <row r="932" spans="1:8" x14ac:dyDescent="0.2">
      <c r="A932" s="72" t="s">
        <v>79</v>
      </c>
      <c r="B932" s="73" t="s">
        <v>94</v>
      </c>
      <c r="C932" s="73" t="s">
        <v>97</v>
      </c>
      <c r="D932" s="73"/>
      <c r="E932" s="73" t="s">
        <v>112</v>
      </c>
      <c r="F932" s="74">
        <v>42948</v>
      </c>
      <c r="G932" s="78" t="s">
        <v>46</v>
      </c>
      <c r="H932" s="75">
        <v>0</v>
      </c>
    </row>
    <row r="933" spans="1:8" x14ac:dyDescent="0.2">
      <c r="A933" s="72" t="s">
        <v>79</v>
      </c>
      <c r="B933" s="73" t="s">
        <v>94</v>
      </c>
      <c r="C933" s="73" t="s">
        <v>98</v>
      </c>
      <c r="D933" s="73"/>
      <c r="E933" s="73" t="s">
        <v>112</v>
      </c>
      <c r="F933" s="74">
        <v>42948</v>
      </c>
      <c r="G933" s="78" t="s">
        <v>46</v>
      </c>
      <c r="H933" s="75">
        <v>0</v>
      </c>
    </row>
    <row r="934" spans="1:8" x14ac:dyDescent="0.2">
      <c r="A934" s="72" t="s">
        <v>99</v>
      </c>
      <c r="B934" s="73" t="s">
        <v>100</v>
      </c>
      <c r="C934" s="73"/>
      <c r="D934" s="73"/>
      <c r="E934" s="73" t="s">
        <v>112</v>
      </c>
      <c r="F934" s="74">
        <v>42948</v>
      </c>
      <c r="G934" s="78" t="s">
        <v>46</v>
      </c>
      <c r="H934" s="75">
        <v>66354</v>
      </c>
    </row>
    <row r="935" spans="1:8" x14ac:dyDescent="0.2">
      <c r="A935" s="76" t="s">
        <v>99</v>
      </c>
      <c r="B935" s="77" t="s">
        <v>101</v>
      </c>
      <c r="C935" s="77" t="s">
        <v>102</v>
      </c>
      <c r="D935" s="77"/>
      <c r="E935" s="73" t="s">
        <v>112</v>
      </c>
      <c r="F935" s="74">
        <v>42948</v>
      </c>
      <c r="G935" s="78" t="s">
        <v>46</v>
      </c>
      <c r="H935" s="75">
        <v>2302</v>
      </c>
    </row>
    <row r="936" spans="1:8" x14ac:dyDescent="0.2">
      <c r="A936" s="72" t="s">
        <v>99</v>
      </c>
      <c r="B936" s="73" t="s">
        <v>101</v>
      </c>
      <c r="C936" s="73" t="s">
        <v>103</v>
      </c>
      <c r="D936" s="73"/>
      <c r="E936" s="73" t="s">
        <v>112</v>
      </c>
      <c r="F936" s="74">
        <v>42948</v>
      </c>
      <c r="G936" s="78" t="s">
        <v>46</v>
      </c>
      <c r="H936" s="75">
        <v>1156</v>
      </c>
    </row>
    <row r="937" spans="1:8" x14ac:dyDescent="0.2">
      <c r="A937" s="72" t="s">
        <v>79</v>
      </c>
      <c r="B937" s="73" t="s">
        <v>80</v>
      </c>
      <c r="C937" s="73" t="s">
        <v>81</v>
      </c>
      <c r="D937" s="73"/>
      <c r="E937" s="73" t="s">
        <v>112</v>
      </c>
      <c r="F937" s="74">
        <v>42948</v>
      </c>
      <c r="G937" s="78" t="s">
        <v>1</v>
      </c>
      <c r="H937" s="75">
        <v>29150</v>
      </c>
    </row>
    <row r="938" spans="1:8" x14ac:dyDescent="0.2">
      <c r="A938" s="72" t="s">
        <v>79</v>
      </c>
      <c r="B938" s="73" t="s">
        <v>80</v>
      </c>
      <c r="C938" s="73" t="s">
        <v>83</v>
      </c>
      <c r="D938" s="73"/>
      <c r="E938" s="73" t="s">
        <v>112</v>
      </c>
      <c r="F938" s="74">
        <v>42948</v>
      </c>
      <c r="G938" s="78" t="s">
        <v>1</v>
      </c>
      <c r="H938" s="75">
        <v>27589</v>
      </c>
    </row>
    <row r="939" spans="1:8" x14ac:dyDescent="0.2">
      <c r="A939" s="72" t="s">
        <v>79</v>
      </c>
      <c r="B939" s="73" t="s">
        <v>80</v>
      </c>
      <c r="C939" s="73" t="s">
        <v>84</v>
      </c>
      <c r="D939" s="73"/>
      <c r="E939" s="73" t="s">
        <v>112</v>
      </c>
      <c r="F939" s="74">
        <v>42948</v>
      </c>
      <c r="G939" s="78" t="s">
        <v>1</v>
      </c>
      <c r="H939" s="75">
        <v>1675</v>
      </c>
    </row>
    <row r="940" spans="1:8" x14ac:dyDescent="0.2">
      <c r="A940" s="72" t="s">
        <v>79</v>
      </c>
      <c r="B940" s="73" t="s">
        <v>80</v>
      </c>
      <c r="C940" s="73" t="s">
        <v>84</v>
      </c>
      <c r="D940" s="73" t="s">
        <v>85</v>
      </c>
      <c r="E940" s="73" t="s">
        <v>112</v>
      </c>
      <c r="F940" s="74">
        <v>42948</v>
      </c>
      <c r="G940" s="78" t="s">
        <v>1</v>
      </c>
      <c r="H940" s="75">
        <v>2.5438916226231698</v>
      </c>
    </row>
    <row r="941" spans="1:8" x14ac:dyDescent="0.2">
      <c r="A941" s="72" t="s">
        <v>79</v>
      </c>
      <c r="B941" s="73" t="s">
        <v>80</v>
      </c>
      <c r="C941" s="73" t="s">
        <v>86</v>
      </c>
      <c r="D941" s="73"/>
      <c r="E941" s="73" t="s">
        <v>112</v>
      </c>
      <c r="F941" s="74">
        <v>42948</v>
      </c>
      <c r="G941" s="78" t="s">
        <v>1</v>
      </c>
      <c r="H941" s="75">
        <v>7430</v>
      </c>
    </row>
    <row r="942" spans="1:8" x14ac:dyDescent="0.2">
      <c r="A942" s="72" t="s">
        <v>79</v>
      </c>
      <c r="B942" s="73" t="s">
        <v>80</v>
      </c>
      <c r="C942" s="73" t="s">
        <v>86</v>
      </c>
      <c r="D942" s="73" t="s">
        <v>87</v>
      </c>
      <c r="E942" s="73" t="s">
        <v>112</v>
      </c>
      <c r="F942" s="74">
        <v>42948</v>
      </c>
      <c r="G942" s="78" t="s">
        <v>1</v>
      </c>
      <c r="H942" s="75">
        <v>11.284247615576211</v>
      </c>
    </row>
    <row r="943" spans="1:8" x14ac:dyDescent="0.2">
      <c r="A943" s="72" t="s">
        <v>79</v>
      </c>
      <c r="B943" s="73" t="s">
        <v>88</v>
      </c>
      <c r="C943" s="73" t="s">
        <v>89</v>
      </c>
      <c r="D943" s="73" t="s">
        <v>90</v>
      </c>
      <c r="E943" s="73" t="s">
        <v>112</v>
      </c>
      <c r="F943" s="74">
        <v>42948</v>
      </c>
      <c r="G943" s="78" t="s">
        <v>1</v>
      </c>
      <c r="H943" s="75">
        <v>2.8000000000000003</v>
      </c>
    </row>
    <row r="944" spans="1:8" x14ac:dyDescent="0.2">
      <c r="A944" s="72" t="s">
        <v>79</v>
      </c>
      <c r="B944" s="73" t="s">
        <v>88</v>
      </c>
      <c r="C944" s="73" t="s">
        <v>89</v>
      </c>
      <c r="D944" s="73" t="s">
        <v>91</v>
      </c>
      <c r="E944" s="73" t="s">
        <v>112</v>
      </c>
      <c r="F944" s="74">
        <v>42948</v>
      </c>
      <c r="G944" s="78" t="s">
        <v>1</v>
      </c>
      <c r="H944" s="75">
        <v>1530</v>
      </c>
    </row>
    <row r="945" spans="1:8" x14ac:dyDescent="0.2">
      <c r="A945" s="72" t="s">
        <v>79</v>
      </c>
      <c r="B945" s="73" t="s">
        <v>88</v>
      </c>
      <c r="C945" s="73" t="s">
        <v>89</v>
      </c>
      <c r="D945" s="73" t="s">
        <v>92</v>
      </c>
      <c r="E945" s="73" t="s">
        <v>112</v>
      </c>
      <c r="F945" s="74">
        <v>42948</v>
      </c>
      <c r="G945" s="78" t="s">
        <v>1</v>
      </c>
      <c r="H945" s="75">
        <v>304</v>
      </c>
    </row>
    <row r="946" spans="1:8" x14ac:dyDescent="0.2">
      <c r="A946" s="72" t="s">
        <v>79</v>
      </c>
      <c r="B946" s="73" t="s">
        <v>88</v>
      </c>
      <c r="C946" s="73" t="s">
        <v>89</v>
      </c>
      <c r="D946" s="73" t="s">
        <v>93</v>
      </c>
      <c r="E946" s="73" t="s">
        <v>112</v>
      </c>
      <c r="F946" s="74">
        <v>42948</v>
      </c>
      <c r="G946" s="78" t="s">
        <v>1</v>
      </c>
      <c r="H946" s="75">
        <v>84</v>
      </c>
    </row>
    <row r="947" spans="1:8" x14ac:dyDescent="0.2">
      <c r="A947" s="76" t="s">
        <v>79</v>
      </c>
      <c r="B947" s="77" t="s">
        <v>94</v>
      </c>
      <c r="C947" s="77" t="s">
        <v>95</v>
      </c>
      <c r="D947" s="77"/>
      <c r="E947" s="73" t="s">
        <v>112</v>
      </c>
      <c r="F947" s="74">
        <v>42948</v>
      </c>
      <c r="G947" s="78" t="s">
        <v>1</v>
      </c>
      <c r="H947" s="75">
        <v>89</v>
      </c>
    </row>
    <row r="948" spans="1:8" x14ac:dyDescent="0.2">
      <c r="A948" s="72" t="s">
        <v>79</v>
      </c>
      <c r="B948" s="73" t="s">
        <v>94</v>
      </c>
      <c r="C948" s="73" t="s">
        <v>96</v>
      </c>
      <c r="D948" s="73"/>
      <c r="E948" s="73" t="s">
        <v>112</v>
      </c>
      <c r="F948" s="74">
        <v>42948</v>
      </c>
      <c r="G948" s="78" t="s">
        <v>1</v>
      </c>
      <c r="H948" s="75">
        <v>306</v>
      </c>
    </row>
    <row r="949" spans="1:8" x14ac:dyDescent="0.2">
      <c r="A949" s="72" t="s">
        <v>79</v>
      </c>
      <c r="B949" s="73" t="s">
        <v>94</v>
      </c>
      <c r="C949" s="73" t="s">
        <v>97</v>
      </c>
      <c r="D949" s="73"/>
      <c r="E949" s="73" t="s">
        <v>112</v>
      </c>
      <c r="F949" s="74">
        <v>42948</v>
      </c>
      <c r="G949" s="78" t="s">
        <v>1</v>
      </c>
      <c r="H949" s="75">
        <v>0</v>
      </c>
    </row>
    <row r="950" spans="1:8" x14ac:dyDescent="0.2">
      <c r="A950" s="72" t="s">
        <v>79</v>
      </c>
      <c r="B950" s="73" t="s">
        <v>94</v>
      </c>
      <c r="C950" s="73" t="s">
        <v>98</v>
      </c>
      <c r="D950" s="73"/>
      <c r="E950" s="73" t="s">
        <v>112</v>
      </c>
      <c r="F950" s="74">
        <v>42948</v>
      </c>
      <c r="G950" s="78" t="s">
        <v>1</v>
      </c>
      <c r="H950" s="75">
        <v>0</v>
      </c>
    </row>
    <row r="951" spans="1:8" x14ac:dyDescent="0.2">
      <c r="A951" s="72" t="s">
        <v>99</v>
      </c>
      <c r="B951" s="73" t="s">
        <v>100</v>
      </c>
      <c r="C951" s="73"/>
      <c r="D951" s="73"/>
      <c r="E951" s="73" t="s">
        <v>112</v>
      </c>
      <c r="F951" s="74">
        <v>42948</v>
      </c>
      <c r="G951" s="78" t="s">
        <v>1</v>
      </c>
      <c r="H951" s="75">
        <v>17885</v>
      </c>
    </row>
    <row r="952" spans="1:8" x14ac:dyDescent="0.2">
      <c r="A952" s="76" t="s">
        <v>99</v>
      </c>
      <c r="B952" s="77" t="s">
        <v>101</v>
      </c>
      <c r="C952" s="77" t="s">
        <v>102</v>
      </c>
      <c r="D952" s="77"/>
      <c r="E952" s="73" t="s">
        <v>112</v>
      </c>
      <c r="F952" s="74">
        <v>42948</v>
      </c>
      <c r="G952" s="78" t="s">
        <v>1</v>
      </c>
      <c r="H952" s="75">
        <v>78</v>
      </c>
    </row>
    <row r="953" spans="1:8" x14ac:dyDescent="0.2">
      <c r="A953" s="72" t="s">
        <v>99</v>
      </c>
      <c r="B953" s="73" t="s">
        <v>101</v>
      </c>
      <c r="C953" s="73" t="s">
        <v>103</v>
      </c>
      <c r="D953" s="73"/>
      <c r="E953" s="73" t="s">
        <v>112</v>
      </c>
      <c r="F953" s="74">
        <v>42948</v>
      </c>
      <c r="G953" s="78" t="s">
        <v>1</v>
      </c>
      <c r="H953" s="75">
        <v>234</v>
      </c>
    </row>
    <row r="954" spans="1:8" x14ac:dyDescent="0.2">
      <c r="A954" s="72" t="s">
        <v>79</v>
      </c>
      <c r="B954" s="73" t="s">
        <v>80</v>
      </c>
      <c r="C954" s="73" t="s">
        <v>81</v>
      </c>
      <c r="D954" s="73"/>
      <c r="E954" s="73" t="s">
        <v>112</v>
      </c>
      <c r="F954" s="74">
        <v>42948</v>
      </c>
      <c r="G954" s="78" t="s">
        <v>0</v>
      </c>
      <c r="H954" s="75">
        <v>18343</v>
      </c>
    </row>
    <row r="955" spans="1:8" x14ac:dyDescent="0.2">
      <c r="A955" s="72" t="s">
        <v>79</v>
      </c>
      <c r="B955" s="73" t="s">
        <v>80</v>
      </c>
      <c r="C955" s="73" t="s">
        <v>83</v>
      </c>
      <c r="D955" s="73"/>
      <c r="E955" s="73" t="s">
        <v>112</v>
      </c>
      <c r="F955" s="74">
        <v>42948</v>
      </c>
      <c r="G955" s="78" t="s">
        <v>0</v>
      </c>
      <c r="H955" s="75">
        <v>13869</v>
      </c>
    </row>
    <row r="956" spans="1:8" x14ac:dyDescent="0.2">
      <c r="A956" s="72" t="s">
        <v>79</v>
      </c>
      <c r="B956" s="73" t="s">
        <v>80</v>
      </c>
      <c r="C956" s="73" t="s">
        <v>84</v>
      </c>
      <c r="D956" s="73"/>
      <c r="E956" s="73" t="s">
        <v>112</v>
      </c>
      <c r="F956" s="74">
        <v>42948</v>
      </c>
      <c r="G956" s="78" t="s">
        <v>0</v>
      </c>
      <c r="H956" s="75">
        <v>348</v>
      </c>
    </row>
    <row r="957" spans="1:8" x14ac:dyDescent="0.2">
      <c r="A957" s="72" t="s">
        <v>79</v>
      </c>
      <c r="B957" s="73" t="s">
        <v>80</v>
      </c>
      <c r="C957" s="73" t="s">
        <v>84</v>
      </c>
      <c r="D957" s="73" t="s">
        <v>85</v>
      </c>
      <c r="E957" s="73" t="s">
        <v>112</v>
      </c>
      <c r="F957" s="74">
        <v>42948</v>
      </c>
      <c r="G957" s="78" t="s">
        <v>0</v>
      </c>
      <c r="H957" s="75">
        <v>0.97165991902834015</v>
      </c>
    </row>
    <row r="958" spans="1:8" x14ac:dyDescent="0.2">
      <c r="A958" s="72" t="s">
        <v>79</v>
      </c>
      <c r="B958" s="73" t="s">
        <v>80</v>
      </c>
      <c r="C958" s="73" t="s">
        <v>86</v>
      </c>
      <c r="D958" s="73"/>
      <c r="E958" s="73" t="s">
        <v>112</v>
      </c>
      <c r="F958" s="74">
        <v>42948</v>
      </c>
      <c r="G958" s="78" t="s">
        <v>0</v>
      </c>
      <c r="H958" s="75">
        <v>3255</v>
      </c>
    </row>
    <row r="959" spans="1:8" x14ac:dyDescent="0.2">
      <c r="A959" s="72" t="s">
        <v>79</v>
      </c>
      <c r="B959" s="73" t="s">
        <v>80</v>
      </c>
      <c r="C959" s="73" t="s">
        <v>86</v>
      </c>
      <c r="D959" s="73" t="s">
        <v>87</v>
      </c>
      <c r="E959" s="73" t="s">
        <v>112</v>
      </c>
      <c r="F959" s="74">
        <v>42948</v>
      </c>
      <c r="G959" s="78" t="s">
        <v>0</v>
      </c>
      <c r="H959" s="75">
        <v>9.0883707943599052</v>
      </c>
    </row>
    <row r="960" spans="1:8" x14ac:dyDescent="0.2">
      <c r="A960" s="72" t="s">
        <v>79</v>
      </c>
      <c r="B960" s="73" t="s">
        <v>88</v>
      </c>
      <c r="C960" s="73" t="s">
        <v>89</v>
      </c>
      <c r="D960" s="73" t="s">
        <v>90</v>
      </c>
      <c r="E960" s="73" t="s">
        <v>112</v>
      </c>
      <c r="F960" s="74">
        <v>42948</v>
      </c>
      <c r="G960" s="78" t="s">
        <v>0</v>
      </c>
      <c r="H960" s="75">
        <v>2.2999999999999998</v>
      </c>
    </row>
    <row r="961" spans="1:8" x14ac:dyDescent="0.2">
      <c r="A961" s="72" t="s">
        <v>79</v>
      </c>
      <c r="B961" s="73" t="s">
        <v>88</v>
      </c>
      <c r="C961" s="73" t="s">
        <v>89</v>
      </c>
      <c r="D961" s="73" t="s">
        <v>91</v>
      </c>
      <c r="E961" s="73" t="s">
        <v>112</v>
      </c>
      <c r="F961" s="74">
        <v>42948</v>
      </c>
      <c r="G961" s="78" t="s">
        <v>0</v>
      </c>
      <c r="H961" s="75">
        <v>633</v>
      </c>
    </row>
    <row r="962" spans="1:8" x14ac:dyDescent="0.2">
      <c r="A962" s="72" t="s">
        <v>79</v>
      </c>
      <c r="B962" s="73" t="s">
        <v>88</v>
      </c>
      <c r="C962" s="73" t="s">
        <v>89</v>
      </c>
      <c r="D962" s="73" t="s">
        <v>92</v>
      </c>
      <c r="E962" s="73" t="s">
        <v>112</v>
      </c>
      <c r="F962" s="74">
        <v>42948</v>
      </c>
      <c r="G962" s="78" t="s">
        <v>0</v>
      </c>
      <c r="H962" s="75">
        <v>216</v>
      </c>
    </row>
    <row r="963" spans="1:8" x14ac:dyDescent="0.2">
      <c r="A963" s="72" t="s">
        <v>79</v>
      </c>
      <c r="B963" s="73" t="s">
        <v>88</v>
      </c>
      <c r="C963" s="73" t="s">
        <v>89</v>
      </c>
      <c r="D963" s="73" t="s">
        <v>93</v>
      </c>
      <c r="E963" s="73" t="s">
        <v>112</v>
      </c>
      <c r="F963" s="74">
        <v>42948</v>
      </c>
      <c r="G963" s="78" t="s">
        <v>0</v>
      </c>
      <c r="H963" s="75">
        <v>0</v>
      </c>
    </row>
    <row r="964" spans="1:8" x14ac:dyDescent="0.2">
      <c r="A964" s="76" t="s">
        <v>79</v>
      </c>
      <c r="B964" s="77" t="s">
        <v>94</v>
      </c>
      <c r="C964" s="77" t="s">
        <v>95</v>
      </c>
      <c r="D964" s="77"/>
      <c r="E964" s="73" t="s">
        <v>112</v>
      </c>
      <c r="F964" s="74">
        <v>42948</v>
      </c>
      <c r="G964" s="78" t="s">
        <v>0</v>
      </c>
      <c r="H964" s="75">
        <v>68</v>
      </c>
    </row>
    <row r="965" spans="1:8" x14ac:dyDescent="0.2">
      <c r="A965" s="72" t="s">
        <v>79</v>
      </c>
      <c r="B965" s="73" t="s">
        <v>94</v>
      </c>
      <c r="C965" s="73" t="s">
        <v>96</v>
      </c>
      <c r="D965" s="73"/>
      <c r="E965" s="73" t="s">
        <v>112</v>
      </c>
      <c r="F965" s="74">
        <v>42948</v>
      </c>
      <c r="G965" s="78" t="s">
        <v>0</v>
      </c>
      <c r="H965" s="75">
        <v>610</v>
      </c>
    </row>
    <row r="966" spans="1:8" x14ac:dyDescent="0.2">
      <c r="A966" s="72" t="s">
        <v>79</v>
      </c>
      <c r="B966" s="73" t="s">
        <v>94</v>
      </c>
      <c r="C966" s="73" t="s">
        <v>97</v>
      </c>
      <c r="D966" s="73"/>
      <c r="E966" s="73" t="s">
        <v>112</v>
      </c>
      <c r="F966" s="74">
        <v>42948</v>
      </c>
      <c r="G966" s="78" t="s">
        <v>0</v>
      </c>
      <c r="H966" s="75">
        <v>0</v>
      </c>
    </row>
    <row r="967" spans="1:8" x14ac:dyDescent="0.2">
      <c r="A967" s="72" t="s">
        <v>79</v>
      </c>
      <c r="B967" s="73" t="s">
        <v>94</v>
      </c>
      <c r="C967" s="73" t="s">
        <v>98</v>
      </c>
      <c r="D967" s="73"/>
      <c r="E967" s="73" t="s">
        <v>112</v>
      </c>
      <c r="F967" s="74">
        <v>42948</v>
      </c>
      <c r="G967" s="78" t="s">
        <v>0</v>
      </c>
      <c r="H967" s="75">
        <v>0</v>
      </c>
    </row>
    <row r="968" spans="1:8" x14ac:dyDescent="0.2">
      <c r="A968" s="72" t="s">
        <v>99</v>
      </c>
      <c r="B968" s="73" t="s">
        <v>100</v>
      </c>
      <c r="C968" s="73"/>
      <c r="D968" s="73"/>
      <c r="E968" s="73" t="s">
        <v>112</v>
      </c>
      <c r="F968" s="74">
        <v>42948</v>
      </c>
      <c r="G968" s="78" t="s">
        <v>0</v>
      </c>
      <c r="H968" s="75">
        <v>48469</v>
      </c>
    </row>
    <row r="969" spans="1:8" x14ac:dyDescent="0.2">
      <c r="A969" s="76" t="s">
        <v>99</v>
      </c>
      <c r="B969" s="77" t="s">
        <v>101</v>
      </c>
      <c r="C969" s="77" t="s">
        <v>102</v>
      </c>
      <c r="D969" s="77"/>
      <c r="E969" s="73" t="s">
        <v>112</v>
      </c>
      <c r="F969" s="74">
        <v>42948</v>
      </c>
      <c r="G969" s="78" t="s">
        <v>0</v>
      </c>
      <c r="H969" s="75">
        <v>2224</v>
      </c>
    </row>
    <row r="970" spans="1:8" x14ac:dyDescent="0.2">
      <c r="A970" s="72" t="s">
        <v>99</v>
      </c>
      <c r="B970" s="73" t="s">
        <v>101</v>
      </c>
      <c r="C970" s="73" t="s">
        <v>103</v>
      </c>
      <c r="D970" s="73"/>
      <c r="E970" s="73" t="s">
        <v>112</v>
      </c>
      <c r="F970" s="74">
        <v>42948</v>
      </c>
      <c r="G970" s="78" t="s">
        <v>0</v>
      </c>
      <c r="H970" s="75">
        <v>922</v>
      </c>
    </row>
    <row r="971" spans="1:8" x14ac:dyDescent="0.2">
      <c r="A971" s="72" t="s">
        <v>79</v>
      </c>
      <c r="B971" s="73" t="s">
        <v>80</v>
      </c>
      <c r="C971" s="73" t="s">
        <v>81</v>
      </c>
      <c r="D971" s="73"/>
      <c r="E971" s="73" t="s">
        <v>112</v>
      </c>
      <c r="F971" s="74">
        <v>43313</v>
      </c>
      <c r="G971" s="78" t="s">
        <v>46</v>
      </c>
      <c r="H971" s="75">
        <v>40701</v>
      </c>
    </row>
    <row r="972" spans="1:8" x14ac:dyDescent="0.2">
      <c r="A972" s="72" t="s">
        <v>79</v>
      </c>
      <c r="B972" s="73" t="s">
        <v>80</v>
      </c>
      <c r="C972" s="73" t="s">
        <v>83</v>
      </c>
      <c r="D972" s="73"/>
      <c r="E972" s="73" t="s">
        <v>112</v>
      </c>
      <c r="F972" s="74">
        <v>43313</v>
      </c>
      <c r="G972" s="78" t="s">
        <v>46</v>
      </c>
      <c r="H972" s="75">
        <v>49175</v>
      </c>
    </row>
    <row r="973" spans="1:8" x14ac:dyDescent="0.2">
      <c r="A973" s="72" t="s">
        <v>79</v>
      </c>
      <c r="B973" s="73" t="s">
        <v>80</v>
      </c>
      <c r="C973" s="73" t="s">
        <v>84</v>
      </c>
      <c r="D973" s="73"/>
      <c r="E973" s="73" t="s">
        <v>112</v>
      </c>
      <c r="F973" s="74">
        <v>43313</v>
      </c>
      <c r="G973" s="78" t="s">
        <v>46</v>
      </c>
      <c r="H973" s="75">
        <v>6068</v>
      </c>
    </row>
    <row r="974" spans="1:8" x14ac:dyDescent="0.2">
      <c r="A974" s="72" t="s">
        <v>79</v>
      </c>
      <c r="B974" s="73" t="s">
        <v>80</v>
      </c>
      <c r="C974" s="73" t="s">
        <v>84</v>
      </c>
      <c r="D974" s="73" t="s">
        <v>85</v>
      </c>
      <c r="E974" s="73" t="s">
        <v>112</v>
      </c>
      <c r="F974" s="74">
        <v>43313</v>
      </c>
      <c r="G974" s="78" t="s">
        <v>46</v>
      </c>
      <c r="H974" s="75">
        <v>5.6661032933991953</v>
      </c>
    </row>
    <row r="975" spans="1:8" x14ac:dyDescent="0.2">
      <c r="A975" s="72" t="s">
        <v>79</v>
      </c>
      <c r="B975" s="73" t="s">
        <v>80</v>
      </c>
      <c r="C975" s="73" t="s">
        <v>86</v>
      </c>
      <c r="D975" s="73"/>
      <c r="E975" s="73" t="s">
        <v>112</v>
      </c>
      <c r="F975" s="74">
        <v>43313</v>
      </c>
      <c r="G975" s="78" t="s">
        <v>46</v>
      </c>
      <c r="H975" s="75">
        <v>11149</v>
      </c>
    </row>
    <row r="976" spans="1:8" x14ac:dyDescent="0.2">
      <c r="A976" s="72" t="s">
        <v>79</v>
      </c>
      <c r="B976" s="73" t="s">
        <v>80</v>
      </c>
      <c r="C976" s="73" t="s">
        <v>86</v>
      </c>
      <c r="D976" s="73" t="s">
        <v>87</v>
      </c>
      <c r="E976" s="73" t="s">
        <v>112</v>
      </c>
      <c r="F976" s="74">
        <v>43313</v>
      </c>
      <c r="G976" s="78" t="s">
        <v>46</v>
      </c>
      <c r="H976" s="75">
        <v>10.410577722166716</v>
      </c>
    </row>
    <row r="977" spans="1:8" x14ac:dyDescent="0.2">
      <c r="A977" s="72" t="s">
        <v>79</v>
      </c>
      <c r="B977" s="73" t="s">
        <v>88</v>
      </c>
      <c r="C977" s="73" t="s">
        <v>89</v>
      </c>
      <c r="D977" s="73" t="s">
        <v>90</v>
      </c>
      <c r="E977" s="73" t="s">
        <v>112</v>
      </c>
      <c r="F977" s="74">
        <v>43313</v>
      </c>
      <c r="G977" s="78" t="s">
        <v>46</v>
      </c>
      <c r="H977" s="75">
        <v>2.7</v>
      </c>
    </row>
    <row r="978" spans="1:8" x14ac:dyDescent="0.2">
      <c r="A978" s="72" t="s">
        <v>79</v>
      </c>
      <c r="B978" s="73" t="s">
        <v>88</v>
      </c>
      <c r="C978" s="73" t="s">
        <v>89</v>
      </c>
      <c r="D978" s="73" t="s">
        <v>91</v>
      </c>
      <c r="E978" s="73" t="s">
        <v>112</v>
      </c>
      <c r="F978" s="74">
        <v>43313</v>
      </c>
      <c r="G978" s="78" t="s">
        <v>46</v>
      </c>
      <c r="H978" s="75">
        <v>2129</v>
      </c>
    </row>
    <row r="979" spans="1:8" x14ac:dyDescent="0.2">
      <c r="A979" s="72" t="s">
        <v>79</v>
      </c>
      <c r="B979" s="73" t="s">
        <v>88</v>
      </c>
      <c r="C979" s="73" t="s">
        <v>89</v>
      </c>
      <c r="D979" s="73" t="s">
        <v>92</v>
      </c>
      <c r="E979" s="73" t="s">
        <v>112</v>
      </c>
      <c r="F979" s="74">
        <v>43313</v>
      </c>
      <c r="G979" s="78" t="s">
        <v>46</v>
      </c>
      <c r="H979" s="75">
        <v>840</v>
      </c>
    </row>
    <row r="980" spans="1:8" x14ac:dyDescent="0.2">
      <c r="A980" s="72" t="s">
        <v>79</v>
      </c>
      <c r="B980" s="73" t="s">
        <v>88</v>
      </c>
      <c r="C980" s="73" t="s">
        <v>89</v>
      </c>
      <c r="D980" s="73" t="s">
        <v>93</v>
      </c>
      <c r="E980" s="73" t="s">
        <v>112</v>
      </c>
      <c r="F980" s="74">
        <v>43313</v>
      </c>
      <c r="G980" s="78" t="s">
        <v>46</v>
      </c>
      <c r="H980" s="75">
        <v>0</v>
      </c>
    </row>
    <row r="981" spans="1:8" x14ac:dyDescent="0.2">
      <c r="A981" s="76" t="s">
        <v>79</v>
      </c>
      <c r="B981" s="77" t="s">
        <v>94</v>
      </c>
      <c r="C981" s="77" t="s">
        <v>95</v>
      </c>
      <c r="D981" s="77"/>
      <c r="E981" s="73" t="s">
        <v>112</v>
      </c>
      <c r="F981" s="74">
        <v>43313</v>
      </c>
      <c r="G981" s="78" t="s">
        <v>46</v>
      </c>
      <c r="H981" s="75">
        <v>136</v>
      </c>
    </row>
    <row r="982" spans="1:8" x14ac:dyDescent="0.2">
      <c r="A982" s="72" t="s">
        <v>79</v>
      </c>
      <c r="B982" s="73" t="s">
        <v>94</v>
      </c>
      <c r="C982" s="73" t="s">
        <v>96</v>
      </c>
      <c r="D982" s="73"/>
      <c r="E982" s="73" t="s">
        <v>112</v>
      </c>
      <c r="F982" s="74">
        <v>43313</v>
      </c>
      <c r="G982" s="78" t="s">
        <v>46</v>
      </c>
      <c r="H982" s="75">
        <v>609</v>
      </c>
    </row>
    <row r="983" spans="1:8" x14ac:dyDescent="0.2">
      <c r="A983" s="72" t="s">
        <v>79</v>
      </c>
      <c r="B983" s="73" t="s">
        <v>94</v>
      </c>
      <c r="C983" s="73" t="s">
        <v>97</v>
      </c>
      <c r="D983" s="73"/>
      <c r="E983" s="73" t="s">
        <v>112</v>
      </c>
      <c r="F983" s="74">
        <v>43313</v>
      </c>
      <c r="G983" s="78" t="s">
        <v>46</v>
      </c>
      <c r="H983" s="75">
        <v>0</v>
      </c>
    </row>
    <row r="984" spans="1:8" x14ac:dyDescent="0.2">
      <c r="A984" s="72" t="s">
        <v>79</v>
      </c>
      <c r="B984" s="73" t="s">
        <v>94</v>
      </c>
      <c r="C984" s="73" t="s">
        <v>98</v>
      </c>
      <c r="D984" s="73"/>
      <c r="E984" s="73" t="s">
        <v>112</v>
      </c>
      <c r="F984" s="74">
        <v>43313</v>
      </c>
      <c r="G984" s="78" t="s">
        <v>46</v>
      </c>
      <c r="H984" s="75">
        <v>77</v>
      </c>
    </row>
    <row r="985" spans="1:8" x14ac:dyDescent="0.2">
      <c r="A985" s="72" t="s">
        <v>99</v>
      </c>
      <c r="B985" s="73" t="s">
        <v>100</v>
      </c>
      <c r="C985" s="73"/>
      <c r="D985" s="73"/>
      <c r="E985" s="73" t="s">
        <v>112</v>
      </c>
      <c r="F985" s="74">
        <v>43313</v>
      </c>
      <c r="G985" s="78" t="s">
        <v>46</v>
      </c>
      <c r="H985" s="75">
        <v>60251</v>
      </c>
    </row>
    <row r="986" spans="1:8" x14ac:dyDescent="0.2">
      <c r="A986" s="76" t="s">
        <v>99</v>
      </c>
      <c r="B986" s="77" t="s">
        <v>101</v>
      </c>
      <c r="C986" s="77" t="s">
        <v>102</v>
      </c>
      <c r="D986" s="77"/>
      <c r="E986" s="73" t="s">
        <v>112</v>
      </c>
      <c r="F986" s="74">
        <v>43313</v>
      </c>
      <c r="G986" s="78" t="s">
        <v>46</v>
      </c>
      <c r="H986" s="75">
        <v>3138</v>
      </c>
    </row>
    <row r="987" spans="1:8" x14ac:dyDescent="0.2">
      <c r="A987" s="72" t="s">
        <v>99</v>
      </c>
      <c r="B987" s="73" t="s">
        <v>101</v>
      </c>
      <c r="C987" s="73" t="s">
        <v>103</v>
      </c>
      <c r="D987" s="73"/>
      <c r="E987" s="73" t="s">
        <v>112</v>
      </c>
      <c r="F987" s="74">
        <v>43313</v>
      </c>
      <c r="G987" s="78" t="s">
        <v>46</v>
      </c>
      <c r="H987" s="75">
        <v>2674</v>
      </c>
    </row>
    <row r="988" spans="1:8" x14ac:dyDescent="0.2">
      <c r="A988" s="72" t="s">
        <v>79</v>
      </c>
      <c r="B988" s="73" t="s">
        <v>80</v>
      </c>
      <c r="C988" s="73" t="s">
        <v>81</v>
      </c>
      <c r="D988" s="73"/>
      <c r="E988" s="73" t="s">
        <v>112</v>
      </c>
      <c r="F988" s="74">
        <v>43313</v>
      </c>
      <c r="G988" s="78" t="s">
        <v>1</v>
      </c>
      <c r="H988" s="75">
        <v>24841</v>
      </c>
    </row>
    <row r="989" spans="1:8" x14ac:dyDescent="0.2">
      <c r="A989" s="72" t="s">
        <v>79</v>
      </c>
      <c r="B989" s="73" t="s">
        <v>80</v>
      </c>
      <c r="C989" s="73" t="s">
        <v>83</v>
      </c>
      <c r="D989" s="73"/>
      <c r="E989" s="73" t="s">
        <v>112</v>
      </c>
      <c r="F989" s="74">
        <v>43313</v>
      </c>
      <c r="G989" s="78" t="s">
        <v>1</v>
      </c>
      <c r="H989" s="75">
        <v>31416</v>
      </c>
    </row>
    <row r="990" spans="1:8" x14ac:dyDescent="0.2">
      <c r="A990" s="72" t="s">
        <v>79</v>
      </c>
      <c r="B990" s="73" t="s">
        <v>80</v>
      </c>
      <c r="C990" s="73" t="s">
        <v>84</v>
      </c>
      <c r="D990" s="73"/>
      <c r="E990" s="73" t="s">
        <v>112</v>
      </c>
      <c r="F990" s="74">
        <v>43313</v>
      </c>
      <c r="G990" s="78" t="s">
        <v>1</v>
      </c>
      <c r="H990" s="75">
        <v>5124</v>
      </c>
    </row>
    <row r="991" spans="1:8" x14ac:dyDescent="0.2">
      <c r="A991" s="72" t="s">
        <v>79</v>
      </c>
      <c r="B991" s="73" t="s">
        <v>80</v>
      </c>
      <c r="C991" s="73" t="s">
        <v>84</v>
      </c>
      <c r="D991" s="73" t="s">
        <v>85</v>
      </c>
      <c r="E991" s="73" t="s">
        <v>112</v>
      </c>
      <c r="F991" s="74">
        <v>43313</v>
      </c>
      <c r="G991" s="78" t="s">
        <v>1</v>
      </c>
      <c r="H991" s="75">
        <v>7.4431306469887559</v>
      </c>
    </row>
    <row r="992" spans="1:8" x14ac:dyDescent="0.2">
      <c r="A992" s="72" t="s">
        <v>79</v>
      </c>
      <c r="B992" s="73" t="s">
        <v>80</v>
      </c>
      <c r="C992" s="73" t="s">
        <v>86</v>
      </c>
      <c r="D992" s="73"/>
      <c r="E992" s="73" t="s">
        <v>112</v>
      </c>
      <c r="F992" s="74">
        <v>43313</v>
      </c>
      <c r="G992" s="78" t="s">
        <v>1</v>
      </c>
      <c r="H992" s="75">
        <v>7461</v>
      </c>
    </row>
    <row r="993" spans="1:8" x14ac:dyDescent="0.2">
      <c r="A993" s="72" t="s">
        <v>79</v>
      </c>
      <c r="B993" s="73" t="s">
        <v>80</v>
      </c>
      <c r="C993" s="73" t="s">
        <v>86</v>
      </c>
      <c r="D993" s="73" t="s">
        <v>87</v>
      </c>
      <c r="E993" s="73" t="s">
        <v>112</v>
      </c>
      <c r="F993" s="74">
        <v>43313</v>
      </c>
      <c r="G993" s="78" t="s">
        <v>1</v>
      </c>
      <c r="H993" s="75">
        <v>10.837860608349555</v>
      </c>
    </row>
    <row r="994" spans="1:8" x14ac:dyDescent="0.2">
      <c r="A994" s="72" t="s">
        <v>79</v>
      </c>
      <c r="B994" s="73" t="s">
        <v>88</v>
      </c>
      <c r="C994" s="73" t="s">
        <v>89</v>
      </c>
      <c r="D994" s="73" t="s">
        <v>90</v>
      </c>
      <c r="E994" s="73" t="s">
        <v>112</v>
      </c>
      <c r="F994" s="74">
        <v>43313</v>
      </c>
      <c r="G994" s="78" t="s">
        <v>1</v>
      </c>
      <c r="H994" s="75">
        <v>1.9</v>
      </c>
    </row>
    <row r="995" spans="1:8" x14ac:dyDescent="0.2">
      <c r="A995" s="72" t="s">
        <v>79</v>
      </c>
      <c r="B995" s="73" t="s">
        <v>88</v>
      </c>
      <c r="C995" s="73" t="s">
        <v>89</v>
      </c>
      <c r="D995" s="73" t="s">
        <v>91</v>
      </c>
      <c r="E995" s="73" t="s">
        <v>112</v>
      </c>
      <c r="F995" s="74">
        <v>43313</v>
      </c>
      <c r="G995" s="78" t="s">
        <v>1</v>
      </c>
      <c r="H995" s="75">
        <v>911</v>
      </c>
    </row>
    <row r="996" spans="1:8" x14ac:dyDescent="0.2">
      <c r="A996" s="72" t="s">
        <v>79</v>
      </c>
      <c r="B996" s="73" t="s">
        <v>88</v>
      </c>
      <c r="C996" s="73" t="s">
        <v>89</v>
      </c>
      <c r="D996" s="73" t="s">
        <v>92</v>
      </c>
      <c r="E996" s="73" t="s">
        <v>112</v>
      </c>
      <c r="F996" s="74">
        <v>43313</v>
      </c>
      <c r="G996" s="78" t="s">
        <v>1</v>
      </c>
      <c r="H996" s="75">
        <v>421</v>
      </c>
    </row>
    <row r="997" spans="1:8" x14ac:dyDescent="0.2">
      <c r="A997" s="72" t="s">
        <v>79</v>
      </c>
      <c r="B997" s="73" t="s">
        <v>88</v>
      </c>
      <c r="C997" s="73" t="s">
        <v>89</v>
      </c>
      <c r="D997" s="73" t="s">
        <v>93</v>
      </c>
      <c r="E997" s="73" t="s">
        <v>112</v>
      </c>
      <c r="F997" s="74">
        <v>43313</v>
      </c>
      <c r="G997" s="78" t="s">
        <v>1</v>
      </c>
      <c r="H997" s="75">
        <v>0</v>
      </c>
    </row>
    <row r="998" spans="1:8" x14ac:dyDescent="0.2">
      <c r="A998" s="76" t="s">
        <v>79</v>
      </c>
      <c r="B998" s="77" t="s">
        <v>94</v>
      </c>
      <c r="C998" s="77" t="s">
        <v>95</v>
      </c>
      <c r="D998" s="77"/>
      <c r="E998" s="73" t="s">
        <v>112</v>
      </c>
      <c r="F998" s="74">
        <v>43313</v>
      </c>
      <c r="G998" s="78" t="s">
        <v>1</v>
      </c>
      <c r="H998" s="75">
        <v>136</v>
      </c>
    </row>
    <row r="999" spans="1:8" x14ac:dyDescent="0.2">
      <c r="A999" s="72" t="s">
        <v>79</v>
      </c>
      <c r="B999" s="73" t="s">
        <v>94</v>
      </c>
      <c r="C999" s="73" t="s">
        <v>96</v>
      </c>
      <c r="D999" s="73"/>
      <c r="E999" s="73" t="s">
        <v>112</v>
      </c>
      <c r="F999" s="74">
        <v>43313</v>
      </c>
      <c r="G999" s="78" t="s">
        <v>1</v>
      </c>
      <c r="H999" s="75">
        <v>346</v>
      </c>
    </row>
    <row r="1000" spans="1:8" x14ac:dyDescent="0.2">
      <c r="A1000" s="72" t="s">
        <v>79</v>
      </c>
      <c r="B1000" s="73" t="s">
        <v>94</v>
      </c>
      <c r="C1000" s="73" t="s">
        <v>97</v>
      </c>
      <c r="D1000" s="73"/>
      <c r="E1000" s="73" t="s">
        <v>112</v>
      </c>
      <c r="F1000" s="74">
        <v>43313</v>
      </c>
      <c r="G1000" s="78" t="s">
        <v>1</v>
      </c>
      <c r="H1000" s="75">
        <v>0</v>
      </c>
    </row>
    <row r="1001" spans="1:8" x14ac:dyDescent="0.2">
      <c r="A1001" s="72" t="s">
        <v>79</v>
      </c>
      <c r="B1001" s="73" t="s">
        <v>94</v>
      </c>
      <c r="C1001" s="73" t="s">
        <v>98</v>
      </c>
      <c r="D1001" s="73"/>
      <c r="E1001" s="73" t="s">
        <v>112</v>
      </c>
      <c r="F1001" s="74">
        <v>43313</v>
      </c>
      <c r="G1001" s="78" t="s">
        <v>1</v>
      </c>
      <c r="H1001" s="75">
        <v>0</v>
      </c>
    </row>
    <row r="1002" spans="1:8" x14ac:dyDescent="0.2">
      <c r="A1002" s="72" t="s">
        <v>99</v>
      </c>
      <c r="B1002" s="73" t="s">
        <v>100</v>
      </c>
      <c r="C1002" s="73"/>
      <c r="D1002" s="73"/>
      <c r="E1002" s="73" t="s">
        <v>112</v>
      </c>
      <c r="F1002" s="74">
        <v>43313</v>
      </c>
      <c r="G1002" s="78" t="s">
        <v>1</v>
      </c>
      <c r="H1002" s="75">
        <v>17501</v>
      </c>
    </row>
    <row r="1003" spans="1:8" x14ac:dyDescent="0.2">
      <c r="A1003" s="76" t="s">
        <v>99</v>
      </c>
      <c r="B1003" s="77" t="s">
        <v>101</v>
      </c>
      <c r="C1003" s="77" t="s">
        <v>102</v>
      </c>
      <c r="D1003" s="77"/>
      <c r="E1003" s="73" t="s">
        <v>112</v>
      </c>
      <c r="F1003" s="74">
        <v>43313</v>
      </c>
      <c r="G1003" s="78" t="s">
        <v>1</v>
      </c>
      <c r="H1003" s="75">
        <v>374</v>
      </c>
    </row>
    <row r="1004" spans="1:8" x14ac:dyDescent="0.2">
      <c r="A1004" s="72" t="s">
        <v>99</v>
      </c>
      <c r="B1004" s="73" t="s">
        <v>101</v>
      </c>
      <c r="C1004" s="73" t="s">
        <v>103</v>
      </c>
      <c r="D1004" s="73"/>
      <c r="E1004" s="73" t="s">
        <v>112</v>
      </c>
      <c r="F1004" s="74">
        <v>43313</v>
      </c>
      <c r="G1004" s="78" t="s">
        <v>1</v>
      </c>
      <c r="H1004" s="75">
        <v>702</v>
      </c>
    </row>
    <row r="1005" spans="1:8" x14ac:dyDescent="0.2">
      <c r="A1005" s="72" t="s">
        <v>79</v>
      </c>
      <c r="B1005" s="73" t="s">
        <v>80</v>
      </c>
      <c r="C1005" s="73" t="s">
        <v>81</v>
      </c>
      <c r="D1005" s="73"/>
      <c r="E1005" s="73" t="s">
        <v>112</v>
      </c>
      <c r="F1005" s="74">
        <v>43313</v>
      </c>
      <c r="G1005" s="78" t="s">
        <v>0</v>
      </c>
      <c r="H1005" s="75">
        <v>15860</v>
      </c>
    </row>
    <row r="1006" spans="1:8" x14ac:dyDescent="0.2">
      <c r="A1006" s="72" t="s">
        <v>79</v>
      </c>
      <c r="B1006" s="73" t="s">
        <v>80</v>
      </c>
      <c r="C1006" s="73" t="s">
        <v>83</v>
      </c>
      <c r="D1006" s="73"/>
      <c r="E1006" s="73" t="s">
        <v>112</v>
      </c>
      <c r="F1006" s="74">
        <v>43313</v>
      </c>
      <c r="G1006" s="78" t="s">
        <v>0</v>
      </c>
      <c r="H1006" s="75">
        <v>17759</v>
      </c>
    </row>
    <row r="1007" spans="1:8" x14ac:dyDescent="0.2">
      <c r="A1007" s="72" t="s">
        <v>79</v>
      </c>
      <c r="B1007" s="73" t="s">
        <v>80</v>
      </c>
      <c r="C1007" s="73" t="s">
        <v>84</v>
      </c>
      <c r="D1007" s="73"/>
      <c r="E1007" s="73" t="s">
        <v>112</v>
      </c>
      <c r="F1007" s="74">
        <v>43313</v>
      </c>
      <c r="G1007" s="78" t="s">
        <v>0</v>
      </c>
      <c r="H1007" s="75">
        <v>944</v>
      </c>
    </row>
    <row r="1008" spans="1:8" x14ac:dyDescent="0.2">
      <c r="A1008" s="72" t="s">
        <v>79</v>
      </c>
      <c r="B1008" s="73" t="s">
        <v>80</v>
      </c>
      <c r="C1008" s="73" t="s">
        <v>84</v>
      </c>
      <c r="D1008" s="73" t="s">
        <v>85</v>
      </c>
      <c r="E1008" s="73" t="s">
        <v>112</v>
      </c>
      <c r="F1008" s="74">
        <v>43313</v>
      </c>
      <c r="G1008" s="78" t="s">
        <v>0</v>
      </c>
      <c r="H1008" s="75">
        <v>2.4679093357036419</v>
      </c>
    </row>
    <row r="1009" spans="1:8" x14ac:dyDescent="0.2">
      <c r="A1009" s="72" t="s">
        <v>79</v>
      </c>
      <c r="B1009" s="73" t="s">
        <v>80</v>
      </c>
      <c r="C1009" s="73" t="s">
        <v>86</v>
      </c>
      <c r="D1009" s="73"/>
      <c r="E1009" s="73" t="s">
        <v>112</v>
      </c>
      <c r="F1009" s="74">
        <v>43313</v>
      </c>
      <c r="G1009" s="78" t="s">
        <v>0</v>
      </c>
      <c r="H1009" s="75">
        <v>3688</v>
      </c>
    </row>
    <row r="1010" spans="1:8" x14ac:dyDescent="0.2">
      <c r="A1010" s="72" t="s">
        <v>79</v>
      </c>
      <c r="B1010" s="73" t="s">
        <v>80</v>
      </c>
      <c r="C1010" s="73" t="s">
        <v>86</v>
      </c>
      <c r="D1010" s="73" t="s">
        <v>87</v>
      </c>
      <c r="E1010" s="73" t="s">
        <v>112</v>
      </c>
      <c r="F1010" s="74">
        <v>43313</v>
      </c>
      <c r="G1010" s="78" t="s">
        <v>0</v>
      </c>
      <c r="H1010" s="75">
        <v>9.6415779979608374</v>
      </c>
    </row>
    <row r="1011" spans="1:8" x14ac:dyDescent="0.2">
      <c r="A1011" s="72" t="s">
        <v>79</v>
      </c>
      <c r="B1011" s="73" t="s">
        <v>88</v>
      </c>
      <c r="C1011" s="73" t="s">
        <v>89</v>
      </c>
      <c r="D1011" s="73" t="s">
        <v>90</v>
      </c>
      <c r="E1011" s="73" t="s">
        <v>112</v>
      </c>
      <c r="F1011" s="74">
        <v>43313</v>
      </c>
      <c r="G1011" s="78" t="s">
        <v>0</v>
      </c>
      <c r="H1011" s="75">
        <v>4.1000000000000005</v>
      </c>
    </row>
    <row r="1012" spans="1:8" x14ac:dyDescent="0.2">
      <c r="A1012" s="72" t="s">
        <v>79</v>
      </c>
      <c r="B1012" s="73" t="s">
        <v>88</v>
      </c>
      <c r="C1012" s="73" t="s">
        <v>89</v>
      </c>
      <c r="D1012" s="73" t="s">
        <v>91</v>
      </c>
      <c r="E1012" s="73" t="s">
        <v>112</v>
      </c>
      <c r="F1012" s="74">
        <v>43313</v>
      </c>
      <c r="G1012" s="78" t="s">
        <v>0</v>
      </c>
      <c r="H1012" s="75">
        <v>1218</v>
      </c>
    </row>
    <row r="1013" spans="1:8" x14ac:dyDescent="0.2">
      <c r="A1013" s="72" t="s">
        <v>79</v>
      </c>
      <c r="B1013" s="73" t="s">
        <v>88</v>
      </c>
      <c r="C1013" s="73" t="s">
        <v>89</v>
      </c>
      <c r="D1013" s="73" t="s">
        <v>92</v>
      </c>
      <c r="E1013" s="73" t="s">
        <v>112</v>
      </c>
      <c r="F1013" s="74">
        <v>43313</v>
      </c>
      <c r="G1013" s="78" t="s">
        <v>0</v>
      </c>
      <c r="H1013" s="75">
        <v>419</v>
      </c>
    </row>
    <row r="1014" spans="1:8" x14ac:dyDescent="0.2">
      <c r="A1014" s="72" t="s">
        <v>79</v>
      </c>
      <c r="B1014" s="73" t="s">
        <v>88</v>
      </c>
      <c r="C1014" s="73" t="s">
        <v>89</v>
      </c>
      <c r="D1014" s="73" t="s">
        <v>93</v>
      </c>
      <c r="E1014" s="73" t="s">
        <v>112</v>
      </c>
      <c r="F1014" s="74">
        <v>43313</v>
      </c>
      <c r="G1014" s="78" t="s">
        <v>0</v>
      </c>
      <c r="H1014" s="75">
        <v>0</v>
      </c>
    </row>
    <row r="1015" spans="1:8" x14ac:dyDescent="0.2">
      <c r="A1015" s="76" t="s">
        <v>79</v>
      </c>
      <c r="B1015" s="77" t="s">
        <v>94</v>
      </c>
      <c r="C1015" s="77" t="s">
        <v>95</v>
      </c>
      <c r="D1015" s="77"/>
      <c r="E1015" s="73" t="s">
        <v>112</v>
      </c>
      <c r="F1015" s="74">
        <v>43313</v>
      </c>
      <c r="G1015" s="78" t="s">
        <v>0</v>
      </c>
      <c r="H1015" s="75">
        <v>0</v>
      </c>
    </row>
    <row r="1016" spans="1:8" x14ac:dyDescent="0.2">
      <c r="A1016" s="72" t="s">
        <v>79</v>
      </c>
      <c r="B1016" s="73" t="s">
        <v>94</v>
      </c>
      <c r="C1016" s="73" t="s">
        <v>96</v>
      </c>
      <c r="D1016" s="73"/>
      <c r="E1016" s="73" t="s">
        <v>112</v>
      </c>
      <c r="F1016" s="74">
        <v>43313</v>
      </c>
      <c r="G1016" s="78" t="s">
        <v>0</v>
      </c>
      <c r="H1016" s="75">
        <v>263</v>
      </c>
    </row>
    <row r="1017" spans="1:8" x14ac:dyDescent="0.2">
      <c r="A1017" s="72" t="s">
        <v>79</v>
      </c>
      <c r="B1017" s="73" t="s">
        <v>94</v>
      </c>
      <c r="C1017" s="73" t="s">
        <v>97</v>
      </c>
      <c r="D1017" s="73"/>
      <c r="E1017" s="73" t="s">
        <v>112</v>
      </c>
      <c r="F1017" s="74">
        <v>43313</v>
      </c>
      <c r="G1017" s="78" t="s">
        <v>0</v>
      </c>
      <c r="H1017" s="75">
        <v>0</v>
      </c>
    </row>
    <row r="1018" spans="1:8" x14ac:dyDescent="0.2">
      <c r="A1018" s="72" t="s">
        <v>79</v>
      </c>
      <c r="B1018" s="73" t="s">
        <v>94</v>
      </c>
      <c r="C1018" s="73" t="s">
        <v>98</v>
      </c>
      <c r="D1018" s="73"/>
      <c r="E1018" s="73" t="s">
        <v>112</v>
      </c>
      <c r="F1018" s="74">
        <v>43313</v>
      </c>
      <c r="G1018" s="78" t="s">
        <v>0</v>
      </c>
      <c r="H1018" s="75">
        <v>77</v>
      </c>
    </row>
    <row r="1019" spans="1:8" x14ac:dyDescent="0.2">
      <c r="A1019" s="72" t="s">
        <v>99</v>
      </c>
      <c r="B1019" s="73" t="s">
        <v>100</v>
      </c>
      <c r="C1019" s="73"/>
      <c r="D1019" s="73"/>
      <c r="E1019" s="73" t="s">
        <v>112</v>
      </c>
      <c r="F1019" s="74">
        <v>43313</v>
      </c>
      <c r="G1019" s="78" t="s">
        <v>0</v>
      </c>
      <c r="H1019" s="75">
        <v>42750</v>
      </c>
    </row>
    <row r="1020" spans="1:8" x14ac:dyDescent="0.2">
      <c r="A1020" s="76" t="s">
        <v>99</v>
      </c>
      <c r="B1020" s="77" t="s">
        <v>101</v>
      </c>
      <c r="C1020" s="77" t="s">
        <v>102</v>
      </c>
      <c r="D1020" s="77"/>
      <c r="E1020" s="73" t="s">
        <v>112</v>
      </c>
      <c r="F1020" s="74">
        <v>43313</v>
      </c>
      <c r="G1020" s="78" t="s">
        <v>0</v>
      </c>
      <c r="H1020" s="75">
        <v>2764</v>
      </c>
    </row>
    <row r="1021" spans="1:8" x14ac:dyDescent="0.2">
      <c r="A1021" s="72" t="s">
        <v>99</v>
      </c>
      <c r="B1021" s="73" t="s">
        <v>101</v>
      </c>
      <c r="C1021" s="73" t="s">
        <v>103</v>
      </c>
      <c r="D1021" s="73"/>
      <c r="E1021" s="73" t="s">
        <v>112</v>
      </c>
      <c r="F1021" s="74">
        <v>43313</v>
      </c>
      <c r="G1021" s="78" t="s">
        <v>0</v>
      </c>
      <c r="H1021" s="75">
        <v>1972</v>
      </c>
    </row>
    <row r="1022" spans="1:8" x14ac:dyDescent="0.2">
      <c r="A1022" s="72" t="s">
        <v>79</v>
      </c>
      <c r="B1022" s="73" t="s">
        <v>80</v>
      </c>
      <c r="C1022" s="73" t="s">
        <v>81</v>
      </c>
      <c r="D1022" s="73"/>
      <c r="E1022" s="73" t="s">
        <v>113</v>
      </c>
      <c r="F1022" s="74">
        <v>42948</v>
      </c>
      <c r="G1022" s="78" t="s">
        <v>46</v>
      </c>
      <c r="H1022" s="75">
        <v>2109</v>
      </c>
    </row>
    <row r="1023" spans="1:8" x14ac:dyDescent="0.2">
      <c r="A1023" s="72" t="s">
        <v>79</v>
      </c>
      <c r="B1023" s="73" t="s">
        <v>80</v>
      </c>
      <c r="C1023" s="73" t="s">
        <v>83</v>
      </c>
      <c r="D1023" s="73"/>
      <c r="E1023" s="73" t="s">
        <v>113</v>
      </c>
      <c r="F1023" s="74">
        <v>42948</v>
      </c>
      <c r="G1023" s="78" t="s">
        <v>46</v>
      </c>
      <c r="H1023" s="75">
        <v>9787</v>
      </c>
    </row>
    <row r="1024" spans="1:8" x14ac:dyDescent="0.2">
      <c r="A1024" s="72" t="s">
        <v>79</v>
      </c>
      <c r="B1024" s="73" t="s">
        <v>80</v>
      </c>
      <c r="C1024" s="73" t="s">
        <v>84</v>
      </c>
      <c r="D1024" s="73"/>
      <c r="E1024" s="73" t="s">
        <v>113</v>
      </c>
      <c r="F1024" s="74">
        <v>42948</v>
      </c>
      <c r="G1024" s="78" t="s">
        <v>46</v>
      </c>
      <c r="H1024" s="75">
        <v>104</v>
      </c>
    </row>
    <row r="1025" spans="1:8" x14ac:dyDescent="0.2">
      <c r="A1025" s="72" t="s">
        <v>79</v>
      </c>
      <c r="B1025" s="73" t="s">
        <v>80</v>
      </c>
      <c r="C1025" s="73" t="s">
        <v>84</v>
      </c>
      <c r="D1025" s="73" t="s">
        <v>85</v>
      </c>
      <c r="E1025" s="73" t="s">
        <v>113</v>
      </c>
      <c r="F1025" s="74">
        <v>42948</v>
      </c>
      <c r="G1025" s="78" t="s">
        <v>46</v>
      </c>
      <c r="H1025" s="75">
        <v>0.70303521936050839</v>
      </c>
    </row>
    <row r="1026" spans="1:8" x14ac:dyDescent="0.2">
      <c r="A1026" s="72" t="s">
        <v>79</v>
      </c>
      <c r="B1026" s="73" t="s">
        <v>80</v>
      </c>
      <c r="C1026" s="73" t="s">
        <v>86</v>
      </c>
      <c r="D1026" s="73"/>
      <c r="E1026" s="73" t="s">
        <v>113</v>
      </c>
      <c r="F1026" s="74">
        <v>42948</v>
      </c>
      <c r="G1026" s="78" t="s">
        <v>46</v>
      </c>
      <c r="H1026" s="75">
        <v>2793</v>
      </c>
    </row>
    <row r="1027" spans="1:8" x14ac:dyDescent="0.2">
      <c r="A1027" s="72" t="s">
        <v>79</v>
      </c>
      <c r="B1027" s="73" t="s">
        <v>80</v>
      </c>
      <c r="C1027" s="73" t="s">
        <v>86</v>
      </c>
      <c r="D1027" s="73" t="s">
        <v>87</v>
      </c>
      <c r="E1027" s="73" t="s">
        <v>113</v>
      </c>
      <c r="F1027" s="74">
        <v>42948</v>
      </c>
      <c r="G1027" s="78" t="s">
        <v>46</v>
      </c>
      <c r="H1027" s="75">
        <v>18.880551612249036</v>
      </c>
    </row>
    <row r="1028" spans="1:8" x14ac:dyDescent="0.2">
      <c r="A1028" s="72" t="s">
        <v>79</v>
      </c>
      <c r="B1028" s="73" t="s">
        <v>88</v>
      </c>
      <c r="C1028" s="73" t="s">
        <v>89</v>
      </c>
      <c r="D1028" s="73" t="s">
        <v>90</v>
      </c>
      <c r="E1028" s="73" t="s">
        <v>113</v>
      </c>
      <c r="F1028" s="74">
        <v>42948</v>
      </c>
      <c r="G1028" s="78" t="s">
        <v>46</v>
      </c>
      <c r="H1028" s="75">
        <v>0.8</v>
      </c>
    </row>
    <row r="1029" spans="1:8" x14ac:dyDescent="0.2">
      <c r="A1029" s="72" t="s">
        <v>79</v>
      </c>
      <c r="B1029" s="73" t="s">
        <v>88</v>
      </c>
      <c r="C1029" s="73" t="s">
        <v>89</v>
      </c>
      <c r="D1029" s="73" t="s">
        <v>91</v>
      </c>
      <c r="E1029" s="73" t="s">
        <v>113</v>
      </c>
      <c r="F1029" s="74">
        <v>42948</v>
      </c>
      <c r="G1029" s="78" t="s">
        <v>46</v>
      </c>
      <c r="H1029" s="75">
        <v>113</v>
      </c>
    </row>
    <row r="1030" spans="1:8" x14ac:dyDescent="0.2">
      <c r="A1030" s="72" t="s">
        <v>79</v>
      </c>
      <c r="B1030" s="73" t="s">
        <v>88</v>
      </c>
      <c r="C1030" s="73" t="s">
        <v>89</v>
      </c>
      <c r="D1030" s="73" t="s">
        <v>92</v>
      </c>
      <c r="E1030" s="73" t="s">
        <v>113</v>
      </c>
      <c r="F1030" s="74">
        <v>42948</v>
      </c>
      <c r="G1030" s="78" t="s">
        <v>46</v>
      </c>
      <c r="H1030" s="75">
        <v>0</v>
      </c>
    </row>
    <row r="1031" spans="1:8" x14ac:dyDescent="0.2">
      <c r="A1031" s="72" t="s">
        <v>79</v>
      </c>
      <c r="B1031" s="73" t="s">
        <v>88</v>
      </c>
      <c r="C1031" s="73" t="s">
        <v>89</v>
      </c>
      <c r="D1031" s="73" t="s">
        <v>93</v>
      </c>
      <c r="E1031" s="73" t="s">
        <v>113</v>
      </c>
      <c r="F1031" s="74">
        <v>42948</v>
      </c>
      <c r="G1031" s="78" t="s">
        <v>46</v>
      </c>
      <c r="H1031" s="75">
        <v>0</v>
      </c>
    </row>
    <row r="1032" spans="1:8" x14ac:dyDescent="0.2">
      <c r="A1032" s="76" t="s">
        <v>79</v>
      </c>
      <c r="B1032" s="77" t="s">
        <v>94</v>
      </c>
      <c r="C1032" s="77" t="s">
        <v>95</v>
      </c>
      <c r="D1032" s="77"/>
      <c r="E1032" s="73" t="s">
        <v>113</v>
      </c>
      <c r="F1032" s="74">
        <v>42948</v>
      </c>
      <c r="G1032" s="78" t="s">
        <v>46</v>
      </c>
      <c r="H1032" s="75">
        <v>0</v>
      </c>
    </row>
    <row r="1033" spans="1:8" x14ac:dyDescent="0.2">
      <c r="A1033" s="72" t="s">
        <v>79</v>
      </c>
      <c r="B1033" s="73" t="s">
        <v>94</v>
      </c>
      <c r="C1033" s="73" t="s">
        <v>96</v>
      </c>
      <c r="D1033" s="73"/>
      <c r="E1033" s="73" t="s">
        <v>113</v>
      </c>
      <c r="F1033" s="74">
        <v>42948</v>
      </c>
      <c r="G1033" s="78" t="s">
        <v>46</v>
      </c>
      <c r="H1033" s="75">
        <v>0</v>
      </c>
    </row>
    <row r="1034" spans="1:8" x14ac:dyDescent="0.2">
      <c r="A1034" s="72" t="s">
        <v>79</v>
      </c>
      <c r="B1034" s="73" t="s">
        <v>94</v>
      </c>
      <c r="C1034" s="73" t="s">
        <v>97</v>
      </c>
      <c r="D1034" s="73"/>
      <c r="E1034" s="73" t="s">
        <v>113</v>
      </c>
      <c r="F1034" s="74">
        <v>42948</v>
      </c>
      <c r="G1034" s="78" t="s">
        <v>46</v>
      </c>
      <c r="H1034" s="75">
        <v>0</v>
      </c>
    </row>
    <row r="1035" spans="1:8" x14ac:dyDescent="0.2">
      <c r="A1035" s="72" t="s">
        <v>79</v>
      </c>
      <c r="B1035" s="73" t="s">
        <v>94</v>
      </c>
      <c r="C1035" s="73" t="s">
        <v>98</v>
      </c>
      <c r="D1035" s="73"/>
      <c r="E1035" s="73" t="s">
        <v>113</v>
      </c>
      <c r="F1035" s="74">
        <v>42948</v>
      </c>
      <c r="G1035" s="78" t="s">
        <v>46</v>
      </c>
      <c r="H1035" s="75">
        <v>0</v>
      </c>
    </row>
    <row r="1036" spans="1:8" x14ac:dyDescent="0.2">
      <c r="A1036" s="72" t="s">
        <v>99</v>
      </c>
      <c r="B1036" s="73" t="s">
        <v>100</v>
      </c>
      <c r="C1036" s="73"/>
      <c r="D1036" s="73"/>
      <c r="E1036" s="73" t="s">
        <v>113</v>
      </c>
      <c r="F1036" s="74">
        <v>42948</v>
      </c>
      <c r="G1036" s="78" t="s">
        <v>46</v>
      </c>
      <c r="H1036" s="75">
        <v>5988</v>
      </c>
    </row>
    <row r="1037" spans="1:8" x14ac:dyDescent="0.2">
      <c r="A1037" s="76" t="s">
        <v>99</v>
      </c>
      <c r="B1037" s="77" t="s">
        <v>101</v>
      </c>
      <c r="C1037" s="77" t="s">
        <v>102</v>
      </c>
      <c r="D1037" s="77"/>
      <c r="E1037" s="73" t="s">
        <v>113</v>
      </c>
      <c r="F1037" s="74">
        <v>42948</v>
      </c>
      <c r="G1037" s="78" t="s">
        <v>46</v>
      </c>
      <c r="H1037" s="75">
        <v>70</v>
      </c>
    </row>
    <row r="1038" spans="1:8" x14ac:dyDescent="0.2">
      <c r="A1038" s="72" t="s">
        <v>99</v>
      </c>
      <c r="B1038" s="73" t="s">
        <v>101</v>
      </c>
      <c r="C1038" s="73" t="s">
        <v>103</v>
      </c>
      <c r="D1038" s="73"/>
      <c r="E1038" s="73" t="s">
        <v>113</v>
      </c>
      <c r="F1038" s="74">
        <v>42948</v>
      </c>
      <c r="G1038" s="78" t="s">
        <v>46</v>
      </c>
      <c r="H1038" s="75">
        <v>119</v>
      </c>
    </row>
    <row r="1039" spans="1:8" x14ac:dyDescent="0.2">
      <c r="A1039" s="72" t="s">
        <v>79</v>
      </c>
      <c r="B1039" s="73" t="s">
        <v>80</v>
      </c>
      <c r="C1039" s="73" t="s">
        <v>81</v>
      </c>
      <c r="D1039" s="73"/>
      <c r="E1039" s="73" t="s">
        <v>113</v>
      </c>
      <c r="F1039" s="74">
        <v>42948</v>
      </c>
      <c r="G1039" s="78" t="s">
        <v>1</v>
      </c>
      <c r="H1039" s="75">
        <v>1261</v>
      </c>
    </row>
    <row r="1040" spans="1:8" x14ac:dyDescent="0.2">
      <c r="A1040" s="72" t="s">
        <v>79</v>
      </c>
      <c r="B1040" s="73" t="s">
        <v>80</v>
      </c>
      <c r="C1040" s="73" t="s">
        <v>83</v>
      </c>
      <c r="D1040" s="73"/>
      <c r="E1040" s="73" t="s">
        <v>113</v>
      </c>
      <c r="F1040" s="74">
        <v>42948</v>
      </c>
      <c r="G1040" s="78" t="s">
        <v>1</v>
      </c>
      <c r="H1040" s="75">
        <v>5362</v>
      </c>
    </row>
    <row r="1041" spans="1:8" x14ac:dyDescent="0.2">
      <c r="A1041" s="72" t="s">
        <v>79</v>
      </c>
      <c r="B1041" s="73" t="s">
        <v>80</v>
      </c>
      <c r="C1041" s="73" t="s">
        <v>84</v>
      </c>
      <c r="D1041" s="73"/>
      <c r="E1041" s="73" t="s">
        <v>113</v>
      </c>
      <c r="F1041" s="74">
        <v>42948</v>
      </c>
      <c r="G1041" s="78" t="s">
        <v>1</v>
      </c>
      <c r="H1041" s="75">
        <v>104</v>
      </c>
    </row>
    <row r="1042" spans="1:8" x14ac:dyDescent="0.2">
      <c r="A1042" s="72" t="s">
        <v>79</v>
      </c>
      <c r="B1042" s="73" t="s">
        <v>80</v>
      </c>
      <c r="C1042" s="73" t="s">
        <v>84</v>
      </c>
      <c r="D1042" s="73" t="s">
        <v>85</v>
      </c>
      <c r="E1042" s="73" t="s">
        <v>113</v>
      </c>
      <c r="F1042" s="74">
        <v>42948</v>
      </c>
      <c r="G1042" s="78" t="s">
        <v>1</v>
      </c>
      <c r="H1042" s="75">
        <v>1.3171225937183384</v>
      </c>
    </row>
    <row r="1043" spans="1:8" x14ac:dyDescent="0.2">
      <c r="A1043" s="72" t="s">
        <v>79</v>
      </c>
      <c r="B1043" s="73" t="s">
        <v>80</v>
      </c>
      <c r="C1043" s="73" t="s">
        <v>86</v>
      </c>
      <c r="D1043" s="73"/>
      <c r="E1043" s="73" t="s">
        <v>113</v>
      </c>
      <c r="F1043" s="74">
        <v>42948</v>
      </c>
      <c r="G1043" s="78" t="s">
        <v>1</v>
      </c>
      <c r="H1043" s="75">
        <v>1169</v>
      </c>
    </row>
    <row r="1044" spans="1:8" x14ac:dyDescent="0.2">
      <c r="A1044" s="72" t="s">
        <v>79</v>
      </c>
      <c r="B1044" s="73" t="s">
        <v>80</v>
      </c>
      <c r="C1044" s="73" t="s">
        <v>86</v>
      </c>
      <c r="D1044" s="73" t="s">
        <v>87</v>
      </c>
      <c r="E1044" s="73" t="s">
        <v>113</v>
      </c>
      <c r="F1044" s="74">
        <v>42948</v>
      </c>
      <c r="G1044" s="78" t="s">
        <v>1</v>
      </c>
      <c r="H1044" s="75">
        <v>14.804964539007093</v>
      </c>
    </row>
    <row r="1045" spans="1:8" x14ac:dyDescent="0.2">
      <c r="A1045" s="72" t="s">
        <v>79</v>
      </c>
      <c r="B1045" s="73" t="s">
        <v>88</v>
      </c>
      <c r="C1045" s="73" t="s">
        <v>89</v>
      </c>
      <c r="D1045" s="73" t="s">
        <v>90</v>
      </c>
      <c r="E1045" s="73" t="s">
        <v>113</v>
      </c>
      <c r="F1045" s="74">
        <v>42948</v>
      </c>
      <c r="G1045" s="78" t="s">
        <v>1</v>
      </c>
      <c r="H1045" s="75">
        <v>0.6</v>
      </c>
    </row>
    <row r="1046" spans="1:8" x14ac:dyDescent="0.2">
      <c r="A1046" s="72" t="s">
        <v>79</v>
      </c>
      <c r="B1046" s="73" t="s">
        <v>88</v>
      </c>
      <c r="C1046" s="73" t="s">
        <v>89</v>
      </c>
      <c r="D1046" s="73" t="s">
        <v>91</v>
      </c>
      <c r="E1046" s="73" t="s">
        <v>113</v>
      </c>
      <c r="F1046" s="74">
        <v>42948</v>
      </c>
      <c r="G1046" s="78" t="s">
        <v>1</v>
      </c>
      <c r="H1046" s="75">
        <v>47</v>
      </c>
    </row>
    <row r="1047" spans="1:8" x14ac:dyDescent="0.2">
      <c r="A1047" s="72" t="s">
        <v>79</v>
      </c>
      <c r="B1047" s="73" t="s">
        <v>88</v>
      </c>
      <c r="C1047" s="73" t="s">
        <v>89</v>
      </c>
      <c r="D1047" s="73" t="s">
        <v>92</v>
      </c>
      <c r="E1047" s="73" t="s">
        <v>113</v>
      </c>
      <c r="F1047" s="74">
        <v>42948</v>
      </c>
      <c r="G1047" s="78" t="s">
        <v>1</v>
      </c>
      <c r="H1047" s="75">
        <v>0</v>
      </c>
    </row>
    <row r="1048" spans="1:8" x14ac:dyDescent="0.2">
      <c r="A1048" s="72" t="s">
        <v>79</v>
      </c>
      <c r="B1048" s="73" t="s">
        <v>88</v>
      </c>
      <c r="C1048" s="73" t="s">
        <v>89</v>
      </c>
      <c r="D1048" s="73" t="s">
        <v>93</v>
      </c>
      <c r="E1048" s="73" t="s">
        <v>113</v>
      </c>
      <c r="F1048" s="74">
        <v>42948</v>
      </c>
      <c r="G1048" s="78" t="s">
        <v>1</v>
      </c>
      <c r="H1048" s="75">
        <v>0</v>
      </c>
    </row>
    <row r="1049" spans="1:8" x14ac:dyDescent="0.2">
      <c r="A1049" s="76" t="s">
        <v>79</v>
      </c>
      <c r="B1049" s="77" t="s">
        <v>94</v>
      </c>
      <c r="C1049" s="77" t="s">
        <v>95</v>
      </c>
      <c r="D1049" s="77"/>
      <c r="E1049" s="73" t="s">
        <v>113</v>
      </c>
      <c r="F1049" s="74">
        <v>42948</v>
      </c>
      <c r="G1049" s="78" t="s">
        <v>1</v>
      </c>
      <c r="H1049" s="75">
        <v>0</v>
      </c>
    </row>
    <row r="1050" spans="1:8" x14ac:dyDescent="0.2">
      <c r="A1050" s="72" t="s">
        <v>79</v>
      </c>
      <c r="B1050" s="73" t="s">
        <v>94</v>
      </c>
      <c r="C1050" s="73" t="s">
        <v>96</v>
      </c>
      <c r="D1050" s="73"/>
      <c r="E1050" s="73" t="s">
        <v>113</v>
      </c>
      <c r="F1050" s="74">
        <v>42948</v>
      </c>
      <c r="G1050" s="78" t="s">
        <v>1</v>
      </c>
      <c r="H1050" s="75">
        <v>0</v>
      </c>
    </row>
    <row r="1051" spans="1:8" x14ac:dyDescent="0.2">
      <c r="A1051" s="72" t="s">
        <v>79</v>
      </c>
      <c r="B1051" s="73" t="s">
        <v>94</v>
      </c>
      <c r="C1051" s="73" t="s">
        <v>97</v>
      </c>
      <c r="D1051" s="73"/>
      <c r="E1051" s="73" t="s">
        <v>113</v>
      </c>
      <c r="F1051" s="74">
        <v>42948</v>
      </c>
      <c r="G1051" s="78" t="s">
        <v>1</v>
      </c>
      <c r="H1051" s="75">
        <v>0</v>
      </c>
    </row>
    <row r="1052" spans="1:8" x14ac:dyDescent="0.2">
      <c r="A1052" s="72" t="s">
        <v>79</v>
      </c>
      <c r="B1052" s="73" t="s">
        <v>94</v>
      </c>
      <c r="C1052" s="73" t="s">
        <v>98</v>
      </c>
      <c r="D1052" s="73"/>
      <c r="E1052" s="73" t="s">
        <v>113</v>
      </c>
      <c r="F1052" s="74">
        <v>42948</v>
      </c>
      <c r="G1052" s="78" t="s">
        <v>1</v>
      </c>
      <c r="H1052" s="75">
        <v>0</v>
      </c>
    </row>
    <row r="1053" spans="1:8" x14ac:dyDescent="0.2">
      <c r="A1053" s="72" t="s">
        <v>99</v>
      </c>
      <c r="B1053" s="73" t="s">
        <v>100</v>
      </c>
      <c r="C1053" s="73"/>
      <c r="D1053" s="73"/>
      <c r="E1053" s="73" t="s">
        <v>113</v>
      </c>
      <c r="F1053" s="74">
        <v>42948</v>
      </c>
      <c r="G1053" s="78" t="s">
        <v>1</v>
      </c>
      <c r="H1053" s="75">
        <v>1708</v>
      </c>
    </row>
    <row r="1054" spans="1:8" x14ac:dyDescent="0.2">
      <c r="A1054" s="76" t="s">
        <v>99</v>
      </c>
      <c r="B1054" s="77" t="s">
        <v>101</v>
      </c>
      <c r="C1054" s="77" t="s">
        <v>102</v>
      </c>
      <c r="D1054" s="77"/>
      <c r="E1054" s="73" t="s">
        <v>113</v>
      </c>
      <c r="F1054" s="74">
        <v>42948</v>
      </c>
      <c r="G1054" s="78" t="s">
        <v>1</v>
      </c>
      <c r="H1054" s="75">
        <v>0</v>
      </c>
    </row>
    <row r="1055" spans="1:8" x14ac:dyDescent="0.2">
      <c r="A1055" s="72" t="s">
        <v>99</v>
      </c>
      <c r="B1055" s="73" t="s">
        <v>101</v>
      </c>
      <c r="C1055" s="73" t="s">
        <v>103</v>
      </c>
      <c r="D1055" s="73"/>
      <c r="E1055" s="73" t="s">
        <v>113</v>
      </c>
      <c r="F1055" s="74">
        <v>42948</v>
      </c>
      <c r="G1055" s="78" t="s">
        <v>1</v>
      </c>
      <c r="H1055" s="75">
        <v>80</v>
      </c>
    </row>
    <row r="1056" spans="1:8" x14ac:dyDescent="0.2">
      <c r="A1056" s="72" t="s">
        <v>79</v>
      </c>
      <c r="B1056" s="73" t="s">
        <v>80</v>
      </c>
      <c r="C1056" s="73" t="s">
        <v>81</v>
      </c>
      <c r="D1056" s="73"/>
      <c r="E1056" s="73" t="s">
        <v>113</v>
      </c>
      <c r="F1056" s="74">
        <v>42948</v>
      </c>
      <c r="G1056" s="78" t="s">
        <v>0</v>
      </c>
      <c r="H1056" s="75">
        <v>848</v>
      </c>
    </row>
    <row r="1057" spans="1:8" x14ac:dyDescent="0.2">
      <c r="A1057" s="72" t="s">
        <v>79</v>
      </c>
      <c r="B1057" s="73" t="s">
        <v>80</v>
      </c>
      <c r="C1057" s="73" t="s">
        <v>83</v>
      </c>
      <c r="D1057" s="73"/>
      <c r="E1057" s="73" t="s">
        <v>113</v>
      </c>
      <c r="F1057" s="74">
        <v>42948</v>
      </c>
      <c r="G1057" s="78" t="s">
        <v>0</v>
      </c>
      <c r="H1057" s="75">
        <v>4425</v>
      </c>
    </row>
    <row r="1058" spans="1:8" x14ac:dyDescent="0.2">
      <c r="A1058" s="72" t="s">
        <v>79</v>
      </c>
      <c r="B1058" s="73" t="s">
        <v>80</v>
      </c>
      <c r="C1058" s="73" t="s">
        <v>84</v>
      </c>
      <c r="D1058" s="73"/>
      <c r="E1058" s="73" t="s">
        <v>113</v>
      </c>
      <c r="F1058" s="74">
        <v>42948</v>
      </c>
      <c r="G1058" s="78" t="s">
        <v>0</v>
      </c>
      <c r="H1058" s="75">
        <v>0</v>
      </c>
    </row>
    <row r="1059" spans="1:8" x14ac:dyDescent="0.2">
      <c r="A1059" s="72" t="s">
        <v>79</v>
      </c>
      <c r="B1059" s="73" t="s">
        <v>80</v>
      </c>
      <c r="C1059" s="73" t="s">
        <v>84</v>
      </c>
      <c r="D1059" s="73" t="s">
        <v>85</v>
      </c>
      <c r="E1059" s="73" t="s">
        <v>113</v>
      </c>
      <c r="F1059" s="74">
        <v>42948</v>
      </c>
      <c r="G1059" s="78" t="s">
        <v>0</v>
      </c>
      <c r="H1059" s="75">
        <v>0</v>
      </c>
    </row>
    <row r="1060" spans="1:8" x14ac:dyDescent="0.2">
      <c r="A1060" s="72" t="s">
        <v>79</v>
      </c>
      <c r="B1060" s="73" t="s">
        <v>80</v>
      </c>
      <c r="C1060" s="73" t="s">
        <v>86</v>
      </c>
      <c r="D1060" s="73"/>
      <c r="E1060" s="73" t="s">
        <v>113</v>
      </c>
      <c r="F1060" s="74">
        <v>42948</v>
      </c>
      <c r="G1060" s="78" t="s">
        <v>0</v>
      </c>
      <c r="H1060" s="75">
        <v>1624</v>
      </c>
    </row>
    <row r="1061" spans="1:8" x14ac:dyDescent="0.2">
      <c r="A1061" s="72" t="s">
        <v>79</v>
      </c>
      <c r="B1061" s="73" t="s">
        <v>80</v>
      </c>
      <c r="C1061" s="73" t="s">
        <v>86</v>
      </c>
      <c r="D1061" s="73" t="s">
        <v>87</v>
      </c>
      <c r="E1061" s="73" t="s">
        <v>113</v>
      </c>
      <c r="F1061" s="74">
        <v>42948</v>
      </c>
      <c r="G1061" s="78" t="s">
        <v>0</v>
      </c>
      <c r="H1061" s="75">
        <v>23.546469479483832</v>
      </c>
    </row>
    <row r="1062" spans="1:8" x14ac:dyDescent="0.2">
      <c r="A1062" s="72" t="s">
        <v>79</v>
      </c>
      <c r="B1062" s="73" t="s">
        <v>88</v>
      </c>
      <c r="C1062" s="73" t="s">
        <v>89</v>
      </c>
      <c r="D1062" s="73" t="s">
        <v>90</v>
      </c>
      <c r="E1062" s="73" t="s">
        <v>113</v>
      </c>
      <c r="F1062" s="74">
        <v>42948</v>
      </c>
      <c r="G1062" s="78" t="s">
        <v>0</v>
      </c>
      <c r="H1062" s="75">
        <v>0.89999999999999991</v>
      </c>
    </row>
    <row r="1063" spans="1:8" x14ac:dyDescent="0.2">
      <c r="A1063" s="72" t="s">
        <v>79</v>
      </c>
      <c r="B1063" s="73" t="s">
        <v>88</v>
      </c>
      <c r="C1063" s="73" t="s">
        <v>89</v>
      </c>
      <c r="D1063" s="73" t="s">
        <v>91</v>
      </c>
      <c r="E1063" s="73" t="s">
        <v>113</v>
      </c>
      <c r="F1063" s="74">
        <v>42948</v>
      </c>
      <c r="G1063" s="78" t="s">
        <v>0</v>
      </c>
      <c r="H1063" s="75">
        <v>66</v>
      </c>
    </row>
    <row r="1064" spans="1:8" x14ac:dyDescent="0.2">
      <c r="A1064" s="72" t="s">
        <v>79</v>
      </c>
      <c r="B1064" s="73" t="s">
        <v>88</v>
      </c>
      <c r="C1064" s="73" t="s">
        <v>89</v>
      </c>
      <c r="D1064" s="73" t="s">
        <v>92</v>
      </c>
      <c r="E1064" s="73" t="s">
        <v>113</v>
      </c>
      <c r="F1064" s="74">
        <v>42948</v>
      </c>
      <c r="G1064" s="78" t="s">
        <v>0</v>
      </c>
      <c r="H1064" s="75">
        <v>0</v>
      </c>
    </row>
    <row r="1065" spans="1:8" x14ac:dyDescent="0.2">
      <c r="A1065" s="72" t="s">
        <v>79</v>
      </c>
      <c r="B1065" s="73" t="s">
        <v>88</v>
      </c>
      <c r="C1065" s="73" t="s">
        <v>89</v>
      </c>
      <c r="D1065" s="73" t="s">
        <v>93</v>
      </c>
      <c r="E1065" s="73" t="s">
        <v>113</v>
      </c>
      <c r="F1065" s="74">
        <v>42948</v>
      </c>
      <c r="G1065" s="78" t="s">
        <v>0</v>
      </c>
      <c r="H1065" s="75">
        <v>0</v>
      </c>
    </row>
    <row r="1066" spans="1:8" x14ac:dyDescent="0.2">
      <c r="A1066" s="76" t="s">
        <v>79</v>
      </c>
      <c r="B1066" s="77" t="s">
        <v>94</v>
      </c>
      <c r="C1066" s="77" t="s">
        <v>95</v>
      </c>
      <c r="D1066" s="77"/>
      <c r="E1066" s="73" t="s">
        <v>113</v>
      </c>
      <c r="F1066" s="74">
        <v>42948</v>
      </c>
      <c r="G1066" s="78" t="s">
        <v>0</v>
      </c>
      <c r="H1066" s="75">
        <v>0</v>
      </c>
    </row>
    <row r="1067" spans="1:8" x14ac:dyDescent="0.2">
      <c r="A1067" s="72" t="s">
        <v>79</v>
      </c>
      <c r="B1067" s="73" t="s">
        <v>94</v>
      </c>
      <c r="C1067" s="73" t="s">
        <v>96</v>
      </c>
      <c r="D1067" s="73"/>
      <c r="E1067" s="73" t="s">
        <v>113</v>
      </c>
      <c r="F1067" s="74">
        <v>42948</v>
      </c>
      <c r="G1067" s="78" t="s">
        <v>0</v>
      </c>
      <c r="H1067" s="75">
        <v>0</v>
      </c>
    </row>
    <row r="1068" spans="1:8" x14ac:dyDescent="0.2">
      <c r="A1068" s="72" t="s">
        <v>79</v>
      </c>
      <c r="B1068" s="73" t="s">
        <v>94</v>
      </c>
      <c r="C1068" s="73" t="s">
        <v>97</v>
      </c>
      <c r="D1068" s="73"/>
      <c r="E1068" s="73" t="s">
        <v>113</v>
      </c>
      <c r="F1068" s="74">
        <v>42948</v>
      </c>
      <c r="G1068" s="78" t="s">
        <v>0</v>
      </c>
      <c r="H1068" s="75">
        <v>0</v>
      </c>
    </row>
    <row r="1069" spans="1:8" x14ac:dyDescent="0.2">
      <c r="A1069" s="72" t="s">
        <v>79</v>
      </c>
      <c r="B1069" s="73" t="s">
        <v>94</v>
      </c>
      <c r="C1069" s="73" t="s">
        <v>98</v>
      </c>
      <c r="D1069" s="73"/>
      <c r="E1069" s="73" t="s">
        <v>113</v>
      </c>
      <c r="F1069" s="74">
        <v>42948</v>
      </c>
      <c r="G1069" s="78" t="s">
        <v>0</v>
      </c>
      <c r="H1069" s="75">
        <v>0</v>
      </c>
    </row>
    <row r="1070" spans="1:8" x14ac:dyDescent="0.2">
      <c r="A1070" s="72" t="s">
        <v>99</v>
      </c>
      <c r="B1070" s="73" t="s">
        <v>100</v>
      </c>
      <c r="C1070" s="73"/>
      <c r="D1070" s="73"/>
      <c r="E1070" s="73" t="s">
        <v>113</v>
      </c>
      <c r="F1070" s="74">
        <v>42948</v>
      </c>
      <c r="G1070" s="78" t="s">
        <v>0</v>
      </c>
      <c r="H1070" s="75">
        <v>4280</v>
      </c>
    </row>
    <row r="1071" spans="1:8" x14ac:dyDescent="0.2">
      <c r="A1071" s="76" t="s">
        <v>99</v>
      </c>
      <c r="B1071" s="77" t="s">
        <v>101</v>
      </c>
      <c r="C1071" s="77" t="s">
        <v>102</v>
      </c>
      <c r="D1071" s="77"/>
      <c r="E1071" s="73" t="s">
        <v>113</v>
      </c>
      <c r="F1071" s="74">
        <v>42948</v>
      </c>
      <c r="G1071" s="78" t="s">
        <v>0</v>
      </c>
      <c r="H1071" s="75">
        <v>70</v>
      </c>
    </row>
    <row r="1072" spans="1:8" x14ac:dyDescent="0.2">
      <c r="A1072" s="72" t="s">
        <v>99</v>
      </c>
      <c r="B1072" s="73" t="s">
        <v>101</v>
      </c>
      <c r="C1072" s="73" t="s">
        <v>103</v>
      </c>
      <c r="D1072" s="73"/>
      <c r="E1072" s="73" t="s">
        <v>113</v>
      </c>
      <c r="F1072" s="74">
        <v>42948</v>
      </c>
      <c r="G1072" s="78" t="s">
        <v>0</v>
      </c>
      <c r="H1072" s="75">
        <v>39</v>
      </c>
    </row>
    <row r="1073" spans="1:8" x14ac:dyDescent="0.2">
      <c r="A1073" s="72" t="s">
        <v>79</v>
      </c>
      <c r="B1073" s="73" t="s">
        <v>80</v>
      </c>
      <c r="C1073" s="73" t="s">
        <v>81</v>
      </c>
      <c r="D1073" s="73"/>
      <c r="E1073" s="73" t="s">
        <v>113</v>
      </c>
      <c r="F1073" s="74">
        <v>43313</v>
      </c>
      <c r="G1073" s="78" t="s">
        <v>46</v>
      </c>
      <c r="H1073" s="75">
        <v>1429</v>
      </c>
    </row>
    <row r="1074" spans="1:8" x14ac:dyDescent="0.2">
      <c r="A1074" s="72" t="s">
        <v>79</v>
      </c>
      <c r="B1074" s="73" t="s">
        <v>80</v>
      </c>
      <c r="C1074" s="73" t="s">
        <v>83</v>
      </c>
      <c r="D1074" s="73"/>
      <c r="E1074" s="73" t="s">
        <v>113</v>
      </c>
      <c r="F1074" s="74">
        <v>43313</v>
      </c>
      <c r="G1074" s="78" t="s">
        <v>46</v>
      </c>
      <c r="H1074" s="75">
        <v>11504</v>
      </c>
    </row>
    <row r="1075" spans="1:8" x14ac:dyDescent="0.2">
      <c r="A1075" s="72" t="s">
        <v>79</v>
      </c>
      <c r="B1075" s="73" t="s">
        <v>80</v>
      </c>
      <c r="C1075" s="73" t="s">
        <v>84</v>
      </c>
      <c r="D1075" s="73"/>
      <c r="E1075" s="73" t="s">
        <v>113</v>
      </c>
      <c r="F1075" s="74">
        <v>43313</v>
      </c>
      <c r="G1075" s="78" t="s">
        <v>46</v>
      </c>
      <c r="H1075" s="75">
        <v>410</v>
      </c>
    </row>
    <row r="1076" spans="1:8" x14ac:dyDescent="0.2">
      <c r="A1076" s="72" t="s">
        <v>79</v>
      </c>
      <c r="B1076" s="73" t="s">
        <v>80</v>
      </c>
      <c r="C1076" s="73" t="s">
        <v>84</v>
      </c>
      <c r="D1076" s="73" t="s">
        <v>85</v>
      </c>
      <c r="E1076" s="73" t="s">
        <v>113</v>
      </c>
      <c r="F1076" s="74">
        <v>43313</v>
      </c>
      <c r="G1076" s="78" t="s">
        <v>46</v>
      </c>
      <c r="H1076" s="75">
        <v>2.5852828047165648</v>
      </c>
    </row>
    <row r="1077" spans="1:8" x14ac:dyDescent="0.2">
      <c r="A1077" s="72" t="s">
        <v>79</v>
      </c>
      <c r="B1077" s="73" t="s">
        <v>80</v>
      </c>
      <c r="C1077" s="73" t="s">
        <v>86</v>
      </c>
      <c r="D1077" s="73"/>
      <c r="E1077" s="73" t="s">
        <v>113</v>
      </c>
      <c r="F1077" s="74">
        <v>43313</v>
      </c>
      <c r="G1077" s="78" t="s">
        <v>46</v>
      </c>
      <c r="H1077" s="75">
        <v>2516</v>
      </c>
    </row>
    <row r="1078" spans="1:8" x14ac:dyDescent="0.2">
      <c r="A1078" s="72" t="s">
        <v>79</v>
      </c>
      <c r="B1078" s="73" t="s">
        <v>80</v>
      </c>
      <c r="C1078" s="73" t="s">
        <v>86</v>
      </c>
      <c r="D1078" s="73" t="s">
        <v>87</v>
      </c>
      <c r="E1078" s="73" t="s">
        <v>113</v>
      </c>
      <c r="F1078" s="74">
        <v>43313</v>
      </c>
      <c r="G1078" s="78" t="s">
        <v>46</v>
      </c>
      <c r="H1078" s="75">
        <v>15.864808626016771</v>
      </c>
    </row>
    <row r="1079" spans="1:8" x14ac:dyDescent="0.2">
      <c r="A1079" s="72" t="s">
        <v>79</v>
      </c>
      <c r="B1079" s="73" t="s">
        <v>88</v>
      </c>
      <c r="C1079" s="73" t="s">
        <v>89</v>
      </c>
      <c r="D1079" s="73" t="s">
        <v>90</v>
      </c>
      <c r="E1079" s="73" t="s">
        <v>113</v>
      </c>
      <c r="F1079" s="74">
        <v>43313</v>
      </c>
      <c r="G1079" s="78" t="s">
        <v>46</v>
      </c>
      <c r="H1079" s="75">
        <v>0.2</v>
      </c>
    </row>
    <row r="1080" spans="1:8" x14ac:dyDescent="0.2">
      <c r="A1080" s="72" t="s">
        <v>79</v>
      </c>
      <c r="B1080" s="73" t="s">
        <v>88</v>
      </c>
      <c r="C1080" s="73" t="s">
        <v>89</v>
      </c>
      <c r="D1080" s="73" t="s">
        <v>91</v>
      </c>
      <c r="E1080" s="73" t="s">
        <v>113</v>
      </c>
      <c r="F1080" s="74">
        <v>43313</v>
      </c>
      <c r="G1080" s="78" t="s">
        <v>46</v>
      </c>
      <c r="H1080" s="75">
        <v>27</v>
      </c>
    </row>
    <row r="1081" spans="1:8" x14ac:dyDescent="0.2">
      <c r="A1081" s="72" t="s">
        <v>79</v>
      </c>
      <c r="B1081" s="73" t="s">
        <v>88</v>
      </c>
      <c r="C1081" s="73" t="s">
        <v>89</v>
      </c>
      <c r="D1081" s="73" t="s">
        <v>92</v>
      </c>
      <c r="E1081" s="73" t="s">
        <v>113</v>
      </c>
      <c r="F1081" s="74">
        <v>43313</v>
      </c>
      <c r="G1081" s="78" t="s">
        <v>46</v>
      </c>
      <c r="H1081" s="75">
        <v>0</v>
      </c>
    </row>
    <row r="1082" spans="1:8" x14ac:dyDescent="0.2">
      <c r="A1082" s="72" t="s">
        <v>79</v>
      </c>
      <c r="B1082" s="73" t="s">
        <v>88</v>
      </c>
      <c r="C1082" s="73" t="s">
        <v>89</v>
      </c>
      <c r="D1082" s="73" t="s">
        <v>93</v>
      </c>
      <c r="E1082" s="73" t="s">
        <v>113</v>
      </c>
      <c r="F1082" s="74">
        <v>43313</v>
      </c>
      <c r="G1082" s="78" t="s">
        <v>46</v>
      </c>
      <c r="H1082" s="75">
        <v>0</v>
      </c>
    </row>
    <row r="1083" spans="1:8" x14ac:dyDescent="0.2">
      <c r="A1083" s="76" t="s">
        <v>79</v>
      </c>
      <c r="B1083" s="77" t="s">
        <v>94</v>
      </c>
      <c r="C1083" s="77" t="s">
        <v>95</v>
      </c>
      <c r="D1083" s="77"/>
      <c r="E1083" s="73" t="s">
        <v>113</v>
      </c>
      <c r="F1083" s="74">
        <v>43313</v>
      </c>
      <c r="G1083" s="78" t="s">
        <v>46</v>
      </c>
      <c r="H1083" s="75">
        <v>0</v>
      </c>
    </row>
    <row r="1084" spans="1:8" x14ac:dyDescent="0.2">
      <c r="A1084" s="72" t="s">
        <v>79</v>
      </c>
      <c r="B1084" s="73" t="s">
        <v>94</v>
      </c>
      <c r="C1084" s="73" t="s">
        <v>96</v>
      </c>
      <c r="D1084" s="73"/>
      <c r="E1084" s="73" t="s">
        <v>113</v>
      </c>
      <c r="F1084" s="74">
        <v>43313</v>
      </c>
      <c r="G1084" s="78" t="s">
        <v>46</v>
      </c>
      <c r="H1084" s="75">
        <v>0</v>
      </c>
    </row>
    <row r="1085" spans="1:8" x14ac:dyDescent="0.2">
      <c r="A1085" s="72" t="s">
        <v>79</v>
      </c>
      <c r="B1085" s="73" t="s">
        <v>94</v>
      </c>
      <c r="C1085" s="73" t="s">
        <v>97</v>
      </c>
      <c r="D1085" s="73"/>
      <c r="E1085" s="73" t="s">
        <v>113</v>
      </c>
      <c r="F1085" s="74">
        <v>43313</v>
      </c>
      <c r="G1085" s="78" t="s">
        <v>46</v>
      </c>
      <c r="H1085" s="75">
        <v>0</v>
      </c>
    </row>
    <row r="1086" spans="1:8" x14ac:dyDescent="0.2">
      <c r="A1086" s="72" t="s">
        <v>79</v>
      </c>
      <c r="B1086" s="73" t="s">
        <v>94</v>
      </c>
      <c r="C1086" s="73" t="s">
        <v>98</v>
      </c>
      <c r="D1086" s="73"/>
      <c r="E1086" s="73" t="s">
        <v>113</v>
      </c>
      <c r="F1086" s="74">
        <v>43313</v>
      </c>
      <c r="G1086" s="78" t="s">
        <v>46</v>
      </c>
      <c r="H1086" s="75">
        <v>0</v>
      </c>
    </row>
    <row r="1087" spans="1:8" x14ac:dyDescent="0.2">
      <c r="A1087" s="72" t="s">
        <v>99</v>
      </c>
      <c r="B1087" s="73" t="s">
        <v>100</v>
      </c>
      <c r="C1087" s="73"/>
      <c r="D1087" s="73"/>
      <c r="E1087" s="73" t="s">
        <v>113</v>
      </c>
      <c r="F1087" s="74">
        <v>43313</v>
      </c>
      <c r="G1087" s="78" t="s">
        <v>46</v>
      </c>
      <c r="H1087" s="75">
        <v>4753</v>
      </c>
    </row>
    <row r="1088" spans="1:8" x14ac:dyDescent="0.2">
      <c r="A1088" s="76" t="s">
        <v>99</v>
      </c>
      <c r="B1088" s="77" t="s">
        <v>101</v>
      </c>
      <c r="C1088" s="77" t="s">
        <v>102</v>
      </c>
      <c r="D1088" s="77"/>
      <c r="E1088" s="73" t="s">
        <v>113</v>
      </c>
      <c r="F1088" s="74">
        <v>43313</v>
      </c>
      <c r="G1088" s="78" t="s">
        <v>46</v>
      </c>
      <c r="H1088" s="75">
        <v>53</v>
      </c>
    </row>
    <row r="1089" spans="1:8" x14ac:dyDescent="0.2">
      <c r="A1089" s="72" t="s">
        <v>99</v>
      </c>
      <c r="B1089" s="73" t="s">
        <v>101</v>
      </c>
      <c r="C1089" s="73" t="s">
        <v>103</v>
      </c>
      <c r="D1089" s="73"/>
      <c r="E1089" s="73" t="s">
        <v>113</v>
      </c>
      <c r="F1089" s="74">
        <v>43313</v>
      </c>
      <c r="G1089" s="78" t="s">
        <v>46</v>
      </c>
      <c r="H1089" s="75">
        <v>117</v>
      </c>
    </row>
    <row r="1090" spans="1:8" x14ac:dyDescent="0.2">
      <c r="A1090" s="72" t="s">
        <v>79</v>
      </c>
      <c r="B1090" s="73" t="s">
        <v>80</v>
      </c>
      <c r="C1090" s="73" t="s">
        <v>81</v>
      </c>
      <c r="D1090" s="73"/>
      <c r="E1090" s="73" t="s">
        <v>113</v>
      </c>
      <c r="F1090" s="74">
        <v>43313</v>
      </c>
      <c r="G1090" s="78" t="s">
        <v>1</v>
      </c>
      <c r="H1090" s="75">
        <v>973</v>
      </c>
    </row>
    <row r="1091" spans="1:8" x14ac:dyDescent="0.2">
      <c r="A1091" s="72" t="s">
        <v>79</v>
      </c>
      <c r="B1091" s="73" t="s">
        <v>80</v>
      </c>
      <c r="C1091" s="73" t="s">
        <v>83</v>
      </c>
      <c r="D1091" s="73"/>
      <c r="E1091" s="73" t="s">
        <v>113</v>
      </c>
      <c r="F1091" s="74">
        <v>43313</v>
      </c>
      <c r="G1091" s="78" t="s">
        <v>1</v>
      </c>
      <c r="H1091" s="75">
        <v>6237</v>
      </c>
    </row>
    <row r="1092" spans="1:8" x14ac:dyDescent="0.2">
      <c r="A1092" s="72" t="s">
        <v>79</v>
      </c>
      <c r="B1092" s="73" t="s">
        <v>80</v>
      </c>
      <c r="C1092" s="73" t="s">
        <v>84</v>
      </c>
      <c r="D1092" s="73"/>
      <c r="E1092" s="73" t="s">
        <v>113</v>
      </c>
      <c r="F1092" s="74">
        <v>43313</v>
      </c>
      <c r="G1092" s="78" t="s">
        <v>1</v>
      </c>
      <c r="H1092" s="75">
        <v>233</v>
      </c>
    </row>
    <row r="1093" spans="1:8" x14ac:dyDescent="0.2">
      <c r="A1093" s="72" t="s">
        <v>79</v>
      </c>
      <c r="B1093" s="73" t="s">
        <v>80</v>
      </c>
      <c r="C1093" s="73" t="s">
        <v>84</v>
      </c>
      <c r="D1093" s="73" t="s">
        <v>85</v>
      </c>
      <c r="E1093" s="73" t="s">
        <v>113</v>
      </c>
      <c r="F1093" s="74">
        <v>43313</v>
      </c>
      <c r="G1093" s="78" t="s">
        <v>1</v>
      </c>
      <c r="H1093" s="75">
        <v>2.7900850197581128</v>
      </c>
    </row>
    <row r="1094" spans="1:8" x14ac:dyDescent="0.2">
      <c r="A1094" s="72" t="s">
        <v>79</v>
      </c>
      <c r="B1094" s="73" t="s">
        <v>80</v>
      </c>
      <c r="C1094" s="73" t="s">
        <v>86</v>
      </c>
      <c r="D1094" s="73"/>
      <c r="E1094" s="73" t="s">
        <v>113</v>
      </c>
      <c r="F1094" s="74">
        <v>43313</v>
      </c>
      <c r="G1094" s="78" t="s">
        <v>1</v>
      </c>
      <c r="H1094" s="75">
        <v>908</v>
      </c>
    </row>
    <row r="1095" spans="1:8" x14ac:dyDescent="0.2">
      <c r="A1095" s="72" t="s">
        <v>79</v>
      </c>
      <c r="B1095" s="73" t="s">
        <v>80</v>
      </c>
      <c r="C1095" s="73" t="s">
        <v>86</v>
      </c>
      <c r="D1095" s="73" t="s">
        <v>87</v>
      </c>
      <c r="E1095" s="73" t="s">
        <v>113</v>
      </c>
      <c r="F1095" s="74">
        <v>43313</v>
      </c>
      <c r="G1095" s="78" t="s">
        <v>1</v>
      </c>
      <c r="H1095" s="75">
        <v>10.872949347383546</v>
      </c>
    </row>
    <row r="1096" spans="1:8" x14ac:dyDescent="0.2">
      <c r="A1096" s="72" t="s">
        <v>79</v>
      </c>
      <c r="B1096" s="73" t="s">
        <v>88</v>
      </c>
      <c r="C1096" s="73" t="s">
        <v>89</v>
      </c>
      <c r="D1096" s="73" t="s">
        <v>90</v>
      </c>
      <c r="E1096" s="73" t="s">
        <v>113</v>
      </c>
      <c r="F1096" s="74">
        <v>43313</v>
      </c>
      <c r="G1096" s="78" t="s">
        <v>1</v>
      </c>
      <c r="H1096" s="75">
        <v>0.3</v>
      </c>
    </row>
    <row r="1097" spans="1:8" x14ac:dyDescent="0.2">
      <c r="A1097" s="72" t="s">
        <v>79</v>
      </c>
      <c r="B1097" s="73" t="s">
        <v>88</v>
      </c>
      <c r="C1097" s="73" t="s">
        <v>89</v>
      </c>
      <c r="D1097" s="73" t="s">
        <v>91</v>
      </c>
      <c r="E1097" s="73" t="s">
        <v>113</v>
      </c>
      <c r="F1097" s="74">
        <v>43313</v>
      </c>
      <c r="G1097" s="78" t="s">
        <v>1</v>
      </c>
      <c r="H1097" s="75">
        <v>27</v>
      </c>
    </row>
    <row r="1098" spans="1:8" x14ac:dyDescent="0.2">
      <c r="A1098" s="72" t="s">
        <v>79</v>
      </c>
      <c r="B1098" s="73" t="s">
        <v>88</v>
      </c>
      <c r="C1098" s="73" t="s">
        <v>89</v>
      </c>
      <c r="D1098" s="73" t="s">
        <v>92</v>
      </c>
      <c r="E1098" s="73" t="s">
        <v>113</v>
      </c>
      <c r="F1098" s="74">
        <v>43313</v>
      </c>
      <c r="G1098" s="78" t="s">
        <v>1</v>
      </c>
      <c r="H1098" s="75">
        <v>0</v>
      </c>
    </row>
    <row r="1099" spans="1:8" x14ac:dyDescent="0.2">
      <c r="A1099" s="72" t="s">
        <v>79</v>
      </c>
      <c r="B1099" s="73" t="s">
        <v>88</v>
      </c>
      <c r="C1099" s="73" t="s">
        <v>89</v>
      </c>
      <c r="D1099" s="73" t="s">
        <v>93</v>
      </c>
      <c r="E1099" s="73" t="s">
        <v>113</v>
      </c>
      <c r="F1099" s="74">
        <v>43313</v>
      </c>
      <c r="G1099" s="78" t="s">
        <v>1</v>
      </c>
      <c r="H1099" s="75">
        <v>0</v>
      </c>
    </row>
    <row r="1100" spans="1:8" x14ac:dyDescent="0.2">
      <c r="A1100" s="76" t="s">
        <v>79</v>
      </c>
      <c r="B1100" s="77" t="s">
        <v>94</v>
      </c>
      <c r="C1100" s="77" t="s">
        <v>95</v>
      </c>
      <c r="D1100" s="77"/>
      <c r="E1100" s="73" t="s">
        <v>113</v>
      </c>
      <c r="F1100" s="74">
        <v>43313</v>
      </c>
      <c r="G1100" s="78" t="s">
        <v>1</v>
      </c>
      <c r="H1100" s="75">
        <v>0</v>
      </c>
    </row>
    <row r="1101" spans="1:8" x14ac:dyDescent="0.2">
      <c r="A1101" s="72" t="s">
        <v>79</v>
      </c>
      <c r="B1101" s="73" t="s">
        <v>94</v>
      </c>
      <c r="C1101" s="73" t="s">
        <v>96</v>
      </c>
      <c r="D1101" s="73"/>
      <c r="E1101" s="73" t="s">
        <v>113</v>
      </c>
      <c r="F1101" s="74">
        <v>43313</v>
      </c>
      <c r="G1101" s="78" t="s">
        <v>1</v>
      </c>
      <c r="H1101" s="75">
        <v>0</v>
      </c>
    </row>
    <row r="1102" spans="1:8" x14ac:dyDescent="0.2">
      <c r="A1102" s="72" t="s">
        <v>79</v>
      </c>
      <c r="B1102" s="73" t="s">
        <v>94</v>
      </c>
      <c r="C1102" s="73" t="s">
        <v>97</v>
      </c>
      <c r="D1102" s="73"/>
      <c r="E1102" s="73" t="s">
        <v>113</v>
      </c>
      <c r="F1102" s="74">
        <v>43313</v>
      </c>
      <c r="G1102" s="78" t="s">
        <v>1</v>
      </c>
      <c r="H1102" s="75">
        <v>0</v>
      </c>
    </row>
    <row r="1103" spans="1:8" x14ac:dyDescent="0.2">
      <c r="A1103" s="72" t="s">
        <v>79</v>
      </c>
      <c r="B1103" s="73" t="s">
        <v>94</v>
      </c>
      <c r="C1103" s="73" t="s">
        <v>98</v>
      </c>
      <c r="D1103" s="73"/>
      <c r="E1103" s="73" t="s">
        <v>113</v>
      </c>
      <c r="F1103" s="74">
        <v>43313</v>
      </c>
      <c r="G1103" s="78" t="s">
        <v>1</v>
      </c>
      <c r="H1103" s="75">
        <v>0</v>
      </c>
    </row>
    <row r="1104" spans="1:8" x14ac:dyDescent="0.2">
      <c r="A1104" s="72" t="s">
        <v>99</v>
      </c>
      <c r="B1104" s="73" t="s">
        <v>100</v>
      </c>
      <c r="C1104" s="73"/>
      <c r="D1104" s="73"/>
      <c r="E1104" s="73" t="s">
        <v>113</v>
      </c>
      <c r="F1104" s="74">
        <v>43313</v>
      </c>
      <c r="G1104" s="78" t="s">
        <v>1</v>
      </c>
      <c r="H1104" s="75">
        <v>1339</v>
      </c>
    </row>
    <row r="1105" spans="1:8" x14ac:dyDescent="0.2">
      <c r="A1105" s="76" t="s">
        <v>99</v>
      </c>
      <c r="B1105" s="77" t="s">
        <v>101</v>
      </c>
      <c r="C1105" s="77" t="s">
        <v>102</v>
      </c>
      <c r="D1105" s="77"/>
      <c r="E1105" s="73" t="s">
        <v>113</v>
      </c>
      <c r="F1105" s="74">
        <v>43313</v>
      </c>
      <c r="G1105" s="78" t="s">
        <v>1</v>
      </c>
      <c r="H1105" s="75">
        <v>25</v>
      </c>
    </row>
    <row r="1106" spans="1:8" x14ac:dyDescent="0.2">
      <c r="A1106" s="72" t="s">
        <v>99</v>
      </c>
      <c r="B1106" s="73" t="s">
        <v>101</v>
      </c>
      <c r="C1106" s="73" t="s">
        <v>103</v>
      </c>
      <c r="D1106" s="73"/>
      <c r="E1106" s="73" t="s">
        <v>113</v>
      </c>
      <c r="F1106" s="74">
        <v>43313</v>
      </c>
      <c r="G1106" s="78" t="s">
        <v>1</v>
      </c>
      <c r="H1106" s="75">
        <v>33</v>
      </c>
    </row>
    <row r="1107" spans="1:8" x14ac:dyDescent="0.2">
      <c r="A1107" s="72" t="s">
        <v>79</v>
      </c>
      <c r="B1107" s="73" t="s">
        <v>80</v>
      </c>
      <c r="C1107" s="73" t="s">
        <v>81</v>
      </c>
      <c r="D1107" s="73"/>
      <c r="E1107" s="73" t="s">
        <v>113</v>
      </c>
      <c r="F1107" s="74">
        <v>43313</v>
      </c>
      <c r="G1107" s="78" t="s">
        <v>0</v>
      </c>
      <c r="H1107" s="75">
        <v>456</v>
      </c>
    </row>
    <row r="1108" spans="1:8" x14ac:dyDescent="0.2">
      <c r="A1108" s="72" t="s">
        <v>79</v>
      </c>
      <c r="B1108" s="73" t="s">
        <v>80</v>
      </c>
      <c r="C1108" s="73" t="s">
        <v>83</v>
      </c>
      <c r="D1108" s="73"/>
      <c r="E1108" s="73" t="s">
        <v>113</v>
      </c>
      <c r="F1108" s="74">
        <v>43313</v>
      </c>
      <c r="G1108" s="78" t="s">
        <v>0</v>
      </c>
      <c r="H1108" s="75">
        <v>5267</v>
      </c>
    </row>
    <row r="1109" spans="1:8" x14ac:dyDescent="0.2">
      <c r="A1109" s="72" t="s">
        <v>79</v>
      </c>
      <c r="B1109" s="73" t="s">
        <v>80</v>
      </c>
      <c r="C1109" s="73" t="s">
        <v>84</v>
      </c>
      <c r="D1109" s="73"/>
      <c r="E1109" s="73" t="s">
        <v>113</v>
      </c>
      <c r="F1109" s="74">
        <v>43313</v>
      </c>
      <c r="G1109" s="78" t="s">
        <v>0</v>
      </c>
      <c r="H1109" s="75">
        <v>177</v>
      </c>
    </row>
    <row r="1110" spans="1:8" x14ac:dyDescent="0.2">
      <c r="A1110" s="72" t="s">
        <v>79</v>
      </c>
      <c r="B1110" s="73" t="s">
        <v>80</v>
      </c>
      <c r="C1110" s="73" t="s">
        <v>84</v>
      </c>
      <c r="D1110" s="73" t="s">
        <v>85</v>
      </c>
      <c r="E1110" s="73" t="s">
        <v>113</v>
      </c>
      <c r="F1110" s="74">
        <v>43313</v>
      </c>
      <c r="G1110" s="78" t="s">
        <v>0</v>
      </c>
      <c r="H1110" s="75">
        <v>2.3574853489611081</v>
      </c>
    </row>
    <row r="1111" spans="1:8" x14ac:dyDescent="0.2">
      <c r="A1111" s="72" t="s">
        <v>79</v>
      </c>
      <c r="B1111" s="73" t="s">
        <v>80</v>
      </c>
      <c r="C1111" s="73" t="s">
        <v>86</v>
      </c>
      <c r="D1111" s="73"/>
      <c r="E1111" s="73" t="s">
        <v>113</v>
      </c>
      <c r="F1111" s="74">
        <v>43313</v>
      </c>
      <c r="G1111" s="78" t="s">
        <v>0</v>
      </c>
      <c r="H1111" s="75">
        <v>1608</v>
      </c>
    </row>
    <row r="1112" spans="1:8" x14ac:dyDescent="0.2">
      <c r="A1112" s="72" t="s">
        <v>79</v>
      </c>
      <c r="B1112" s="73" t="s">
        <v>80</v>
      </c>
      <c r="C1112" s="73" t="s">
        <v>86</v>
      </c>
      <c r="D1112" s="73" t="s">
        <v>87</v>
      </c>
      <c r="E1112" s="73" t="s">
        <v>113</v>
      </c>
      <c r="F1112" s="74">
        <v>43313</v>
      </c>
      <c r="G1112" s="78" t="s">
        <v>0</v>
      </c>
      <c r="H1112" s="75">
        <v>21.417155034629729</v>
      </c>
    </row>
    <row r="1113" spans="1:8" x14ac:dyDescent="0.2">
      <c r="A1113" s="72" t="s">
        <v>79</v>
      </c>
      <c r="B1113" s="73" t="s">
        <v>88</v>
      </c>
      <c r="C1113" s="73" t="s">
        <v>89</v>
      </c>
      <c r="D1113" s="73" t="s">
        <v>90</v>
      </c>
      <c r="E1113" s="73" t="s">
        <v>113</v>
      </c>
      <c r="F1113" s="74">
        <v>43313</v>
      </c>
      <c r="G1113" s="78" t="s">
        <v>0</v>
      </c>
      <c r="H1113" s="75">
        <v>0</v>
      </c>
    </row>
    <row r="1114" spans="1:8" x14ac:dyDescent="0.2">
      <c r="A1114" s="72" t="s">
        <v>79</v>
      </c>
      <c r="B1114" s="73" t="s">
        <v>88</v>
      </c>
      <c r="C1114" s="73" t="s">
        <v>89</v>
      </c>
      <c r="D1114" s="73" t="s">
        <v>91</v>
      </c>
      <c r="E1114" s="73" t="s">
        <v>113</v>
      </c>
      <c r="F1114" s="74">
        <v>43313</v>
      </c>
      <c r="G1114" s="78" t="s">
        <v>0</v>
      </c>
      <c r="H1114" s="75">
        <v>0</v>
      </c>
    </row>
    <row r="1115" spans="1:8" x14ac:dyDescent="0.2">
      <c r="A1115" s="72" t="s">
        <v>79</v>
      </c>
      <c r="B1115" s="73" t="s">
        <v>88</v>
      </c>
      <c r="C1115" s="73" t="s">
        <v>89</v>
      </c>
      <c r="D1115" s="73" t="s">
        <v>92</v>
      </c>
      <c r="E1115" s="73" t="s">
        <v>113</v>
      </c>
      <c r="F1115" s="74">
        <v>43313</v>
      </c>
      <c r="G1115" s="78" t="s">
        <v>0</v>
      </c>
      <c r="H1115" s="75">
        <v>0</v>
      </c>
    </row>
    <row r="1116" spans="1:8" x14ac:dyDescent="0.2">
      <c r="A1116" s="72" t="s">
        <v>79</v>
      </c>
      <c r="B1116" s="73" t="s">
        <v>88</v>
      </c>
      <c r="C1116" s="73" t="s">
        <v>89</v>
      </c>
      <c r="D1116" s="73" t="s">
        <v>93</v>
      </c>
      <c r="E1116" s="73" t="s">
        <v>113</v>
      </c>
      <c r="F1116" s="74">
        <v>43313</v>
      </c>
      <c r="G1116" s="78" t="s">
        <v>0</v>
      </c>
      <c r="H1116" s="75">
        <v>0</v>
      </c>
    </row>
    <row r="1117" spans="1:8" x14ac:dyDescent="0.2">
      <c r="A1117" s="76" t="s">
        <v>79</v>
      </c>
      <c r="B1117" s="77" t="s">
        <v>94</v>
      </c>
      <c r="C1117" s="77" t="s">
        <v>95</v>
      </c>
      <c r="D1117" s="77"/>
      <c r="E1117" s="73" t="s">
        <v>113</v>
      </c>
      <c r="F1117" s="74">
        <v>43313</v>
      </c>
      <c r="G1117" s="78" t="s">
        <v>0</v>
      </c>
      <c r="H1117" s="75">
        <v>0</v>
      </c>
    </row>
    <row r="1118" spans="1:8" x14ac:dyDescent="0.2">
      <c r="A1118" s="72" t="s">
        <v>79</v>
      </c>
      <c r="B1118" s="73" t="s">
        <v>94</v>
      </c>
      <c r="C1118" s="73" t="s">
        <v>96</v>
      </c>
      <c r="D1118" s="73"/>
      <c r="E1118" s="73" t="s">
        <v>113</v>
      </c>
      <c r="F1118" s="74">
        <v>43313</v>
      </c>
      <c r="G1118" s="78" t="s">
        <v>0</v>
      </c>
      <c r="H1118" s="75">
        <v>0</v>
      </c>
    </row>
    <row r="1119" spans="1:8" x14ac:dyDescent="0.2">
      <c r="A1119" s="72" t="s">
        <v>79</v>
      </c>
      <c r="B1119" s="73" t="s">
        <v>94</v>
      </c>
      <c r="C1119" s="73" t="s">
        <v>97</v>
      </c>
      <c r="D1119" s="73"/>
      <c r="E1119" s="73" t="s">
        <v>113</v>
      </c>
      <c r="F1119" s="74">
        <v>43313</v>
      </c>
      <c r="G1119" s="78" t="s">
        <v>0</v>
      </c>
      <c r="H1119" s="75">
        <v>0</v>
      </c>
    </row>
    <row r="1120" spans="1:8" x14ac:dyDescent="0.2">
      <c r="A1120" s="72" t="s">
        <v>79</v>
      </c>
      <c r="B1120" s="73" t="s">
        <v>94</v>
      </c>
      <c r="C1120" s="73" t="s">
        <v>98</v>
      </c>
      <c r="D1120" s="73"/>
      <c r="E1120" s="73" t="s">
        <v>113</v>
      </c>
      <c r="F1120" s="74">
        <v>43313</v>
      </c>
      <c r="G1120" s="78" t="s">
        <v>0</v>
      </c>
      <c r="H1120" s="75">
        <v>0</v>
      </c>
    </row>
    <row r="1121" spans="1:8" x14ac:dyDescent="0.2">
      <c r="A1121" s="72" t="s">
        <v>99</v>
      </c>
      <c r="B1121" s="73" t="s">
        <v>100</v>
      </c>
      <c r="C1121" s="73"/>
      <c r="D1121" s="73"/>
      <c r="E1121" s="73" t="s">
        <v>113</v>
      </c>
      <c r="F1121" s="74">
        <v>43313</v>
      </c>
      <c r="G1121" s="78" t="s">
        <v>0</v>
      </c>
      <c r="H1121" s="75">
        <v>3414</v>
      </c>
    </row>
    <row r="1122" spans="1:8" x14ac:dyDescent="0.2">
      <c r="A1122" s="76" t="s">
        <v>99</v>
      </c>
      <c r="B1122" s="77" t="s">
        <v>101</v>
      </c>
      <c r="C1122" s="77" t="s">
        <v>102</v>
      </c>
      <c r="D1122" s="77"/>
      <c r="E1122" s="73" t="s">
        <v>113</v>
      </c>
      <c r="F1122" s="74">
        <v>43313</v>
      </c>
      <c r="G1122" s="78" t="s">
        <v>0</v>
      </c>
      <c r="H1122" s="75">
        <v>28</v>
      </c>
    </row>
    <row r="1123" spans="1:8" x14ac:dyDescent="0.2">
      <c r="A1123" s="72" t="s">
        <v>99</v>
      </c>
      <c r="B1123" s="73" t="s">
        <v>101</v>
      </c>
      <c r="C1123" s="73" t="s">
        <v>103</v>
      </c>
      <c r="D1123" s="73"/>
      <c r="E1123" s="73" t="s">
        <v>113</v>
      </c>
      <c r="F1123" s="74">
        <v>43313</v>
      </c>
      <c r="G1123" s="78" t="s">
        <v>0</v>
      </c>
      <c r="H1123" s="75">
        <v>84</v>
      </c>
    </row>
    <row r="1124" spans="1:8" x14ac:dyDescent="0.2">
      <c r="A1124" s="72" t="s">
        <v>79</v>
      </c>
      <c r="B1124" s="73" t="s">
        <v>80</v>
      </c>
      <c r="C1124" s="73" t="s">
        <v>81</v>
      </c>
      <c r="D1124" s="73"/>
      <c r="E1124" s="73" t="s">
        <v>114</v>
      </c>
      <c r="F1124" s="74">
        <v>42948</v>
      </c>
      <c r="G1124" s="78" t="s">
        <v>46</v>
      </c>
      <c r="H1124" s="75">
        <v>491</v>
      </c>
    </row>
    <row r="1125" spans="1:8" x14ac:dyDescent="0.2">
      <c r="A1125" s="72" t="s">
        <v>79</v>
      </c>
      <c r="B1125" s="73" t="s">
        <v>80</v>
      </c>
      <c r="C1125" s="73" t="s">
        <v>83</v>
      </c>
      <c r="D1125" s="73"/>
      <c r="E1125" s="73" t="s">
        <v>114</v>
      </c>
      <c r="F1125" s="74">
        <v>42948</v>
      </c>
      <c r="G1125" s="78" t="s">
        <v>46</v>
      </c>
      <c r="H1125" s="75">
        <v>3142</v>
      </c>
    </row>
    <row r="1126" spans="1:8" x14ac:dyDescent="0.2">
      <c r="A1126" s="72" t="s">
        <v>79</v>
      </c>
      <c r="B1126" s="73" t="s">
        <v>80</v>
      </c>
      <c r="C1126" s="73" t="s">
        <v>84</v>
      </c>
      <c r="D1126" s="73"/>
      <c r="E1126" s="73" t="s">
        <v>114</v>
      </c>
      <c r="F1126" s="74">
        <v>42948</v>
      </c>
      <c r="G1126" s="78" t="s">
        <v>46</v>
      </c>
      <c r="H1126" s="75">
        <v>78</v>
      </c>
    </row>
    <row r="1127" spans="1:8" x14ac:dyDescent="0.2">
      <c r="A1127" s="72" t="s">
        <v>79</v>
      </c>
      <c r="B1127" s="73" t="s">
        <v>80</v>
      </c>
      <c r="C1127" s="73" t="s">
        <v>84</v>
      </c>
      <c r="D1127" s="73" t="s">
        <v>85</v>
      </c>
      <c r="E1127" s="73" t="s">
        <v>114</v>
      </c>
      <c r="F1127" s="74">
        <v>42948</v>
      </c>
      <c r="G1127" s="78" t="s">
        <v>46</v>
      </c>
      <c r="H1127" s="75">
        <v>1.9412643106022895</v>
      </c>
    </row>
    <row r="1128" spans="1:8" x14ac:dyDescent="0.2">
      <c r="A1128" s="72" t="s">
        <v>79</v>
      </c>
      <c r="B1128" s="73" t="s">
        <v>80</v>
      </c>
      <c r="C1128" s="73" t="s">
        <v>86</v>
      </c>
      <c r="D1128" s="73"/>
      <c r="E1128" s="73" t="s">
        <v>114</v>
      </c>
      <c r="F1128" s="74">
        <v>42948</v>
      </c>
      <c r="G1128" s="78" t="s">
        <v>46</v>
      </c>
      <c r="H1128" s="75">
        <v>307</v>
      </c>
    </row>
    <row r="1129" spans="1:8" x14ac:dyDescent="0.2">
      <c r="A1129" s="72" t="s">
        <v>79</v>
      </c>
      <c r="B1129" s="73" t="s">
        <v>80</v>
      </c>
      <c r="C1129" s="73" t="s">
        <v>86</v>
      </c>
      <c r="D1129" s="73" t="s">
        <v>87</v>
      </c>
      <c r="E1129" s="73" t="s">
        <v>114</v>
      </c>
      <c r="F1129" s="74">
        <v>42948</v>
      </c>
      <c r="G1129" s="78" t="s">
        <v>46</v>
      </c>
      <c r="H1129" s="75">
        <v>7.6406172224987552</v>
      </c>
    </row>
    <row r="1130" spans="1:8" x14ac:dyDescent="0.2">
      <c r="A1130" s="72" t="s">
        <v>79</v>
      </c>
      <c r="B1130" s="73" t="s">
        <v>88</v>
      </c>
      <c r="C1130" s="73" t="s">
        <v>89</v>
      </c>
      <c r="D1130" s="73" t="s">
        <v>90</v>
      </c>
      <c r="E1130" s="73" t="s">
        <v>114</v>
      </c>
      <c r="F1130" s="74">
        <v>42948</v>
      </c>
      <c r="G1130" s="78" t="s">
        <v>46</v>
      </c>
      <c r="H1130" s="75">
        <v>0</v>
      </c>
    </row>
    <row r="1131" spans="1:8" x14ac:dyDescent="0.2">
      <c r="A1131" s="72" t="s">
        <v>79</v>
      </c>
      <c r="B1131" s="73" t="s">
        <v>88</v>
      </c>
      <c r="C1131" s="73" t="s">
        <v>89</v>
      </c>
      <c r="D1131" s="73" t="s">
        <v>91</v>
      </c>
      <c r="E1131" s="73" t="s">
        <v>114</v>
      </c>
      <c r="F1131" s="74">
        <v>42948</v>
      </c>
      <c r="G1131" s="78" t="s">
        <v>46</v>
      </c>
      <c r="H1131" s="75">
        <v>0</v>
      </c>
    </row>
    <row r="1132" spans="1:8" x14ac:dyDescent="0.2">
      <c r="A1132" s="72" t="s">
        <v>79</v>
      </c>
      <c r="B1132" s="73" t="s">
        <v>88</v>
      </c>
      <c r="C1132" s="73" t="s">
        <v>89</v>
      </c>
      <c r="D1132" s="73" t="s">
        <v>92</v>
      </c>
      <c r="E1132" s="73" t="s">
        <v>114</v>
      </c>
      <c r="F1132" s="74">
        <v>42948</v>
      </c>
      <c r="G1132" s="78" t="s">
        <v>46</v>
      </c>
      <c r="H1132" s="75">
        <v>0</v>
      </c>
    </row>
    <row r="1133" spans="1:8" x14ac:dyDescent="0.2">
      <c r="A1133" s="72" t="s">
        <v>79</v>
      </c>
      <c r="B1133" s="73" t="s">
        <v>88</v>
      </c>
      <c r="C1133" s="73" t="s">
        <v>89</v>
      </c>
      <c r="D1133" s="73" t="s">
        <v>93</v>
      </c>
      <c r="E1133" s="73" t="s">
        <v>114</v>
      </c>
      <c r="F1133" s="74">
        <v>42948</v>
      </c>
      <c r="G1133" s="78" t="s">
        <v>46</v>
      </c>
      <c r="H1133" s="75">
        <v>0</v>
      </c>
    </row>
    <row r="1134" spans="1:8" x14ac:dyDescent="0.2">
      <c r="A1134" s="76" t="s">
        <v>79</v>
      </c>
      <c r="B1134" s="77" t="s">
        <v>94</v>
      </c>
      <c r="C1134" s="77" t="s">
        <v>95</v>
      </c>
      <c r="D1134" s="77"/>
      <c r="E1134" s="73" t="s">
        <v>114</v>
      </c>
      <c r="F1134" s="74">
        <v>42948</v>
      </c>
      <c r="G1134" s="78" t="s">
        <v>46</v>
      </c>
      <c r="H1134" s="75">
        <v>0</v>
      </c>
    </row>
    <row r="1135" spans="1:8" x14ac:dyDescent="0.2">
      <c r="A1135" s="72" t="s">
        <v>79</v>
      </c>
      <c r="B1135" s="73" t="s">
        <v>94</v>
      </c>
      <c r="C1135" s="73" t="s">
        <v>96</v>
      </c>
      <c r="D1135" s="73"/>
      <c r="E1135" s="73" t="s">
        <v>114</v>
      </c>
      <c r="F1135" s="74">
        <v>42948</v>
      </c>
      <c r="G1135" s="78" t="s">
        <v>46</v>
      </c>
      <c r="H1135" s="75">
        <v>20</v>
      </c>
    </row>
    <row r="1136" spans="1:8" x14ac:dyDescent="0.2">
      <c r="A1136" s="72" t="s">
        <v>79</v>
      </c>
      <c r="B1136" s="73" t="s">
        <v>94</v>
      </c>
      <c r="C1136" s="73" t="s">
        <v>97</v>
      </c>
      <c r="D1136" s="73"/>
      <c r="E1136" s="73" t="s">
        <v>114</v>
      </c>
      <c r="F1136" s="74">
        <v>42948</v>
      </c>
      <c r="G1136" s="78" t="s">
        <v>46</v>
      </c>
      <c r="H1136" s="75">
        <v>0</v>
      </c>
    </row>
    <row r="1137" spans="1:8" x14ac:dyDescent="0.2">
      <c r="A1137" s="72" t="s">
        <v>79</v>
      </c>
      <c r="B1137" s="73" t="s">
        <v>94</v>
      </c>
      <c r="C1137" s="73" t="s">
        <v>98</v>
      </c>
      <c r="D1137" s="73"/>
      <c r="E1137" s="73" t="s">
        <v>114</v>
      </c>
      <c r="F1137" s="74">
        <v>42948</v>
      </c>
      <c r="G1137" s="78" t="s">
        <v>46</v>
      </c>
      <c r="H1137" s="75">
        <v>0</v>
      </c>
    </row>
    <row r="1138" spans="1:8" x14ac:dyDescent="0.2">
      <c r="A1138" s="72" t="s">
        <v>99</v>
      </c>
      <c r="B1138" s="73" t="s">
        <v>100</v>
      </c>
      <c r="C1138" s="73"/>
      <c r="D1138" s="73"/>
      <c r="E1138" s="73" t="s">
        <v>114</v>
      </c>
      <c r="F1138" s="74">
        <v>42948</v>
      </c>
      <c r="G1138" s="78" t="s">
        <v>46</v>
      </c>
      <c r="H1138" s="75">
        <v>1234</v>
      </c>
    </row>
    <row r="1139" spans="1:8" x14ac:dyDescent="0.2">
      <c r="A1139" s="76" t="s">
        <v>99</v>
      </c>
      <c r="B1139" s="77" t="s">
        <v>101</v>
      </c>
      <c r="C1139" s="77" t="s">
        <v>102</v>
      </c>
      <c r="D1139" s="77"/>
      <c r="E1139" s="73" t="s">
        <v>114</v>
      </c>
      <c r="F1139" s="74">
        <v>42948</v>
      </c>
      <c r="G1139" s="78" t="s">
        <v>46</v>
      </c>
      <c r="H1139" s="75">
        <v>0</v>
      </c>
    </row>
    <row r="1140" spans="1:8" x14ac:dyDescent="0.2">
      <c r="A1140" s="72" t="s">
        <v>99</v>
      </c>
      <c r="B1140" s="73" t="s">
        <v>101</v>
      </c>
      <c r="C1140" s="73" t="s">
        <v>103</v>
      </c>
      <c r="D1140" s="73"/>
      <c r="E1140" s="73" t="s">
        <v>114</v>
      </c>
      <c r="F1140" s="74">
        <v>42948</v>
      </c>
      <c r="G1140" s="78" t="s">
        <v>46</v>
      </c>
      <c r="H1140" s="75">
        <v>38</v>
      </c>
    </row>
    <row r="1141" spans="1:8" x14ac:dyDescent="0.2">
      <c r="A1141" s="72" t="s">
        <v>79</v>
      </c>
      <c r="B1141" s="73" t="s">
        <v>80</v>
      </c>
      <c r="C1141" s="73" t="s">
        <v>81</v>
      </c>
      <c r="D1141" s="73"/>
      <c r="E1141" s="73" t="s">
        <v>114</v>
      </c>
      <c r="F1141" s="74">
        <v>42948</v>
      </c>
      <c r="G1141" s="78" t="s">
        <v>1</v>
      </c>
      <c r="H1141" s="75">
        <v>309</v>
      </c>
    </row>
    <row r="1142" spans="1:8" x14ac:dyDescent="0.2">
      <c r="A1142" s="72" t="s">
        <v>79</v>
      </c>
      <c r="B1142" s="73" t="s">
        <v>80</v>
      </c>
      <c r="C1142" s="73" t="s">
        <v>83</v>
      </c>
      <c r="D1142" s="73"/>
      <c r="E1142" s="73" t="s">
        <v>114</v>
      </c>
      <c r="F1142" s="74">
        <v>42948</v>
      </c>
      <c r="G1142" s="78" t="s">
        <v>1</v>
      </c>
      <c r="H1142" s="75">
        <v>1904</v>
      </c>
    </row>
    <row r="1143" spans="1:8" x14ac:dyDescent="0.2">
      <c r="A1143" s="72" t="s">
        <v>79</v>
      </c>
      <c r="B1143" s="73" t="s">
        <v>80</v>
      </c>
      <c r="C1143" s="73" t="s">
        <v>84</v>
      </c>
      <c r="D1143" s="73"/>
      <c r="E1143" s="73" t="s">
        <v>114</v>
      </c>
      <c r="F1143" s="74">
        <v>42948</v>
      </c>
      <c r="G1143" s="78" t="s">
        <v>1</v>
      </c>
      <c r="H1143" s="75">
        <v>52</v>
      </c>
    </row>
    <row r="1144" spans="1:8" x14ac:dyDescent="0.2">
      <c r="A1144" s="72" t="s">
        <v>79</v>
      </c>
      <c r="B1144" s="73" t="s">
        <v>80</v>
      </c>
      <c r="C1144" s="73" t="s">
        <v>84</v>
      </c>
      <c r="D1144" s="73" t="s">
        <v>85</v>
      </c>
      <c r="E1144" s="73" t="s">
        <v>114</v>
      </c>
      <c r="F1144" s="74">
        <v>42948</v>
      </c>
      <c r="G1144" s="78" t="s">
        <v>1</v>
      </c>
      <c r="H1144" s="75">
        <v>2.0634920634920633</v>
      </c>
    </row>
    <row r="1145" spans="1:8" x14ac:dyDescent="0.2">
      <c r="A1145" s="72" t="s">
        <v>79</v>
      </c>
      <c r="B1145" s="73" t="s">
        <v>80</v>
      </c>
      <c r="C1145" s="73" t="s">
        <v>86</v>
      </c>
      <c r="D1145" s="73"/>
      <c r="E1145" s="73" t="s">
        <v>114</v>
      </c>
      <c r="F1145" s="74">
        <v>42948</v>
      </c>
      <c r="G1145" s="78" t="s">
        <v>1</v>
      </c>
      <c r="H1145" s="75">
        <v>255</v>
      </c>
    </row>
    <row r="1146" spans="1:8" x14ac:dyDescent="0.2">
      <c r="A1146" s="72" t="s">
        <v>79</v>
      </c>
      <c r="B1146" s="73" t="s">
        <v>80</v>
      </c>
      <c r="C1146" s="73" t="s">
        <v>86</v>
      </c>
      <c r="D1146" s="73" t="s">
        <v>87</v>
      </c>
      <c r="E1146" s="73" t="s">
        <v>114</v>
      </c>
      <c r="F1146" s="74">
        <v>42948</v>
      </c>
      <c r="G1146" s="78" t="s">
        <v>1</v>
      </c>
      <c r="H1146" s="75">
        <v>10.119047619047619</v>
      </c>
    </row>
    <row r="1147" spans="1:8" x14ac:dyDescent="0.2">
      <c r="A1147" s="72" t="s">
        <v>79</v>
      </c>
      <c r="B1147" s="73" t="s">
        <v>88</v>
      </c>
      <c r="C1147" s="73" t="s">
        <v>89</v>
      </c>
      <c r="D1147" s="73" t="s">
        <v>90</v>
      </c>
      <c r="E1147" s="73" t="s">
        <v>114</v>
      </c>
      <c r="F1147" s="74">
        <v>42948</v>
      </c>
      <c r="G1147" s="78" t="s">
        <v>1</v>
      </c>
      <c r="H1147" s="75">
        <v>0</v>
      </c>
    </row>
    <row r="1148" spans="1:8" x14ac:dyDescent="0.2">
      <c r="A1148" s="72" t="s">
        <v>79</v>
      </c>
      <c r="B1148" s="73" t="s">
        <v>88</v>
      </c>
      <c r="C1148" s="73" t="s">
        <v>89</v>
      </c>
      <c r="D1148" s="73" t="s">
        <v>91</v>
      </c>
      <c r="E1148" s="73" t="s">
        <v>114</v>
      </c>
      <c r="F1148" s="74">
        <v>42948</v>
      </c>
      <c r="G1148" s="78" t="s">
        <v>1</v>
      </c>
      <c r="H1148" s="75">
        <v>0</v>
      </c>
    </row>
    <row r="1149" spans="1:8" x14ac:dyDescent="0.2">
      <c r="A1149" s="72" t="s">
        <v>79</v>
      </c>
      <c r="B1149" s="73" t="s">
        <v>88</v>
      </c>
      <c r="C1149" s="73" t="s">
        <v>89</v>
      </c>
      <c r="D1149" s="73" t="s">
        <v>92</v>
      </c>
      <c r="E1149" s="73" t="s">
        <v>114</v>
      </c>
      <c r="F1149" s="74">
        <v>42948</v>
      </c>
      <c r="G1149" s="78" t="s">
        <v>1</v>
      </c>
      <c r="H1149" s="75">
        <v>0</v>
      </c>
    </row>
    <row r="1150" spans="1:8" x14ac:dyDescent="0.2">
      <c r="A1150" s="72" t="s">
        <v>79</v>
      </c>
      <c r="B1150" s="73" t="s">
        <v>88</v>
      </c>
      <c r="C1150" s="73" t="s">
        <v>89</v>
      </c>
      <c r="D1150" s="73" t="s">
        <v>93</v>
      </c>
      <c r="E1150" s="73" t="s">
        <v>114</v>
      </c>
      <c r="F1150" s="74">
        <v>42948</v>
      </c>
      <c r="G1150" s="78" t="s">
        <v>1</v>
      </c>
      <c r="H1150" s="75">
        <v>0</v>
      </c>
    </row>
    <row r="1151" spans="1:8" x14ac:dyDescent="0.2">
      <c r="A1151" s="76" t="s">
        <v>79</v>
      </c>
      <c r="B1151" s="77" t="s">
        <v>94</v>
      </c>
      <c r="C1151" s="77" t="s">
        <v>95</v>
      </c>
      <c r="D1151" s="77"/>
      <c r="E1151" s="73" t="s">
        <v>114</v>
      </c>
      <c r="F1151" s="74">
        <v>42948</v>
      </c>
      <c r="G1151" s="78" t="s">
        <v>1</v>
      </c>
      <c r="H1151" s="75">
        <v>0</v>
      </c>
    </row>
    <row r="1152" spans="1:8" x14ac:dyDescent="0.2">
      <c r="A1152" s="72" t="s">
        <v>79</v>
      </c>
      <c r="B1152" s="73" t="s">
        <v>94</v>
      </c>
      <c r="C1152" s="73" t="s">
        <v>96</v>
      </c>
      <c r="D1152" s="73"/>
      <c r="E1152" s="73" t="s">
        <v>114</v>
      </c>
      <c r="F1152" s="74">
        <v>42948</v>
      </c>
      <c r="G1152" s="78" t="s">
        <v>1</v>
      </c>
      <c r="H1152" s="75">
        <v>20</v>
      </c>
    </row>
    <row r="1153" spans="1:8" x14ac:dyDescent="0.2">
      <c r="A1153" s="72" t="s">
        <v>79</v>
      </c>
      <c r="B1153" s="73" t="s">
        <v>94</v>
      </c>
      <c r="C1153" s="73" t="s">
        <v>97</v>
      </c>
      <c r="D1153" s="73"/>
      <c r="E1153" s="73" t="s">
        <v>114</v>
      </c>
      <c r="F1153" s="74">
        <v>42948</v>
      </c>
      <c r="G1153" s="78" t="s">
        <v>1</v>
      </c>
      <c r="H1153" s="75">
        <v>0</v>
      </c>
    </row>
    <row r="1154" spans="1:8" x14ac:dyDescent="0.2">
      <c r="A1154" s="72" t="s">
        <v>79</v>
      </c>
      <c r="B1154" s="73" t="s">
        <v>94</v>
      </c>
      <c r="C1154" s="73" t="s">
        <v>98</v>
      </c>
      <c r="D1154" s="73"/>
      <c r="E1154" s="73" t="s">
        <v>114</v>
      </c>
      <c r="F1154" s="74">
        <v>42948</v>
      </c>
      <c r="G1154" s="78" t="s">
        <v>1</v>
      </c>
      <c r="H1154" s="75">
        <v>0</v>
      </c>
    </row>
    <row r="1155" spans="1:8" x14ac:dyDescent="0.2">
      <c r="A1155" s="72" t="s">
        <v>99</v>
      </c>
      <c r="B1155" s="73" t="s">
        <v>100</v>
      </c>
      <c r="C1155" s="73"/>
      <c r="D1155" s="73"/>
      <c r="E1155" s="73" t="s">
        <v>114</v>
      </c>
      <c r="F1155" s="74">
        <v>42948</v>
      </c>
      <c r="G1155" s="78" t="s">
        <v>1</v>
      </c>
      <c r="H1155" s="75">
        <v>286</v>
      </c>
    </row>
    <row r="1156" spans="1:8" x14ac:dyDescent="0.2">
      <c r="A1156" s="76" t="s">
        <v>99</v>
      </c>
      <c r="B1156" s="77" t="s">
        <v>101</v>
      </c>
      <c r="C1156" s="77" t="s">
        <v>102</v>
      </c>
      <c r="D1156" s="77"/>
      <c r="E1156" s="73" t="s">
        <v>114</v>
      </c>
      <c r="F1156" s="74">
        <v>42948</v>
      </c>
      <c r="G1156" s="78" t="s">
        <v>1</v>
      </c>
      <c r="H1156" s="75">
        <v>0</v>
      </c>
    </row>
    <row r="1157" spans="1:8" x14ac:dyDescent="0.2">
      <c r="A1157" s="72" t="s">
        <v>99</v>
      </c>
      <c r="B1157" s="73" t="s">
        <v>101</v>
      </c>
      <c r="C1157" s="73" t="s">
        <v>103</v>
      </c>
      <c r="D1157" s="73"/>
      <c r="E1157" s="73" t="s">
        <v>114</v>
      </c>
      <c r="F1157" s="74">
        <v>42948</v>
      </c>
      <c r="G1157" s="78" t="s">
        <v>1</v>
      </c>
      <c r="H1157" s="75">
        <v>0</v>
      </c>
    </row>
    <row r="1158" spans="1:8" x14ac:dyDescent="0.2">
      <c r="A1158" s="72" t="s">
        <v>79</v>
      </c>
      <c r="B1158" s="73" t="s">
        <v>80</v>
      </c>
      <c r="C1158" s="73" t="s">
        <v>81</v>
      </c>
      <c r="D1158" s="73"/>
      <c r="E1158" s="73" t="s">
        <v>114</v>
      </c>
      <c r="F1158" s="74">
        <v>42948</v>
      </c>
      <c r="G1158" s="78" t="s">
        <v>0</v>
      </c>
      <c r="H1158" s="75">
        <v>182</v>
      </c>
    </row>
    <row r="1159" spans="1:8" x14ac:dyDescent="0.2">
      <c r="A1159" s="72" t="s">
        <v>79</v>
      </c>
      <c r="B1159" s="73" t="s">
        <v>80</v>
      </c>
      <c r="C1159" s="73" t="s">
        <v>83</v>
      </c>
      <c r="D1159" s="73"/>
      <c r="E1159" s="73" t="s">
        <v>114</v>
      </c>
      <c r="F1159" s="74">
        <v>42948</v>
      </c>
      <c r="G1159" s="78" t="s">
        <v>0</v>
      </c>
      <c r="H1159" s="75">
        <v>1238</v>
      </c>
    </row>
    <row r="1160" spans="1:8" x14ac:dyDescent="0.2">
      <c r="A1160" s="72" t="s">
        <v>79</v>
      </c>
      <c r="B1160" s="73" t="s">
        <v>80</v>
      </c>
      <c r="C1160" s="73" t="s">
        <v>84</v>
      </c>
      <c r="D1160" s="73"/>
      <c r="E1160" s="73" t="s">
        <v>114</v>
      </c>
      <c r="F1160" s="74">
        <v>42948</v>
      </c>
      <c r="G1160" s="78" t="s">
        <v>0</v>
      </c>
      <c r="H1160" s="75">
        <v>26</v>
      </c>
    </row>
    <row r="1161" spans="1:8" x14ac:dyDescent="0.2">
      <c r="A1161" s="72" t="s">
        <v>79</v>
      </c>
      <c r="B1161" s="73" t="s">
        <v>80</v>
      </c>
      <c r="C1161" s="73" t="s">
        <v>84</v>
      </c>
      <c r="D1161" s="73" t="s">
        <v>85</v>
      </c>
      <c r="E1161" s="73" t="s">
        <v>114</v>
      </c>
      <c r="F1161" s="74">
        <v>42948</v>
      </c>
      <c r="G1161" s="78" t="s">
        <v>0</v>
      </c>
      <c r="H1161" s="75">
        <v>1.7356475300400533</v>
      </c>
    </row>
    <row r="1162" spans="1:8" x14ac:dyDescent="0.2">
      <c r="A1162" s="72" t="s">
        <v>79</v>
      </c>
      <c r="B1162" s="73" t="s">
        <v>80</v>
      </c>
      <c r="C1162" s="73" t="s">
        <v>86</v>
      </c>
      <c r="D1162" s="73"/>
      <c r="E1162" s="73" t="s">
        <v>114</v>
      </c>
      <c r="F1162" s="74">
        <v>42948</v>
      </c>
      <c r="G1162" s="78" t="s">
        <v>0</v>
      </c>
      <c r="H1162" s="75">
        <v>52</v>
      </c>
    </row>
    <row r="1163" spans="1:8" x14ac:dyDescent="0.2">
      <c r="A1163" s="72" t="s">
        <v>79</v>
      </c>
      <c r="B1163" s="73" t="s">
        <v>80</v>
      </c>
      <c r="C1163" s="73" t="s">
        <v>86</v>
      </c>
      <c r="D1163" s="73" t="s">
        <v>87</v>
      </c>
      <c r="E1163" s="73" t="s">
        <v>114</v>
      </c>
      <c r="F1163" s="74">
        <v>42948</v>
      </c>
      <c r="G1163" s="78" t="s">
        <v>0</v>
      </c>
      <c r="H1163" s="75">
        <v>3.4712950600801067</v>
      </c>
    </row>
    <row r="1164" spans="1:8" x14ac:dyDescent="0.2">
      <c r="A1164" s="72" t="s">
        <v>79</v>
      </c>
      <c r="B1164" s="73" t="s">
        <v>88</v>
      </c>
      <c r="C1164" s="73" t="s">
        <v>89</v>
      </c>
      <c r="D1164" s="73" t="s">
        <v>90</v>
      </c>
      <c r="E1164" s="73" t="s">
        <v>114</v>
      </c>
      <c r="F1164" s="74">
        <v>42948</v>
      </c>
      <c r="G1164" s="78" t="s">
        <v>0</v>
      </c>
      <c r="H1164" s="75">
        <v>0</v>
      </c>
    </row>
    <row r="1165" spans="1:8" x14ac:dyDescent="0.2">
      <c r="A1165" s="72" t="s">
        <v>79</v>
      </c>
      <c r="B1165" s="73" t="s">
        <v>88</v>
      </c>
      <c r="C1165" s="73" t="s">
        <v>89</v>
      </c>
      <c r="D1165" s="73" t="s">
        <v>91</v>
      </c>
      <c r="E1165" s="73" t="s">
        <v>114</v>
      </c>
      <c r="F1165" s="74">
        <v>42948</v>
      </c>
      <c r="G1165" s="78" t="s">
        <v>0</v>
      </c>
      <c r="H1165" s="75">
        <v>0</v>
      </c>
    </row>
    <row r="1166" spans="1:8" x14ac:dyDescent="0.2">
      <c r="A1166" s="72" t="s">
        <v>79</v>
      </c>
      <c r="B1166" s="73" t="s">
        <v>88</v>
      </c>
      <c r="C1166" s="73" t="s">
        <v>89</v>
      </c>
      <c r="D1166" s="73" t="s">
        <v>92</v>
      </c>
      <c r="E1166" s="73" t="s">
        <v>114</v>
      </c>
      <c r="F1166" s="74">
        <v>42948</v>
      </c>
      <c r="G1166" s="78" t="s">
        <v>0</v>
      </c>
      <c r="H1166" s="75">
        <v>0</v>
      </c>
    </row>
    <row r="1167" spans="1:8" x14ac:dyDescent="0.2">
      <c r="A1167" s="72" t="s">
        <v>79</v>
      </c>
      <c r="B1167" s="73" t="s">
        <v>88</v>
      </c>
      <c r="C1167" s="73" t="s">
        <v>89</v>
      </c>
      <c r="D1167" s="73" t="s">
        <v>93</v>
      </c>
      <c r="E1167" s="73" t="s">
        <v>114</v>
      </c>
      <c r="F1167" s="74">
        <v>42948</v>
      </c>
      <c r="G1167" s="78" t="s">
        <v>0</v>
      </c>
      <c r="H1167" s="75">
        <v>0</v>
      </c>
    </row>
    <row r="1168" spans="1:8" x14ac:dyDescent="0.2">
      <c r="A1168" s="76" t="s">
        <v>79</v>
      </c>
      <c r="B1168" s="77" t="s">
        <v>94</v>
      </c>
      <c r="C1168" s="77" t="s">
        <v>95</v>
      </c>
      <c r="D1168" s="77"/>
      <c r="E1168" s="73" t="s">
        <v>114</v>
      </c>
      <c r="F1168" s="74">
        <v>42948</v>
      </c>
      <c r="G1168" s="78" t="s">
        <v>0</v>
      </c>
      <c r="H1168" s="75">
        <v>0</v>
      </c>
    </row>
    <row r="1169" spans="1:8" x14ac:dyDescent="0.2">
      <c r="A1169" s="72" t="s">
        <v>79</v>
      </c>
      <c r="B1169" s="73" t="s">
        <v>94</v>
      </c>
      <c r="C1169" s="73" t="s">
        <v>96</v>
      </c>
      <c r="D1169" s="73"/>
      <c r="E1169" s="73" t="s">
        <v>114</v>
      </c>
      <c r="F1169" s="74">
        <v>42948</v>
      </c>
      <c r="G1169" s="78" t="s">
        <v>0</v>
      </c>
      <c r="H1169" s="75">
        <v>0</v>
      </c>
    </row>
    <row r="1170" spans="1:8" x14ac:dyDescent="0.2">
      <c r="A1170" s="72" t="s">
        <v>79</v>
      </c>
      <c r="B1170" s="73" t="s">
        <v>94</v>
      </c>
      <c r="C1170" s="73" t="s">
        <v>97</v>
      </c>
      <c r="D1170" s="73"/>
      <c r="E1170" s="73" t="s">
        <v>114</v>
      </c>
      <c r="F1170" s="74">
        <v>42948</v>
      </c>
      <c r="G1170" s="78" t="s">
        <v>0</v>
      </c>
      <c r="H1170" s="75">
        <v>0</v>
      </c>
    </row>
    <row r="1171" spans="1:8" x14ac:dyDescent="0.2">
      <c r="A1171" s="72" t="s">
        <v>79</v>
      </c>
      <c r="B1171" s="73" t="s">
        <v>94</v>
      </c>
      <c r="C1171" s="73" t="s">
        <v>98</v>
      </c>
      <c r="D1171" s="73"/>
      <c r="E1171" s="73" t="s">
        <v>114</v>
      </c>
      <c r="F1171" s="74">
        <v>42948</v>
      </c>
      <c r="G1171" s="78" t="s">
        <v>0</v>
      </c>
      <c r="H1171" s="75">
        <v>0</v>
      </c>
    </row>
    <row r="1172" spans="1:8" x14ac:dyDescent="0.2">
      <c r="A1172" s="72" t="s">
        <v>99</v>
      </c>
      <c r="B1172" s="73" t="s">
        <v>100</v>
      </c>
      <c r="C1172" s="73"/>
      <c r="D1172" s="73"/>
      <c r="E1172" s="73" t="s">
        <v>114</v>
      </c>
      <c r="F1172" s="74">
        <v>42948</v>
      </c>
      <c r="G1172" s="78" t="s">
        <v>0</v>
      </c>
      <c r="H1172" s="75">
        <v>948</v>
      </c>
    </row>
    <row r="1173" spans="1:8" x14ac:dyDescent="0.2">
      <c r="A1173" s="76" t="s">
        <v>99</v>
      </c>
      <c r="B1173" s="77" t="s">
        <v>101</v>
      </c>
      <c r="C1173" s="77" t="s">
        <v>102</v>
      </c>
      <c r="D1173" s="77"/>
      <c r="E1173" s="73" t="s">
        <v>114</v>
      </c>
      <c r="F1173" s="74">
        <v>42948</v>
      </c>
      <c r="G1173" s="78" t="s">
        <v>0</v>
      </c>
      <c r="H1173" s="75">
        <v>0</v>
      </c>
    </row>
    <row r="1174" spans="1:8" x14ac:dyDescent="0.2">
      <c r="A1174" s="72" t="s">
        <v>99</v>
      </c>
      <c r="B1174" s="73" t="s">
        <v>101</v>
      </c>
      <c r="C1174" s="73" t="s">
        <v>103</v>
      </c>
      <c r="D1174" s="73"/>
      <c r="E1174" s="73" t="s">
        <v>114</v>
      </c>
      <c r="F1174" s="74">
        <v>42948</v>
      </c>
      <c r="G1174" s="78" t="s">
        <v>0</v>
      </c>
      <c r="H1174" s="75">
        <v>38</v>
      </c>
    </row>
    <row r="1175" spans="1:8" x14ac:dyDescent="0.2">
      <c r="A1175" s="72" t="s">
        <v>79</v>
      </c>
      <c r="B1175" s="73" t="s">
        <v>80</v>
      </c>
      <c r="C1175" s="73" t="s">
        <v>81</v>
      </c>
      <c r="D1175" s="73"/>
      <c r="E1175" s="73" t="s">
        <v>114</v>
      </c>
      <c r="F1175" s="74">
        <v>43313</v>
      </c>
      <c r="G1175" s="78" t="s">
        <v>46</v>
      </c>
      <c r="H1175" s="75">
        <v>229</v>
      </c>
    </row>
    <row r="1176" spans="1:8" x14ac:dyDescent="0.2">
      <c r="A1176" s="72" t="s">
        <v>79</v>
      </c>
      <c r="B1176" s="73" t="s">
        <v>80</v>
      </c>
      <c r="C1176" s="73" t="s">
        <v>83</v>
      </c>
      <c r="D1176" s="73"/>
      <c r="E1176" s="73" t="s">
        <v>114</v>
      </c>
      <c r="F1176" s="74">
        <v>43313</v>
      </c>
      <c r="G1176" s="78" t="s">
        <v>46</v>
      </c>
      <c r="H1176" s="75">
        <v>2713</v>
      </c>
    </row>
    <row r="1177" spans="1:8" x14ac:dyDescent="0.2">
      <c r="A1177" s="72" t="s">
        <v>79</v>
      </c>
      <c r="B1177" s="73" t="s">
        <v>80</v>
      </c>
      <c r="C1177" s="73" t="s">
        <v>84</v>
      </c>
      <c r="D1177" s="73"/>
      <c r="E1177" s="73" t="s">
        <v>114</v>
      </c>
      <c r="F1177" s="74">
        <v>43313</v>
      </c>
      <c r="G1177" s="78" t="s">
        <v>46</v>
      </c>
      <c r="H1177" s="75">
        <v>142</v>
      </c>
    </row>
    <row r="1178" spans="1:8" x14ac:dyDescent="0.2">
      <c r="A1178" s="72" t="s">
        <v>79</v>
      </c>
      <c r="B1178" s="73" t="s">
        <v>80</v>
      </c>
      <c r="C1178" s="73" t="s">
        <v>84</v>
      </c>
      <c r="D1178" s="73" t="s">
        <v>85</v>
      </c>
      <c r="E1178" s="73" t="s">
        <v>114</v>
      </c>
      <c r="F1178" s="74">
        <v>43313</v>
      </c>
      <c r="G1178" s="78" t="s">
        <v>46</v>
      </c>
      <c r="H1178" s="75">
        <v>3.7907100907634814</v>
      </c>
    </row>
    <row r="1179" spans="1:8" x14ac:dyDescent="0.2">
      <c r="A1179" s="72" t="s">
        <v>79</v>
      </c>
      <c r="B1179" s="73" t="s">
        <v>80</v>
      </c>
      <c r="C1179" s="73" t="s">
        <v>86</v>
      </c>
      <c r="D1179" s="73"/>
      <c r="E1179" s="73" t="s">
        <v>114</v>
      </c>
      <c r="F1179" s="74">
        <v>43313</v>
      </c>
      <c r="G1179" s="78" t="s">
        <v>46</v>
      </c>
      <c r="H1179" s="75">
        <v>662</v>
      </c>
    </row>
    <row r="1180" spans="1:8" x14ac:dyDescent="0.2">
      <c r="A1180" s="72" t="s">
        <v>79</v>
      </c>
      <c r="B1180" s="73" t="s">
        <v>80</v>
      </c>
      <c r="C1180" s="73" t="s">
        <v>86</v>
      </c>
      <c r="D1180" s="73" t="s">
        <v>87</v>
      </c>
      <c r="E1180" s="73" t="s">
        <v>114</v>
      </c>
      <c r="F1180" s="74">
        <v>43313</v>
      </c>
      <c r="G1180" s="78" t="s">
        <v>46</v>
      </c>
      <c r="H1180" s="75">
        <v>17.672183662573413</v>
      </c>
    </row>
    <row r="1181" spans="1:8" x14ac:dyDescent="0.2">
      <c r="A1181" s="72" t="s">
        <v>79</v>
      </c>
      <c r="B1181" s="73" t="s">
        <v>88</v>
      </c>
      <c r="C1181" s="73" t="s">
        <v>89</v>
      </c>
      <c r="D1181" s="73" t="s">
        <v>90</v>
      </c>
      <c r="E1181" s="73" t="s">
        <v>114</v>
      </c>
      <c r="F1181" s="74">
        <v>43313</v>
      </c>
      <c r="G1181" s="78" t="s">
        <v>46</v>
      </c>
      <c r="H1181" s="75">
        <v>1.2</v>
      </c>
    </row>
    <row r="1182" spans="1:8" x14ac:dyDescent="0.2">
      <c r="A1182" s="72" t="s">
        <v>79</v>
      </c>
      <c r="B1182" s="73" t="s">
        <v>88</v>
      </c>
      <c r="C1182" s="73" t="s">
        <v>89</v>
      </c>
      <c r="D1182" s="73" t="s">
        <v>91</v>
      </c>
      <c r="E1182" s="73" t="s">
        <v>114</v>
      </c>
      <c r="F1182" s="74">
        <v>43313</v>
      </c>
      <c r="G1182" s="78" t="s">
        <v>46</v>
      </c>
      <c r="H1182" s="75">
        <v>29</v>
      </c>
    </row>
    <row r="1183" spans="1:8" x14ac:dyDescent="0.2">
      <c r="A1183" s="72" t="s">
        <v>79</v>
      </c>
      <c r="B1183" s="73" t="s">
        <v>88</v>
      </c>
      <c r="C1183" s="73" t="s">
        <v>89</v>
      </c>
      <c r="D1183" s="73" t="s">
        <v>92</v>
      </c>
      <c r="E1183" s="73" t="s">
        <v>114</v>
      </c>
      <c r="F1183" s="74">
        <v>43313</v>
      </c>
      <c r="G1183" s="78" t="s">
        <v>46</v>
      </c>
      <c r="H1183" s="75">
        <v>15</v>
      </c>
    </row>
    <row r="1184" spans="1:8" x14ac:dyDescent="0.2">
      <c r="A1184" s="72" t="s">
        <v>79</v>
      </c>
      <c r="B1184" s="73" t="s">
        <v>88</v>
      </c>
      <c r="C1184" s="73" t="s">
        <v>89</v>
      </c>
      <c r="D1184" s="73" t="s">
        <v>93</v>
      </c>
      <c r="E1184" s="73" t="s">
        <v>114</v>
      </c>
      <c r="F1184" s="74">
        <v>43313</v>
      </c>
      <c r="G1184" s="78" t="s">
        <v>46</v>
      </c>
      <c r="H1184" s="75">
        <v>0</v>
      </c>
    </row>
    <row r="1185" spans="1:8" x14ac:dyDescent="0.2">
      <c r="A1185" s="76" t="s">
        <v>79</v>
      </c>
      <c r="B1185" s="77" t="s">
        <v>94</v>
      </c>
      <c r="C1185" s="77" t="s">
        <v>95</v>
      </c>
      <c r="D1185" s="77"/>
      <c r="E1185" s="73" t="s">
        <v>114</v>
      </c>
      <c r="F1185" s="74">
        <v>43313</v>
      </c>
      <c r="G1185" s="78" t="s">
        <v>46</v>
      </c>
      <c r="H1185" s="75">
        <v>11</v>
      </c>
    </row>
    <row r="1186" spans="1:8" x14ac:dyDescent="0.2">
      <c r="A1186" s="72" t="s">
        <v>79</v>
      </c>
      <c r="B1186" s="73" t="s">
        <v>94</v>
      </c>
      <c r="C1186" s="73" t="s">
        <v>96</v>
      </c>
      <c r="D1186" s="73"/>
      <c r="E1186" s="73" t="s">
        <v>114</v>
      </c>
      <c r="F1186" s="74">
        <v>43313</v>
      </c>
      <c r="G1186" s="78" t="s">
        <v>46</v>
      </c>
      <c r="H1186" s="75">
        <v>0</v>
      </c>
    </row>
    <row r="1187" spans="1:8" x14ac:dyDescent="0.2">
      <c r="A1187" s="72" t="s">
        <v>79</v>
      </c>
      <c r="B1187" s="73" t="s">
        <v>94</v>
      </c>
      <c r="C1187" s="73" t="s">
        <v>97</v>
      </c>
      <c r="D1187" s="73"/>
      <c r="E1187" s="73" t="s">
        <v>114</v>
      </c>
      <c r="F1187" s="74">
        <v>43313</v>
      </c>
      <c r="G1187" s="78" t="s">
        <v>46</v>
      </c>
      <c r="H1187" s="75">
        <v>0</v>
      </c>
    </row>
    <row r="1188" spans="1:8" x14ac:dyDescent="0.2">
      <c r="A1188" s="72" t="s">
        <v>79</v>
      </c>
      <c r="B1188" s="73" t="s">
        <v>94</v>
      </c>
      <c r="C1188" s="73" t="s">
        <v>98</v>
      </c>
      <c r="D1188" s="73"/>
      <c r="E1188" s="73" t="s">
        <v>114</v>
      </c>
      <c r="F1188" s="74">
        <v>43313</v>
      </c>
      <c r="G1188" s="78" t="s">
        <v>46</v>
      </c>
      <c r="H1188" s="75">
        <v>0</v>
      </c>
    </row>
    <row r="1189" spans="1:8" x14ac:dyDescent="0.2">
      <c r="A1189" s="72" t="s">
        <v>99</v>
      </c>
      <c r="B1189" s="73" t="s">
        <v>100</v>
      </c>
      <c r="C1189" s="73"/>
      <c r="D1189" s="73"/>
      <c r="E1189" s="73" t="s">
        <v>114</v>
      </c>
      <c r="F1189" s="74">
        <v>43313</v>
      </c>
      <c r="G1189" s="78" t="s">
        <v>46</v>
      </c>
      <c r="H1189" s="75">
        <v>1135</v>
      </c>
    </row>
    <row r="1190" spans="1:8" x14ac:dyDescent="0.2">
      <c r="A1190" s="76" t="s">
        <v>99</v>
      </c>
      <c r="B1190" s="77" t="s">
        <v>101</v>
      </c>
      <c r="C1190" s="77" t="s">
        <v>102</v>
      </c>
      <c r="D1190" s="77"/>
      <c r="E1190" s="73" t="s">
        <v>114</v>
      </c>
      <c r="F1190" s="74">
        <v>43313</v>
      </c>
      <c r="G1190" s="78" t="s">
        <v>46</v>
      </c>
      <c r="H1190" s="75">
        <v>0</v>
      </c>
    </row>
    <row r="1191" spans="1:8" x14ac:dyDescent="0.2">
      <c r="A1191" s="72" t="s">
        <v>99</v>
      </c>
      <c r="B1191" s="73" t="s">
        <v>101</v>
      </c>
      <c r="C1191" s="73" t="s">
        <v>103</v>
      </c>
      <c r="D1191" s="73"/>
      <c r="E1191" s="73" t="s">
        <v>114</v>
      </c>
      <c r="F1191" s="74">
        <v>43313</v>
      </c>
      <c r="G1191" s="78" t="s">
        <v>46</v>
      </c>
      <c r="H1191" s="75">
        <v>91</v>
      </c>
    </row>
    <row r="1192" spans="1:8" x14ac:dyDescent="0.2">
      <c r="A1192" s="72" t="s">
        <v>79</v>
      </c>
      <c r="B1192" s="73" t="s">
        <v>80</v>
      </c>
      <c r="C1192" s="73" t="s">
        <v>81</v>
      </c>
      <c r="D1192" s="73"/>
      <c r="E1192" s="73" t="s">
        <v>114</v>
      </c>
      <c r="F1192" s="74">
        <v>43313</v>
      </c>
      <c r="G1192" s="78" t="s">
        <v>1</v>
      </c>
      <c r="H1192" s="75">
        <v>200</v>
      </c>
    </row>
    <row r="1193" spans="1:8" x14ac:dyDescent="0.2">
      <c r="A1193" s="72" t="s">
        <v>79</v>
      </c>
      <c r="B1193" s="73" t="s">
        <v>80</v>
      </c>
      <c r="C1193" s="73" t="s">
        <v>83</v>
      </c>
      <c r="D1193" s="73"/>
      <c r="E1193" s="73" t="s">
        <v>114</v>
      </c>
      <c r="F1193" s="74">
        <v>43313</v>
      </c>
      <c r="G1193" s="78" t="s">
        <v>1</v>
      </c>
      <c r="H1193" s="75">
        <v>1756</v>
      </c>
    </row>
    <row r="1194" spans="1:8" x14ac:dyDescent="0.2">
      <c r="A1194" s="72" t="s">
        <v>79</v>
      </c>
      <c r="B1194" s="73" t="s">
        <v>80</v>
      </c>
      <c r="C1194" s="73" t="s">
        <v>84</v>
      </c>
      <c r="D1194" s="73"/>
      <c r="E1194" s="73" t="s">
        <v>114</v>
      </c>
      <c r="F1194" s="74">
        <v>43313</v>
      </c>
      <c r="G1194" s="78" t="s">
        <v>1</v>
      </c>
      <c r="H1194" s="75">
        <v>125</v>
      </c>
    </row>
    <row r="1195" spans="1:8" x14ac:dyDescent="0.2">
      <c r="A1195" s="72" t="s">
        <v>79</v>
      </c>
      <c r="B1195" s="73" t="s">
        <v>80</v>
      </c>
      <c r="C1195" s="73" t="s">
        <v>84</v>
      </c>
      <c r="D1195" s="73" t="s">
        <v>85</v>
      </c>
      <c r="E1195" s="73" t="s">
        <v>114</v>
      </c>
      <c r="F1195" s="74">
        <v>43313</v>
      </c>
      <c r="G1195" s="78" t="s">
        <v>1</v>
      </c>
      <c r="H1195" s="75">
        <v>4.8732943469785575</v>
      </c>
    </row>
    <row r="1196" spans="1:8" x14ac:dyDescent="0.2">
      <c r="A1196" s="72" t="s">
        <v>79</v>
      </c>
      <c r="B1196" s="73" t="s">
        <v>80</v>
      </c>
      <c r="C1196" s="73" t="s">
        <v>86</v>
      </c>
      <c r="D1196" s="73"/>
      <c r="E1196" s="73" t="s">
        <v>114</v>
      </c>
      <c r="F1196" s="74">
        <v>43313</v>
      </c>
      <c r="G1196" s="78" t="s">
        <v>1</v>
      </c>
      <c r="H1196" s="75">
        <v>484</v>
      </c>
    </row>
    <row r="1197" spans="1:8" x14ac:dyDescent="0.2">
      <c r="A1197" s="72" t="s">
        <v>79</v>
      </c>
      <c r="B1197" s="73" t="s">
        <v>80</v>
      </c>
      <c r="C1197" s="73" t="s">
        <v>86</v>
      </c>
      <c r="D1197" s="73" t="s">
        <v>87</v>
      </c>
      <c r="E1197" s="73" t="s">
        <v>114</v>
      </c>
      <c r="F1197" s="74">
        <v>43313</v>
      </c>
      <c r="G1197" s="78" t="s">
        <v>1</v>
      </c>
      <c r="H1197" s="75">
        <v>18.869395711500974</v>
      </c>
    </row>
    <row r="1198" spans="1:8" x14ac:dyDescent="0.2">
      <c r="A1198" s="72" t="s">
        <v>79</v>
      </c>
      <c r="B1198" s="73" t="s">
        <v>88</v>
      </c>
      <c r="C1198" s="73" t="s">
        <v>89</v>
      </c>
      <c r="D1198" s="73" t="s">
        <v>90</v>
      </c>
      <c r="E1198" s="73" t="s">
        <v>114</v>
      </c>
      <c r="F1198" s="74">
        <v>43313</v>
      </c>
      <c r="G1198" s="78" t="s">
        <v>1</v>
      </c>
      <c r="H1198" s="75">
        <v>1.0999999999999999</v>
      </c>
    </row>
    <row r="1199" spans="1:8" x14ac:dyDescent="0.2">
      <c r="A1199" s="72" t="s">
        <v>79</v>
      </c>
      <c r="B1199" s="73" t="s">
        <v>88</v>
      </c>
      <c r="C1199" s="73" t="s">
        <v>89</v>
      </c>
      <c r="D1199" s="73" t="s">
        <v>91</v>
      </c>
      <c r="E1199" s="73" t="s">
        <v>114</v>
      </c>
      <c r="F1199" s="74">
        <v>43313</v>
      </c>
      <c r="G1199" s="78" t="s">
        <v>1</v>
      </c>
      <c r="H1199" s="75">
        <v>14</v>
      </c>
    </row>
    <row r="1200" spans="1:8" x14ac:dyDescent="0.2">
      <c r="A1200" s="72" t="s">
        <v>79</v>
      </c>
      <c r="B1200" s="73" t="s">
        <v>88</v>
      </c>
      <c r="C1200" s="73" t="s">
        <v>89</v>
      </c>
      <c r="D1200" s="73" t="s">
        <v>92</v>
      </c>
      <c r="E1200" s="73" t="s">
        <v>114</v>
      </c>
      <c r="F1200" s="74">
        <v>43313</v>
      </c>
      <c r="G1200" s="78" t="s">
        <v>1</v>
      </c>
      <c r="H1200" s="75">
        <v>15</v>
      </c>
    </row>
    <row r="1201" spans="1:8" x14ac:dyDescent="0.2">
      <c r="A1201" s="72" t="s">
        <v>79</v>
      </c>
      <c r="B1201" s="73" t="s">
        <v>88</v>
      </c>
      <c r="C1201" s="73" t="s">
        <v>89</v>
      </c>
      <c r="D1201" s="73" t="s">
        <v>93</v>
      </c>
      <c r="E1201" s="73" t="s">
        <v>114</v>
      </c>
      <c r="F1201" s="74">
        <v>43313</v>
      </c>
      <c r="G1201" s="78" t="s">
        <v>1</v>
      </c>
      <c r="H1201" s="75">
        <v>0</v>
      </c>
    </row>
    <row r="1202" spans="1:8" x14ac:dyDescent="0.2">
      <c r="A1202" s="76" t="s">
        <v>79</v>
      </c>
      <c r="B1202" s="77" t="s">
        <v>94</v>
      </c>
      <c r="C1202" s="77" t="s">
        <v>95</v>
      </c>
      <c r="D1202" s="77"/>
      <c r="E1202" s="73" t="s">
        <v>114</v>
      </c>
      <c r="F1202" s="74">
        <v>43313</v>
      </c>
      <c r="G1202" s="78" t="s">
        <v>1</v>
      </c>
      <c r="H1202" s="75">
        <v>0</v>
      </c>
    </row>
    <row r="1203" spans="1:8" x14ac:dyDescent="0.2">
      <c r="A1203" s="72" t="s">
        <v>79</v>
      </c>
      <c r="B1203" s="73" t="s">
        <v>94</v>
      </c>
      <c r="C1203" s="73" t="s">
        <v>96</v>
      </c>
      <c r="D1203" s="73"/>
      <c r="E1203" s="73" t="s">
        <v>114</v>
      </c>
      <c r="F1203" s="74">
        <v>43313</v>
      </c>
      <c r="G1203" s="78" t="s">
        <v>1</v>
      </c>
      <c r="H1203" s="75">
        <v>0</v>
      </c>
    </row>
    <row r="1204" spans="1:8" x14ac:dyDescent="0.2">
      <c r="A1204" s="72" t="s">
        <v>79</v>
      </c>
      <c r="B1204" s="73" t="s">
        <v>94</v>
      </c>
      <c r="C1204" s="73" t="s">
        <v>97</v>
      </c>
      <c r="D1204" s="73"/>
      <c r="E1204" s="73" t="s">
        <v>114</v>
      </c>
      <c r="F1204" s="74">
        <v>43313</v>
      </c>
      <c r="G1204" s="78" t="s">
        <v>1</v>
      </c>
      <c r="H1204" s="75">
        <v>0</v>
      </c>
    </row>
    <row r="1205" spans="1:8" x14ac:dyDescent="0.2">
      <c r="A1205" s="72" t="s">
        <v>79</v>
      </c>
      <c r="B1205" s="73" t="s">
        <v>94</v>
      </c>
      <c r="C1205" s="73" t="s">
        <v>98</v>
      </c>
      <c r="D1205" s="73"/>
      <c r="E1205" s="73" t="s">
        <v>114</v>
      </c>
      <c r="F1205" s="74">
        <v>43313</v>
      </c>
      <c r="G1205" s="78" t="s">
        <v>1</v>
      </c>
      <c r="H1205" s="75">
        <v>0</v>
      </c>
    </row>
    <row r="1206" spans="1:8" x14ac:dyDescent="0.2">
      <c r="A1206" s="72" t="s">
        <v>99</v>
      </c>
      <c r="B1206" s="73" t="s">
        <v>100</v>
      </c>
      <c r="C1206" s="73"/>
      <c r="D1206" s="73"/>
      <c r="E1206" s="73" t="s">
        <v>114</v>
      </c>
      <c r="F1206" s="74">
        <v>43313</v>
      </c>
      <c r="G1206" s="78" t="s">
        <v>1</v>
      </c>
      <c r="H1206" s="75">
        <v>353</v>
      </c>
    </row>
    <row r="1207" spans="1:8" x14ac:dyDescent="0.2">
      <c r="A1207" s="76" t="s">
        <v>99</v>
      </c>
      <c r="B1207" s="77" t="s">
        <v>101</v>
      </c>
      <c r="C1207" s="77" t="s">
        <v>102</v>
      </c>
      <c r="D1207" s="77"/>
      <c r="E1207" s="73" t="s">
        <v>114</v>
      </c>
      <c r="F1207" s="74">
        <v>43313</v>
      </c>
      <c r="G1207" s="78" t="s">
        <v>1</v>
      </c>
      <c r="H1207" s="75">
        <v>0</v>
      </c>
    </row>
    <row r="1208" spans="1:8" x14ac:dyDescent="0.2">
      <c r="A1208" s="72" t="s">
        <v>99</v>
      </c>
      <c r="B1208" s="73" t="s">
        <v>101</v>
      </c>
      <c r="C1208" s="73" t="s">
        <v>103</v>
      </c>
      <c r="D1208" s="73"/>
      <c r="E1208" s="73" t="s">
        <v>114</v>
      </c>
      <c r="F1208" s="74">
        <v>43313</v>
      </c>
      <c r="G1208" s="78" t="s">
        <v>1</v>
      </c>
      <c r="H1208" s="75">
        <v>0</v>
      </c>
    </row>
    <row r="1209" spans="1:8" x14ac:dyDescent="0.2">
      <c r="A1209" s="72" t="s">
        <v>79</v>
      </c>
      <c r="B1209" s="73" t="s">
        <v>80</v>
      </c>
      <c r="C1209" s="73" t="s">
        <v>81</v>
      </c>
      <c r="D1209" s="73"/>
      <c r="E1209" s="73" t="s">
        <v>114</v>
      </c>
      <c r="F1209" s="74">
        <v>43313</v>
      </c>
      <c r="G1209" s="78" t="s">
        <v>0</v>
      </c>
      <c r="H1209" s="75">
        <v>29</v>
      </c>
    </row>
    <row r="1210" spans="1:8" x14ac:dyDescent="0.2">
      <c r="A1210" s="72" t="s">
        <v>79</v>
      </c>
      <c r="B1210" s="73" t="s">
        <v>80</v>
      </c>
      <c r="C1210" s="73" t="s">
        <v>83</v>
      </c>
      <c r="D1210" s="73"/>
      <c r="E1210" s="73" t="s">
        <v>114</v>
      </c>
      <c r="F1210" s="74">
        <v>43313</v>
      </c>
      <c r="G1210" s="78" t="s">
        <v>0</v>
      </c>
      <c r="H1210" s="75">
        <v>957</v>
      </c>
    </row>
    <row r="1211" spans="1:8" x14ac:dyDescent="0.2">
      <c r="A1211" s="72" t="s">
        <v>79</v>
      </c>
      <c r="B1211" s="73" t="s">
        <v>80</v>
      </c>
      <c r="C1211" s="73" t="s">
        <v>84</v>
      </c>
      <c r="D1211" s="73"/>
      <c r="E1211" s="73" t="s">
        <v>114</v>
      </c>
      <c r="F1211" s="74">
        <v>43313</v>
      </c>
      <c r="G1211" s="78" t="s">
        <v>0</v>
      </c>
      <c r="H1211" s="75">
        <v>17</v>
      </c>
    </row>
    <row r="1212" spans="1:8" x14ac:dyDescent="0.2">
      <c r="A1212" s="72" t="s">
        <v>79</v>
      </c>
      <c r="B1212" s="73" t="s">
        <v>80</v>
      </c>
      <c r="C1212" s="73" t="s">
        <v>84</v>
      </c>
      <c r="D1212" s="73" t="s">
        <v>85</v>
      </c>
      <c r="E1212" s="73" t="s">
        <v>114</v>
      </c>
      <c r="F1212" s="74">
        <v>43313</v>
      </c>
      <c r="G1212" s="78" t="s">
        <v>0</v>
      </c>
      <c r="H1212" s="75">
        <v>1.4394580863674851</v>
      </c>
    </row>
    <row r="1213" spans="1:8" x14ac:dyDescent="0.2">
      <c r="A1213" s="72" t="s">
        <v>79</v>
      </c>
      <c r="B1213" s="73" t="s">
        <v>80</v>
      </c>
      <c r="C1213" s="73" t="s">
        <v>86</v>
      </c>
      <c r="D1213" s="73"/>
      <c r="E1213" s="73" t="s">
        <v>114</v>
      </c>
      <c r="F1213" s="74">
        <v>43313</v>
      </c>
      <c r="G1213" s="78" t="s">
        <v>0</v>
      </c>
      <c r="H1213" s="75">
        <v>178</v>
      </c>
    </row>
    <row r="1214" spans="1:8" x14ac:dyDescent="0.2">
      <c r="A1214" s="72" t="s">
        <v>79</v>
      </c>
      <c r="B1214" s="73" t="s">
        <v>80</v>
      </c>
      <c r="C1214" s="73" t="s">
        <v>86</v>
      </c>
      <c r="D1214" s="73" t="s">
        <v>87</v>
      </c>
      <c r="E1214" s="73" t="s">
        <v>114</v>
      </c>
      <c r="F1214" s="74">
        <v>43313</v>
      </c>
      <c r="G1214" s="78" t="s">
        <v>0</v>
      </c>
      <c r="H1214" s="75">
        <v>15.071972904318374</v>
      </c>
    </row>
    <row r="1215" spans="1:8" x14ac:dyDescent="0.2">
      <c r="A1215" s="72" t="s">
        <v>79</v>
      </c>
      <c r="B1215" s="73" t="s">
        <v>88</v>
      </c>
      <c r="C1215" s="73" t="s">
        <v>89</v>
      </c>
      <c r="D1215" s="73" t="s">
        <v>90</v>
      </c>
      <c r="E1215" s="73" t="s">
        <v>114</v>
      </c>
      <c r="F1215" s="74">
        <v>43313</v>
      </c>
      <c r="G1215" s="78" t="s">
        <v>0</v>
      </c>
      <c r="H1215" s="75">
        <v>1.2</v>
      </c>
    </row>
    <row r="1216" spans="1:8" x14ac:dyDescent="0.2">
      <c r="A1216" s="72" t="s">
        <v>79</v>
      </c>
      <c r="B1216" s="73" t="s">
        <v>88</v>
      </c>
      <c r="C1216" s="73" t="s">
        <v>89</v>
      </c>
      <c r="D1216" s="73" t="s">
        <v>91</v>
      </c>
      <c r="E1216" s="73" t="s">
        <v>114</v>
      </c>
      <c r="F1216" s="74">
        <v>43313</v>
      </c>
      <c r="G1216" s="78" t="s">
        <v>0</v>
      </c>
      <c r="H1216" s="75">
        <v>15</v>
      </c>
    </row>
    <row r="1217" spans="1:8" x14ac:dyDescent="0.2">
      <c r="A1217" s="72" t="s">
        <v>79</v>
      </c>
      <c r="B1217" s="73" t="s">
        <v>88</v>
      </c>
      <c r="C1217" s="73" t="s">
        <v>89</v>
      </c>
      <c r="D1217" s="73" t="s">
        <v>92</v>
      </c>
      <c r="E1217" s="73" t="s">
        <v>114</v>
      </c>
      <c r="F1217" s="74">
        <v>43313</v>
      </c>
      <c r="G1217" s="78" t="s">
        <v>0</v>
      </c>
      <c r="H1217" s="75">
        <v>0</v>
      </c>
    </row>
    <row r="1218" spans="1:8" x14ac:dyDescent="0.2">
      <c r="A1218" s="72" t="s">
        <v>79</v>
      </c>
      <c r="B1218" s="73" t="s">
        <v>88</v>
      </c>
      <c r="C1218" s="73" t="s">
        <v>89</v>
      </c>
      <c r="D1218" s="73" t="s">
        <v>93</v>
      </c>
      <c r="E1218" s="73" t="s">
        <v>114</v>
      </c>
      <c r="F1218" s="74">
        <v>43313</v>
      </c>
      <c r="G1218" s="78" t="s">
        <v>0</v>
      </c>
      <c r="H1218" s="75">
        <v>0</v>
      </c>
    </row>
    <row r="1219" spans="1:8" x14ac:dyDescent="0.2">
      <c r="A1219" s="76" t="s">
        <v>79</v>
      </c>
      <c r="B1219" s="77" t="s">
        <v>94</v>
      </c>
      <c r="C1219" s="77" t="s">
        <v>95</v>
      </c>
      <c r="D1219" s="77"/>
      <c r="E1219" s="73" t="s">
        <v>114</v>
      </c>
      <c r="F1219" s="74">
        <v>43313</v>
      </c>
      <c r="G1219" s="78" t="s">
        <v>0</v>
      </c>
      <c r="H1219" s="75">
        <v>11</v>
      </c>
    </row>
    <row r="1220" spans="1:8" x14ac:dyDescent="0.2">
      <c r="A1220" s="72" t="s">
        <v>79</v>
      </c>
      <c r="B1220" s="73" t="s">
        <v>94</v>
      </c>
      <c r="C1220" s="73" t="s">
        <v>96</v>
      </c>
      <c r="D1220" s="73"/>
      <c r="E1220" s="73" t="s">
        <v>114</v>
      </c>
      <c r="F1220" s="74">
        <v>43313</v>
      </c>
      <c r="G1220" s="78" t="s">
        <v>0</v>
      </c>
      <c r="H1220" s="75">
        <v>0</v>
      </c>
    </row>
    <row r="1221" spans="1:8" x14ac:dyDescent="0.2">
      <c r="A1221" s="72" t="s">
        <v>79</v>
      </c>
      <c r="B1221" s="73" t="s">
        <v>94</v>
      </c>
      <c r="C1221" s="73" t="s">
        <v>97</v>
      </c>
      <c r="D1221" s="73"/>
      <c r="E1221" s="73" t="s">
        <v>114</v>
      </c>
      <c r="F1221" s="74">
        <v>43313</v>
      </c>
      <c r="G1221" s="78" t="s">
        <v>0</v>
      </c>
      <c r="H1221" s="75">
        <v>0</v>
      </c>
    </row>
    <row r="1222" spans="1:8" x14ac:dyDescent="0.2">
      <c r="A1222" s="72" t="s">
        <v>79</v>
      </c>
      <c r="B1222" s="73" t="s">
        <v>94</v>
      </c>
      <c r="C1222" s="73" t="s">
        <v>98</v>
      </c>
      <c r="D1222" s="73"/>
      <c r="E1222" s="73" t="s">
        <v>114</v>
      </c>
      <c r="F1222" s="74">
        <v>43313</v>
      </c>
      <c r="G1222" s="78" t="s">
        <v>0</v>
      </c>
      <c r="H1222" s="75">
        <v>0</v>
      </c>
    </row>
    <row r="1223" spans="1:8" x14ac:dyDescent="0.2">
      <c r="A1223" s="72" t="s">
        <v>99</v>
      </c>
      <c r="B1223" s="73" t="s">
        <v>100</v>
      </c>
      <c r="C1223" s="73"/>
      <c r="D1223" s="73"/>
      <c r="E1223" s="73" t="s">
        <v>114</v>
      </c>
      <c r="F1223" s="74">
        <v>43313</v>
      </c>
      <c r="G1223" s="78" t="s">
        <v>0</v>
      </c>
      <c r="H1223" s="75">
        <v>782</v>
      </c>
    </row>
    <row r="1224" spans="1:8" x14ac:dyDescent="0.2">
      <c r="A1224" s="76" t="s">
        <v>99</v>
      </c>
      <c r="B1224" s="77" t="s">
        <v>101</v>
      </c>
      <c r="C1224" s="77" t="s">
        <v>102</v>
      </c>
      <c r="D1224" s="77"/>
      <c r="E1224" s="73" t="s">
        <v>114</v>
      </c>
      <c r="F1224" s="74">
        <v>43313</v>
      </c>
      <c r="G1224" s="78" t="s">
        <v>0</v>
      </c>
      <c r="H1224" s="75">
        <v>0</v>
      </c>
    </row>
    <row r="1225" spans="1:8" x14ac:dyDescent="0.2">
      <c r="A1225" s="72" t="s">
        <v>99</v>
      </c>
      <c r="B1225" s="73" t="s">
        <v>101</v>
      </c>
      <c r="C1225" s="73" t="s">
        <v>103</v>
      </c>
      <c r="D1225" s="73"/>
      <c r="E1225" s="73" t="s">
        <v>114</v>
      </c>
      <c r="F1225" s="74">
        <v>43313</v>
      </c>
      <c r="G1225" s="78" t="s">
        <v>0</v>
      </c>
      <c r="H1225" s="75">
        <v>91</v>
      </c>
    </row>
    <row r="1226" spans="1:8" x14ac:dyDescent="0.2">
      <c r="A1226" s="72" t="s">
        <v>79</v>
      </c>
      <c r="B1226" s="73" t="s">
        <v>80</v>
      </c>
      <c r="C1226" s="73" t="s">
        <v>81</v>
      </c>
      <c r="D1226" s="73"/>
      <c r="E1226" s="73" t="s">
        <v>115</v>
      </c>
      <c r="F1226" s="74">
        <v>42948</v>
      </c>
      <c r="G1226" s="78" t="s">
        <v>46</v>
      </c>
      <c r="H1226" s="75">
        <v>4121</v>
      </c>
    </row>
    <row r="1227" spans="1:8" x14ac:dyDescent="0.2">
      <c r="A1227" s="72" t="s">
        <v>79</v>
      </c>
      <c r="B1227" s="73" t="s">
        <v>80</v>
      </c>
      <c r="C1227" s="73" t="s">
        <v>83</v>
      </c>
      <c r="D1227" s="73"/>
      <c r="E1227" s="73" t="s">
        <v>115</v>
      </c>
      <c r="F1227" s="74">
        <v>42948</v>
      </c>
      <c r="G1227" s="78" t="s">
        <v>46</v>
      </c>
      <c r="H1227" s="75">
        <v>64606</v>
      </c>
    </row>
    <row r="1228" spans="1:8" x14ac:dyDescent="0.2">
      <c r="A1228" s="72" t="s">
        <v>79</v>
      </c>
      <c r="B1228" s="73" t="s">
        <v>80</v>
      </c>
      <c r="C1228" s="73" t="s">
        <v>84</v>
      </c>
      <c r="D1228" s="73"/>
      <c r="E1228" s="73" t="s">
        <v>115</v>
      </c>
      <c r="F1228" s="74">
        <v>42948</v>
      </c>
      <c r="G1228" s="78" t="s">
        <v>46</v>
      </c>
      <c r="H1228" s="75">
        <v>319</v>
      </c>
    </row>
    <row r="1229" spans="1:8" x14ac:dyDescent="0.2">
      <c r="A1229" s="72" t="s">
        <v>79</v>
      </c>
      <c r="B1229" s="73" t="s">
        <v>80</v>
      </c>
      <c r="C1229" s="73" t="s">
        <v>84</v>
      </c>
      <c r="D1229" s="73" t="s">
        <v>85</v>
      </c>
      <c r="E1229" s="73" t="s">
        <v>115</v>
      </c>
      <c r="F1229" s="74">
        <v>42948</v>
      </c>
      <c r="G1229" s="78" t="s">
        <v>46</v>
      </c>
      <c r="H1229" s="75">
        <v>0.41165539668610956</v>
      </c>
    </row>
    <row r="1230" spans="1:8" x14ac:dyDescent="0.2">
      <c r="A1230" s="72" t="s">
        <v>79</v>
      </c>
      <c r="B1230" s="73" t="s">
        <v>80</v>
      </c>
      <c r="C1230" s="73" t="s">
        <v>86</v>
      </c>
      <c r="D1230" s="73"/>
      <c r="E1230" s="73" t="s">
        <v>115</v>
      </c>
      <c r="F1230" s="74">
        <v>42948</v>
      </c>
      <c r="G1230" s="78" t="s">
        <v>46</v>
      </c>
      <c r="H1230" s="75">
        <v>8446</v>
      </c>
    </row>
    <row r="1231" spans="1:8" x14ac:dyDescent="0.2">
      <c r="A1231" s="72" t="s">
        <v>79</v>
      </c>
      <c r="B1231" s="73" t="s">
        <v>80</v>
      </c>
      <c r="C1231" s="73" t="s">
        <v>86</v>
      </c>
      <c r="D1231" s="73" t="s">
        <v>87</v>
      </c>
      <c r="E1231" s="73" t="s">
        <v>115</v>
      </c>
      <c r="F1231" s="74">
        <v>42948</v>
      </c>
      <c r="G1231" s="78" t="s">
        <v>46</v>
      </c>
      <c r="H1231" s="75">
        <v>10.899189593764518</v>
      </c>
    </row>
    <row r="1232" spans="1:8" x14ac:dyDescent="0.2">
      <c r="A1232" s="72" t="s">
        <v>79</v>
      </c>
      <c r="B1232" s="73" t="s">
        <v>88</v>
      </c>
      <c r="C1232" s="73" t="s">
        <v>89</v>
      </c>
      <c r="D1232" s="73" t="s">
        <v>90</v>
      </c>
      <c r="E1232" s="73" t="s">
        <v>115</v>
      </c>
      <c r="F1232" s="74">
        <v>42948</v>
      </c>
      <c r="G1232" s="78" t="s">
        <v>46</v>
      </c>
      <c r="H1232" s="75">
        <v>0.1</v>
      </c>
    </row>
    <row r="1233" spans="1:8" x14ac:dyDescent="0.2">
      <c r="A1233" s="72" t="s">
        <v>79</v>
      </c>
      <c r="B1233" s="73" t="s">
        <v>88</v>
      </c>
      <c r="C1233" s="73" t="s">
        <v>89</v>
      </c>
      <c r="D1233" s="73" t="s">
        <v>91</v>
      </c>
      <c r="E1233" s="73" t="s">
        <v>115</v>
      </c>
      <c r="F1233" s="74">
        <v>42948</v>
      </c>
      <c r="G1233" s="78" t="s">
        <v>46</v>
      </c>
      <c r="H1233" s="75">
        <v>112</v>
      </c>
    </row>
    <row r="1234" spans="1:8" x14ac:dyDescent="0.2">
      <c r="A1234" s="72" t="s">
        <v>79</v>
      </c>
      <c r="B1234" s="73" t="s">
        <v>88</v>
      </c>
      <c r="C1234" s="73" t="s">
        <v>89</v>
      </c>
      <c r="D1234" s="73" t="s">
        <v>92</v>
      </c>
      <c r="E1234" s="73" t="s">
        <v>115</v>
      </c>
      <c r="F1234" s="74">
        <v>42948</v>
      </c>
      <c r="G1234" s="78" t="s">
        <v>46</v>
      </c>
      <c r="H1234" s="75">
        <v>0</v>
      </c>
    </row>
    <row r="1235" spans="1:8" x14ac:dyDescent="0.2">
      <c r="A1235" s="72" t="s">
        <v>79</v>
      </c>
      <c r="B1235" s="73" t="s">
        <v>88</v>
      </c>
      <c r="C1235" s="73" t="s">
        <v>89</v>
      </c>
      <c r="D1235" s="73" t="s">
        <v>93</v>
      </c>
      <c r="E1235" s="73" t="s">
        <v>115</v>
      </c>
      <c r="F1235" s="74">
        <v>42948</v>
      </c>
      <c r="G1235" s="78" t="s">
        <v>46</v>
      </c>
      <c r="H1235" s="75">
        <v>0</v>
      </c>
    </row>
    <row r="1236" spans="1:8" x14ac:dyDescent="0.2">
      <c r="A1236" s="76" t="s">
        <v>79</v>
      </c>
      <c r="B1236" s="77" t="s">
        <v>94</v>
      </c>
      <c r="C1236" s="77" t="s">
        <v>95</v>
      </c>
      <c r="D1236" s="77"/>
      <c r="E1236" s="73" t="s">
        <v>115</v>
      </c>
      <c r="F1236" s="74">
        <v>42948</v>
      </c>
      <c r="G1236" s="78" t="s">
        <v>46</v>
      </c>
      <c r="H1236" s="75">
        <v>0</v>
      </c>
    </row>
    <row r="1237" spans="1:8" x14ac:dyDescent="0.2">
      <c r="A1237" s="72" t="s">
        <v>79</v>
      </c>
      <c r="B1237" s="73" t="s">
        <v>94</v>
      </c>
      <c r="C1237" s="73" t="s">
        <v>96</v>
      </c>
      <c r="D1237" s="73"/>
      <c r="E1237" s="73" t="s">
        <v>115</v>
      </c>
      <c r="F1237" s="74">
        <v>42948</v>
      </c>
      <c r="G1237" s="78" t="s">
        <v>46</v>
      </c>
      <c r="H1237" s="75">
        <v>0</v>
      </c>
    </row>
    <row r="1238" spans="1:8" x14ac:dyDescent="0.2">
      <c r="A1238" s="72" t="s">
        <v>79</v>
      </c>
      <c r="B1238" s="73" t="s">
        <v>94</v>
      </c>
      <c r="C1238" s="73" t="s">
        <v>97</v>
      </c>
      <c r="D1238" s="73"/>
      <c r="E1238" s="73" t="s">
        <v>115</v>
      </c>
      <c r="F1238" s="74">
        <v>42948</v>
      </c>
      <c r="G1238" s="78" t="s">
        <v>46</v>
      </c>
      <c r="H1238" s="75">
        <v>0</v>
      </c>
    </row>
    <row r="1239" spans="1:8" x14ac:dyDescent="0.2">
      <c r="A1239" s="72" t="s">
        <v>79</v>
      </c>
      <c r="B1239" s="73" t="s">
        <v>94</v>
      </c>
      <c r="C1239" s="73" t="s">
        <v>98</v>
      </c>
      <c r="D1239" s="73"/>
      <c r="E1239" s="73" t="s">
        <v>115</v>
      </c>
      <c r="F1239" s="74">
        <v>42948</v>
      </c>
      <c r="G1239" s="78" t="s">
        <v>46</v>
      </c>
      <c r="H1239" s="75">
        <v>0</v>
      </c>
    </row>
    <row r="1240" spans="1:8" x14ac:dyDescent="0.2">
      <c r="A1240" s="72" t="s">
        <v>99</v>
      </c>
      <c r="B1240" s="73" t="s">
        <v>100</v>
      </c>
      <c r="C1240" s="73"/>
      <c r="D1240" s="73"/>
      <c r="E1240" s="73" t="s">
        <v>115</v>
      </c>
      <c r="F1240" s="74">
        <v>42948</v>
      </c>
      <c r="G1240" s="78" t="s">
        <v>46</v>
      </c>
      <c r="H1240" s="75">
        <v>29307</v>
      </c>
    </row>
    <row r="1241" spans="1:8" x14ac:dyDescent="0.2">
      <c r="A1241" s="76" t="s">
        <v>99</v>
      </c>
      <c r="B1241" s="77" t="s">
        <v>101</v>
      </c>
      <c r="C1241" s="77" t="s">
        <v>102</v>
      </c>
      <c r="D1241" s="77"/>
      <c r="E1241" s="73" t="s">
        <v>115</v>
      </c>
      <c r="F1241" s="74">
        <v>42948</v>
      </c>
      <c r="G1241" s="78" t="s">
        <v>46</v>
      </c>
      <c r="H1241" s="75">
        <v>479</v>
      </c>
    </row>
    <row r="1242" spans="1:8" x14ac:dyDescent="0.2">
      <c r="A1242" s="72" t="s">
        <v>99</v>
      </c>
      <c r="B1242" s="73" t="s">
        <v>101</v>
      </c>
      <c r="C1242" s="73" t="s">
        <v>103</v>
      </c>
      <c r="D1242" s="73"/>
      <c r="E1242" s="73" t="s">
        <v>115</v>
      </c>
      <c r="F1242" s="74">
        <v>42948</v>
      </c>
      <c r="G1242" s="78" t="s">
        <v>46</v>
      </c>
      <c r="H1242" s="75">
        <v>556</v>
      </c>
    </row>
    <row r="1243" spans="1:8" x14ac:dyDescent="0.2">
      <c r="A1243" s="72" t="s">
        <v>79</v>
      </c>
      <c r="B1243" s="73" t="s">
        <v>80</v>
      </c>
      <c r="C1243" s="73" t="s">
        <v>81</v>
      </c>
      <c r="D1243" s="73"/>
      <c r="E1243" s="73" t="s">
        <v>115</v>
      </c>
      <c r="F1243" s="74">
        <v>42948</v>
      </c>
      <c r="G1243" s="78" t="s">
        <v>1</v>
      </c>
      <c r="H1243" s="75">
        <v>2774</v>
      </c>
    </row>
    <row r="1244" spans="1:8" x14ac:dyDescent="0.2">
      <c r="A1244" s="72" t="s">
        <v>79</v>
      </c>
      <c r="B1244" s="73" t="s">
        <v>80</v>
      </c>
      <c r="C1244" s="73" t="s">
        <v>83</v>
      </c>
      <c r="D1244" s="73"/>
      <c r="E1244" s="73" t="s">
        <v>115</v>
      </c>
      <c r="F1244" s="74">
        <v>42948</v>
      </c>
      <c r="G1244" s="78" t="s">
        <v>1</v>
      </c>
      <c r="H1244" s="75">
        <v>28358</v>
      </c>
    </row>
    <row r="1245" spans="1:8" x14ac:dyDescent="0.2">
      <c r="A1245" s="72" t="s">
        <v>79</v>
      </c>
      <c r="B1245" s="73" t="s">
        <v>80</v>
      </c>
      <c r="C1245" s="73" t="s">
        <v>84</v>
      </c>
      <c r="D1245" s="73"/>
      <c r="E1245" s="73" t="s">
        <v>115</v>
      </c>
      <c r="F1245" s="74">
        <v>42948</v>
      </c>
      <c r="G1245" s="78" t="s">
        <v>1</v>
      </c>
      <c r="H1245" s="75">
        <v>213</v>
      </c>
    </row>
    <row r="1246" spans="1:8" x14ac:dyDescent="0.2">
      <c r="A1246" s="72" t="s">
        <v>79</v>
      </c>
      <c r="B1246" s="73" t="s">
        <v>80</v>
      </c>
      <c r="C1246" s="73" t="s">
        <v>84</v>
      </c>
      <c r="D1246" s="73" t="s">
        <v>85</v>
      </c>
      <c r="E1246" s="73" t="s">
        <v>115</v>
      </c>
      <c r="F1246" s="74">
        <v>42948</v>
      </c>
      <c r="G1246" s="78" t="s">
        <v>1</v>
      </c>
      <c r="H1246" s="75">
        <v>0.57000642260757872</v>
      </c>
    </row>
    <row r="1247" spans="1:8" x14ac:dyDescent="0.2">
      <c r="A1247" s="72" t="s">
        <v>79</v>
      </c>
      <c r="B1247" s="73" t="s">
        <v>80</v>
      </c>
      <c r="C1247" s="73" t="s">
        <v>86</v>
      </c>
      <c r="D1247" s="73"/>
      <c r="E1247" s="73" t="s">
        <v>115</v>
      </c>
      <c r="F1247" s="74">
        <v>42948</v>
      </c>
      <c r="G1247" s="78" t="s">
        <v>1</v>
      </c>
      <c r="H1247" s="75">
        <v>6023</v>
      </c>
    </row>
    <row r="1248" spans="1:8" x14ac:dyDescent="0.2">
      <c r="A1248" s="72" t="s">
        <v>79</v>
      </c>
      <c r="B1248" s="73" t="s">
        <v>80</v>
      </c>
      <c r="C1248" s="73" t="s">
        <v>86</v>
      </c>
      <c r="D1248" s="73" t="s">
        <v>87</v>
      </c>
      <c r="E1248" s="73" t="s">
        <v>115</v>
      </c>
      <c r="F1248" s="74">
        <v>42948</v>
      </c>
      <c r="G1248" s="78" t="s">
        <v>1</v>
      </c>
      <c r="H1248" s="75">
        <v>16.11806893598801</v>
      </c>
    </row>
    <row r="1249" spans="1:8" x14ac:dyDescent="0.2">
      <c r="A1249" s="72" t="s">
        <v>79</v>
      </c>
      <c r="B1249" s="73" t="s">
        <v>88</v>
      </c>
      <c r="C1249" s="73" t="s">
        <v>89</v>
      </c>
      <c r="D1249" s="73" t="s">
        <v>90</v>
      </c>
      <c r="E1249" s="73" t="s">
        <v>115</v>
      </c>
      <c r="F1249" s="74">
        <v>42948</v>
      </c>
      <c r="G1249" s="78" t="s">
        <v>1</v>
      </c>
      <c r="H1249" s="75">
        <v>0.3</v>
      </c>
    </row>
    <row r="1250" spans="1:8" x14ac:dyDescent="0.2">
      <c r="A1250" s="72" t="s">
        <v>79</v>
      </c>
      <c r="B1250" s="73" t="s">
        <v>88</v>
      </c>
      <c r="C1250" s="73" t="s">
        <v>89</v>
      </c>
      <c r="D1250" s="73" t="s">
        <v>91</v>
      </c>
      <c r="E1250" s="73" t="s">
        <v>115</v>
      </c>
      <c r="F1250" s="74">
        <v>42948</v>
      </c>
      <c r="G1250" s="78" t="s">
        <v>1</v>
      </c>
      <c r="H1250" s="75">
        <v>112</v>
      </c>
    </row>
    <row r="1251" spans="1:8" x14ac:dyDescent="0.2">
      <c r="A1251" s="72" t="s">
        <v>79</v>
      </c>
      <c r="B1251" s="73" t="s">
        <v>88</v>
      </c>
      <c r="C1251" s="73" t="s">
        <v>89</v>
      </c>
      <c r="D1251" s="73" t="s">
        <v>92</v>
      </c>
      <c r="E1251" s="73" t="s">
        <v>115</v>
      </c>
      <c r="F1251" s="74">
        <v>42948</v>
      </c>
      <c r="G1251" s="78" t="s">
        <v>1</v>
      </c>
      <c r="H1251" s="75">
        <v>0</v>
      </c>
    </row>
    <row r="1252" spans="1:8" x14ac:dyDescent="0.2">
      <c r="A1252" s="72" t="s">
        <v>79</v>
      </c>
      <c r="B1252" s="73" t="s">
        <v>88</v>
      </c>
      <c r="C1252" s="73" t="s">
        <v>89</v>
      </c>
      <c r="D1252" s="73" t="s">
        <v>93</v>
      </c>
      <c r="E1252" s="73" t="s">
        <v>115</v>
      </c>
      <c r="F1252" s="74">
        <v>42948</v>
      </c>
      <c r="G1252" s="78" t="s">
        <v>1</v>
      </c>
      <c r="H1252" s="75">
        <v>0</v>
      </c>
    </row>
    <row r="1253" spans="1:8" x14ac:dyDescent="0.2">
      <c r="A1253" s="76" t="s">
        <v>79</v>
      </c>
      <c r="B1253" s="77" t="s">
        <v>94</v>
      </c>
      <c r="C1253" s="77" t="s">
        <v>95</v>
      </c>
      <c r="D1253" s="77"/>
      <c r="E1253" s="73" t="s">
        <v>115</v>
      </c>
      <c r="F1253" s="74">
        <v>42948</v>
      </c>
      <c r="G1253" s="78" t="s">
        <v>1</v>
      </c>
      <c r="H1253" s="75">
        <v>0</v>
      </c>
    </row>
    <row r="1254" spans="1:8" x14ac:dyDescent="0.2">
      <c r="A1254" s="72" t="s">
        <v>79</v>
      </c>
      <c r="B1254" s="73" t="s">
        <v>94</v>
      </c>
      <c r="C1254" s="73" t="s">
        <v>96</v>
      </c>
      <c r="D1254" s="73"/>
      <c r="E1254" s="73" t="s">
        <v>115</v>
      </c>
      <c r="F1254" s="74">
        <v>42948</v>
      </c>
      <c r="G1254" s="78" t="s">
        <v>1</v>
      </c>
      <c r="H1254" s="75">
        <v>0</v>
      </c>
    </row>
    <row r="1255" spans="1:8" x14ac:dyDescent="0.2">
      <c r="A1255" s="72" t="s">
        <v>79</v>
      </c>
      <c r="B1255" s="73" t="s">
        <v>94</v>
      </c>
      <c r="C1255" s="73" t="s">
        <v>97</v>
      </c>
      <c r="D1255" s="73"/>
      <c r="E1255" s="73" t="s">
        <v>115</v>
      </c>
      <c r="F1255" s="74">
        <v>42948</v>
      </c>
      <c r="G1255" s="78" t="s">
        <v>1</v>
      </c>
      <c r="H1255" s="75">
        <v>0</v>
      </c>
    </row>
    <row r="1256" spans="1:8" x14ac:dyDescent="0.2">
      <c r="A1256" s="72" t="s">
        <v>79</v>
      </c>
      <c r="B1256" s="73" t="s">
        <v>94</v>
      </c>
      <c r="C1256" s="73" t="s">
        <v>98</v>
      </c>
      <c r="D1256" s="73"/>
      <c r="E1256" s="73" t="s">
        <v>115</v>
      </c>
      <c r="F1256" s="74">
        <v>42948</v>
      </c>
      <c r="G1256" s="78" t="s">
        <v>1</v>
      </c>
      <c r="H1256" s="75">
        <v>0</v>
      </c>
    </row>
    <row r="1257" spans="1:8" x14ac:dyDescent="0.2">
      <c r="A1257" s="72" t="s">
        <v>99</v>
      </c>
      <c r="B1257" s="73" t="s">
        <v>100</v>
      </c>
      <c r="C1257" s="73"/>
      <c r="D1257" s="73"/>
      <c r="E1257" s="73" t="s">
        <v>115</v>
      </c>
      <c r="F1257" s="74">
        <v>42948</v>
      </c>
      <c r="G1257" s="78" t="s">
        <v>1</v>
      </c>
      <c r="H1257" s="75">
        <v>6618</v>
      </c>
    </row>
    <row r="1258" spans="1:8" x14ac:dyDescent="0.2">
      <c r="A1258" s="76" t="s">
        <v>99</v>
      </c>
      <c r="B1258" s="77" t="s">
        <v>101</v>
      </c>
      <c r="C1258" s="77" t="s">
        <v>102</v>
      </c>
      <c r="D1258" s="77"/>
      <c r="E1258" s="73" t="s">
        <v>115</v>
      </c>
      <c r="F1258" s="74">
        <v>42948</v>
      </c>
      <c r="G1258" s="78" t="s">
        <v>1</v>
      </c>
      <c r="H1258" s="75">
        <v>374</v>
      </c>
    </row>
    <row r="1259" spans="1:8" x14ac:dyDescent="0.2">
      <c r="A1259" s="72" t="s">
        <v>99</v>
      </c>
      <c r="B1259" s="73" t="s">
        <v>101</v>
      </c>
      <c r="C1259" s="73" t="s">
        <v>103</v>
      </c>
      <c r="D1259" s="73"/>
      <c r="E1259" s="73" t="s">
        <v>115</v>
      </c>
      <c r="F1259" s="74">
        <v>42948</v>
      </c>
      <c r="G1259" s="78" t="s">
        <v>1</v>
      </c>
      <c r="H1259" s="75">
        <v>0</v>
      </c>
    </row>
    <row r="1260" spans="1:8" x14ac:dyDescent="0.2">
      <c r="A1260" s="72" t="s">
        <v>79</v>
      </c>
      <c r="B1260" s="73" t="s">
        <v>80</v>
      </c>
      <c r="C1260" s="73" t="s">
        <v>81</v>
      </c>
      <c r="D1260" s="73"/>
      <c r="E1260" s="73" t="s">
        <v>115</v>
      </c>
      <c r="F1260" s="74">
        <v>42948</v>
      </c>
      <c r="G1260" s="78" t="s">
        <v>0</v>
      </c>
      <c r="H1260" s="75">
        <v>1347</v>
      </c>
    </row>
    <row r="1261" spans="1:8" x14ac:dyDescent="0.2">
      <c r="A1261" s="72" t="s">
        <v>79</v>
      </c>
      <c r="B1261" s="73" t="s">
        <v>80</v>
      </c>
      <c r="C1261" s="73" t="s">
        <v>83</v>
      </c>
      <c r="D1261" s="73"/>
      <c r="E1261" s="73" t="s">
        <v>115</v>
      </c>
      <c r="F1261" s="74">
        <v>42948</v>
      </c>
      <c r="G1261" s="78" t="s">
        <v>0</v>
      </c>
      <c r="H1261" s="75">
        <v>36248</v>
      </c>
    </row>
    <row r="1262" spans="1:8" x14ac:dyDescent="0.2">
      <c r="A1262" s="72" t="s">
        <v>79</v>
      </c>
      <c r="B1262" s="73" t="s">
        <v>80</v>
      </c>
      <c r="C1262" s="73" t="s">
        <v>84</v>
      </c>
      <c r="D1262" s="73"/>
      <c r="E1262" s="73" t="s">
        <v>115</v>
      </c>
      <c r="F1262" s="74">
        <v>42948</v>
      </c>
      <c r="G1262" s="78" t="s">
        <v>0</v>
      </c>
      <c r="H1262" s="75">
        <v>106</v>
      </c>
    </row>
    <row r="1263" spans="1:8" x14ac:dyDescent="0.2">
      <c r="A1263" s="72" t="s">
        <v>79</v>
      </c>
      <c r="B1263" s="73" t="s">
        <v>80</v>
      </c>
      <c r="C1263" s="73" t="s">
        <v>84</v>
      </c>
      <c r="D1263" s="73" t="s">
        <v>85</v>
      </c>
      <c r="E1263" s="73" t="s">
        <v>115</v>
      </c>
      <c r="F1263" s="74">
        <v>42948</v>
      </c>
      <c r="G1263" s="78" t="s">
        <v>0</v>
      </c>
      <c r="H1263" s="75">
        <v>0.26418103877978272</v>
      </c>
    </row>
    <row r="1264" spans="1:8" x14ac:dyDescent="0.2">
      <c r="A1264" s="72" t="s">
        <v>79</v>
      </c>
      <c r="B1264" s="73" t="s">
        <v>80</v>
      </c>
      <c r="C1264" s="73" t="s">
        <v>86</v>
      </c>
      <c r="D1264" s="73"/>
      <c r="E1264" s="73" t="s">
        <v>115</v>
      </c>
      <c r="F1264" s="74">
        <v>42948</v>
      </c>
      <c r="G1264" s="78" t="s">
        <v>0</v>
      </c>
      <c r="H1264" s="75">
        <v>2423</v>
      </c>
    </row>
    <row r="1265" spans="1:8" x14ac:dyDescent="0.2">
      <c r="A1265" s="72" t="s">
        <v>79</v>
      </c>
      <c r="B1265" s="73" t="s">
        <v>80</v>
      </c>
      <c r="C1265" s="73" t="s">
        <v>86</v>
      </c>
      <c r="D1265" s="73" t="s">
        <v>87</v>
      </c>
      <c r="E1265" s="73" t="s">
        <v>115</v>
      </c>
      <c r="F1265" s="74">
        <v>42948</v>
      </c>
      <c r="G1265" s="78" t="s">
        <v>0</v>
      </c>
      <c r="H1265" s="75">
        <v>6.0387797826737115</v>
      </c>
    </row>
    <row r="1266" spans="1:8" x14ac:dyDescent="0.2">
      <c r="A1266" s="72" t="s">
        <v>79</v>
      </c>
      <c r="B1266" s="73" t="s">
        <v>88</v>
      </c>
      <c r="C1266" s="73" t="s">
        <v>89</v>
      </c>
      <c r="D1266" s="73" t="s">
        <v>90</v>
      </c>
      <c r="E1266" s="73" t="s">
        <v>115</v>
      </c>
      <c r="F1266" s="74">
        <v>42948</v>
      </c>
      <c r="G1266" s="78" t="s">
        <v>0</v>
      </c>
      <c r="H1266" s="75">
        <v>0</v>
      </c>
    </row>
    <row r="1267" spans="1:8" x14ac:dyDescent="0.2">
      <c r="A1267" s="72" t="s">
        <v>79</v>
      </c>
      <c r="B1267" s="73" t="s">
        <v>88</v>
      </c>
      <c r="C1267" s="73" t="s">
        <v>89</v>
      </c>
      <c r="D1267" s="73" t="s">
        <v>91</v>
      </c>
      <c r="E1267" s="73" t="s">
        <v>115</v>
      </c>
      <c r="F1267" s="74">
        <v>42948</v>
      </c>
      <c r="G1267" s="78" t="s">
        <v>0</v>
      </c>
      <c r="H1267" s="75">
        <v>0</v>
      </c>
    </row>
    <row r="1268" spans="1:8" x14ac:dyDescent="0.2">
      <c r="A1268" s="72" t="s">
        <v>79</v>
      </c>
      <c r="B1268" s="73" t="s">
        <v>88</v>
      </c>
      <c r="C1268" s="73" t="s">
        <v>89</v>
      </c>
      <c r="D1268" s="73" t="s">
        <v>92</v>
      </c>
      <c r="E1268" s="73" t="s">
        <v>115</v>
      </c>
      <c r="F1268" s="74">
        <v>42948</v>
      </c>
      <c r="G1268" s="78" t="s">
        <v>0</v>
      </c>
      <c r="H1268" s="75">
        <v>0</v>
      </c>
    </row>
    <row r="1269" spans="1:8" x14ac:dyDescent="0.2">
      <c r="A1269" s="72" t="s">
        <v>79</v>
      </c>
      <c r="B1269" s="73" t="s">
        <v>88</v>
      </c>
      <c r="C1269" s="73" t="s">
        <v>89</v>
      </c>
      <c r="D1269" s="73" t="s">
        <v>93</v>
      </c>
      <c r="E1269" s="73" t="s">
        <v>115</v>
      </c>
      <c r="F1269" s="74">
        <v>42948</v>
      </c>
      <c r="G1269" s="78" t="s">
        <v>0</v>
      </c>
      <c r="H1269" s="75">
        <v>0</v>
      </c>
    </row>
    <row r="1270" spans="1:8" x14ac:dyDescent="0.2">
      <c r="A1270" s="76" t="s">
        <v>79</v>
      </c>
      <c r="B1270" s="77" t="s">
        <v>94</v>
      </c>
      <c r="C1270" s="77" t="s">
        <v>95</v>
      </c>
      <c r="D1270" s="77"/>
      <c r="E1270" s="73" t="s">
        <v>115</v>
      </c>
      <c r="F1270" s="74">
        <v>42948</v>
      </c>
      <c r="G1270" s="78" t="s">
        <v>0</v>
      </c>
      <c r="H1270" s="75">
        <v>0</v>
      </c>
    </row>
    <row r="1271" spans="1:8" x14ac:dyDescent="0.2">
      <c r="A1271" s="72" t="s">
        <v>79</v>
      </c>
      <c r="B1271" s="73" t="s">
        <v>94</v>
      </c>
      <c r="C1271" s="73" t="s">
        <v>96</v>
      </c>
      <c r="D1271" s="73"/>
      <c r="E1271" s="73" t="s">
        <v>115</v>
      </c>
      <c r="F1271" s="74">
        <v>42948</v>
      </c>
      <c r="G1271" s="78" t="s">
        <v>0</v>
      </c>
      <c r="H1271" s="75">
        <v>0</v>
      </c>
    </row>
    <row r="1272" spans="1:8" x14ac:dyDescent="0.2">
      <c r="A1272" s="72" t="s">
        <v>79</v>
      </c>
      <c r="B1272" s="73" t="s">
        <v>94</v>
      </c>
      <c r="C1272" s="73" t="s">
        <v>97</v>
      </c>
      <c r="D1272" s="73"/>
      <c r="E1272" s="73" t="s">
        <v>115</v>
      </c>
      <c r="F1272" s="74">
        <v>42948</v>
      </c>
      <c r="G1272" s="78" t="s">
        <v>0</v>
      </c>
      <c r="H1272" s="75">
        <v>0</v>
      </c>
    </row>
    <row r="1273" spans="1:8" x14ac:dyDescent="0.2">
      <c r="A1273" s="72" t="s">
        <v>79</v>
      </c>
      <c r="B1273" s="73" t="s">
        <v>94</v>
      </c>
      <c r="C1273" s="73" t="s">
        <v>98</v>
      </c>
      <c r="D1273" s="73"/>
      <c r="E1273" s="73" t="s">
        <v>115</v>
      </c>
      <c r="F1273" s="74">
        <v>42948</v>
      </c>
      <c r="G1273" s="78" t="s">
        <v>0</v>
      </c>
      <c r="H1273" s="75">
        <v>0</v>
      </c>
    </row>
    <row r="1274" spans="1:8" x14ac:dyDescent="0.2">
      <c r="A1274" s="72" t="s">
        <v>99</v>
      </c>
      <c r="B1274" s="73" t="s">
        <v>100</v>
      </c>
      <c r="C1274" s="73"/>
      <c r="D1274" s="73"/>
      <c r="E1274" s="73" t="s">
        <v>115</v>
      </c>
      <c r="F1274" s="74">
        <v>42948</v>
      </c>
      <c r="G1274" s="78" t="s">
        <v>0</v>
      </c>
      <c r="H1274" s="75">
        <v>22689</v>
      </c>
    </row>
    <row r="1275" spans="1:8" x14ac:dyDescent="0.2">
      <c r="A1275" s="76" t="s">
        <v>99</v>
      </c>
      <c r="B1275" s="77" t="s">
        <v>101</v>
      </c>
      <c r="C1275" s="77" t="s">
        <v>102</v>
      </c>
      <c r="D1275" s="77"/>
      <c r="E1275" s="73" t="s">
        <v>115</v>
      </c>
      <c r="F1275" s="74">
        <v>42948</v>
      </c>
      <c r="G1275" s="78" t="s">
        <v>0</v>
      </c>
      <c r="H1275" s="75">
        <v>105</v>
      </c>
    </row>
    <row r="1276" spans="1:8" x14ac:dyDescent="0.2">
      <c r="A1276" s="72" t="s">
        <v>99</v>
      </c>
      <c r="B1276" s="73" t="s">
        <v>101</v>
      </c>
      <c r="C1276" s="73" t="s">
        <v>103</v>
      </c>
      <c r="D1276" s="73"/>
      <c r="E1276" s="73" t="s">
        <v>115</v>
      </c>
      <c r="F1276" s="74">
        <v>42948</v>
      </c>
      <c r="G1276" s="78" t="s">
        <v>0</v>
      </c>
      <c r="H1276" s="75">
        <v>556</v>
      </c>
    </row>
    <row r="1277" spans="1:8" x14ac:dyDescent="0.2">
      <c r="A1277" s="72" t="s">
        <v>79</v>
      </c>
      <c r="B1277" s="73" t="s">
        <v>80</v>
      </c>
      <c r="C1277" s="73" t="s">
        <v>81</v>
      </c>
      <c r="D1277" s="73"/>
      <c r="E1277" s="73" t="s">
        <v>115</v>
      </c>
      <c r="F1277" s="74">
        <v>43313</v>
      </c>
      <c r="G1277" s="78" t="s">
        <v>46</v>
      </c>
      <c r="H1277" s="75">
        <v>4043</v>
      </c>
    </row>
    <row r="1278" spans="1:8" x14ac:dyDescent="0.2">
      <c r="A1278" s="72" t="s">
        <v>79</v>
      </c>
      <c r="B1278" s="73" t="s">
        <v>80</v>
      </c>
      <c r="C1278" s="73" t="s">
        <v>83</v>
      </c>
      <c r="D1278" s="73"/>
      <c r="E1278" s="73" t="s">
        <v>115</v>
      </c>
      <c r="F1278" s="74">
        <v>43313</v>
      </c>
      <c r="G1278" s="78" t="s">
        <v>46</v>
      </c>
      <c r="H1278" s="75">
        <v>71987</v>
      </c>
    </row>
    <row r="1279" spans="1:8" x14ac:dyDescent="0.2">
      <c r="A1279" s="72" t="s">
        <v>79</v>
      </c>
      <c r="B1279" s="73" t="s">
        <v>80</v>
      </c>
      <c r="C1279" s="73" t="s">
        <v>84</v>
      </c>
      <c r="D1279" s="73"/>
      <c r="E1279" s="73" t="s">
        <v>115</v>
      </c>
      <c r="F1279" s="74">
        <v>43313</v>
      </c>
      <c r="G1279" s="78" t="s">
        <v>46</v>
      </c>
      <c r="H1279" s="75">
        <v>1227</v>
      </c>
    </row>
    <row r="1280" spans="1:8" x14ac:dyDescent="0.2">
      <c r="A1280" s="72" t="s">
        <v>79</v>
      </c>
      <c r="B1280" s="73" t="s">
        <v>80</v>
      </c>
      <c r="C1280" s="73" t="s">
        <v>84</v>
      </c>
      <c r="D1280" s="73" t="s">
        <v>85</v>
      </c>
      <c r="E1280" s="73" t="s">
        <v>115</v>
      </c>
      <c r="F1280" s="74">
        <v>43313</v>
      </c>
      <c r="G1280" s="78" t="s">
        <v>46</v>
      </c>
      <c r="H1280" s="75">
        <v>1.4951927177899906</v>
      </c>
    </row>
    <row r="1281" spans="1:8" x14ac:dyDescent="0.2">
      <c r="A1281" s="72" t="s">
        <v>79</v>
      </c>
      <c r="B1281" s="73" t="s">
        <v>80</v>
      </c>
      <c r="C1281" s="73" t="s">
        <v>86</v>
      </c>
      <c r="D1281" s="73"/>
      <c r="E1281" s="73" t="s">
        <v>115</v>
      </c>
      <c r="F1281" s="74">
        <v>43313</v>
      </c>
      <c r="G1281" s="78" t="s">
        <v>46</v>
      </c>
      <c r="H1281" s="75">
        <v>4806</v>
      </c>
    </row>
    <row r="1282" spans="1:8" x14ac:dyDescent="0.2">
      <c r="A1282" s="72" t="s">
        <v>79</v>
      </c>
      <c r="B1282" s="73" t="s">
        <v>80</v>
      </c>
      <c r="C1282" s="73" t="s">
        <v>86</v>
      </c>
      <c r="D1282" s="73" t="s">
        <v>87</v>
      </c>
      <c r="E1282" s="73" t="s">
        <v>115</v>
      </c>
      <c r="F1282" s="74">
        <v>43313</v>
      </c>
      <c r="G1282" s="78" t="s">
        <v>46</v>
      </c>
      <c r="H1282" s="75">
        <v>5.8564761220038264</v>
      </c>
    </row>
    <row r="1283" spans="1:8" x14ac:dyDescent="0.2">
      <c r="A1283" s="72" t="s">
        <v>79</v>
      </c>
      <c r="B1283" s="73" t="s">
        <v>88</v>
      </c>
      <c r="C1283" s="73" t="s">
        <v>89</v>
      </c>
      <c r="D1283" s="73" t="s">
        <v>90</v>
      </c>
      <c r="E1283" s="73" t="s">
        <v>115</v>
      </c>
      <c r="F1283" s="74">
        <v>43313</v>
      </c>
      <c r="G1283" s="78" t="s">
        <v>46</v>
      </c>
      <c r="H1283" s="75">
        <v>0.3</v>
      </c>
    </row>
    <row r="1284" spans="1:8" x14ac:dyDescent="0.2">
      <c r="A1284" s="72" t="s">
        <v>79</v>
      </c>
      <c r="B1284" s="73" t="s">
        <v>88</v>
      </c>
      <c r="C1284" s="73" t="s">
        <v>89</v>
      </c>
      <c r="D1284" s="73" t="s">
        <v>91</v>
      </c>
      <c r="E1284" s="73" t="s">
        <v>115</v>
      </c>
      <c r="F1284" s="74">
        <v>43313</v>
      </c>
      <c r="G1284" s="78" t="s">
        <v>46</v>
      </c>
      <c r="H1284" s="75">
        <v>226</v>
      </c>
    </row>
    <row r="1285" spans="1:8" x14ac:dyDescent="0.2">
      <c r="A1285" s="72" t="s">
        <v>79</v>
      </c>
      <c r="B1285" s="73" t="s">
        <v>88</v>
      </c>
      <c r="C1285" s="73" t="s">
        <v>89</v>
      </c>
      <c r="D1285" s="73" t="s">
        <v>92</v>
      </c>
      <c r="E1285" s="73" t="s">
        <v>115</v>
      </c>
      <c r="F1285" s="74">
        <v>43313</v>
      </c>
      <c r="G1285" s="78" t="s">
        <v>46</v>
      </c>
      <c r="H1285" s="75">
        <v>0</v>
      </c>
    </row>
    <row r="1286" spans="1:8" x14ac:dyDescent="0.2">
      <c r="A1286" s="72" t="s">
        <v>79</v>
      </c>
      <c r="B1286" s="73" t="s">
        <v>88</v>
      </c>
      <c r="C1286" s="73" t="s">
        <v>89</v>
      </c>
      <c r="D1286" s="73" t="s">
        <v>93</v>
      </c>
      <c r="E1286" s="73" t="s">
        <v>115</v>
      </c>
      <c r="F1286" s="74">
        <v>43313</v>
      </c>
      <c r="G1286" s="78" t="s">
        <v>46</v>
      </c>
      <c r="H1286" s="75">
        <v>0</v>
      </c>
    </row>
    <row r="1287" spans="1:8" x14ac:dyDescent="0.2">
      <c r="A1287" s="76" t="s">
        <v>79</v>
      </c>
      <c r="B1287" s="77" t="s">
        <v>94</v>
      </c>
      <c r="C1287" s="77" t="s">
        <v>95</v>
      </c>
      <c r="D1287" s="77"/>
      <c r="E1287" s="73" t="s">
        <v>115</v>
      </c>
      <c r="F1287" s="74">
        <v>43313</v>
      </c>
      <c r="G1287" s="78" t="s">
        <v>46</v>
      </c>
      <c r="H1287" s="75">
        <v>142</v>
      </c>
    </row>
    <row r="1288" spans="1:8" x14ac:dyDescent="0.2">
      <c r="A1288" s="72" t="s">
        <v>79</v>
      </c>
      <c r="B1288" s="73" t="s">
        <v>94</v>
      </c>
      <c r="C1288" s="73" t="s">
        <v>96</v>
      </c>
      <c r="D1288" s="73"/>
      <c r="E1288" s="73" t="s">
        <v>115</v>
      </c>
      <c r="F1288" s="74">
        <v>43313</v>
      </c>
      <c r="G1288" s="78" t="s">
        <v>46</v>
      </c>
      <c r="H1288" s="75">
        <v>261</v>
      </c>
    </row>
    <row r="1289" spans="1:8" x14ac:dyDescent="0.2">
      <c r="A1289" s="72" t="s">
        <v>79</v>
      </c>
      <c r="B1289" s="73" t="s">
        <v>94</v>
      </c>
      <c r="C1289" s="73" t="s">
        <v>97</v>
      </c>
      <c r="D1289" s="73"/>
      <c r="E1289" s="73" t="s">
        <v>115</v>
      </c>
      <c r="F1289" s="74">
        <v>43313</v>
      </c>
      <c r="G1289" s="78" t="s">
        <v>46</v>
      </c>
      <c r="H1289" s="75">
        <v>0</v>
      </c>
    </row>
    <row r="1290" spans="1:8" x14ac:dyDescent="0.2">
      <c r="A1290" s="72" t="s">
        <v>79</v>
      </c>
      <c r="B1290" s="73" t="s">
        <v>94</v>
      </c>
      <c r="C1290" s="73" t="s">
        <v>98</v>
      </c>
      <c r="D1290" s="73"/>
      <c r="E1290" s="73" t="s">
        <v>115</v>
      </c>
      <c r="F1290" s="74">
        <v>43313</v>
      </c>
      <c r="G1290" s="78" t="s">
        <v>46</v>
      </c>
      <c r="H1290" s="75">
        <v>0</v>
      </c>
    </row>
    <row r="1291" spans="1:8" x14ac:dyDescent="0.2">
      <c r="A1291" s="72" t="s">
        <v>99</v>
      </c>
      <c r="B1291" s="73" t="s">
        <v>100</v>
      </c>
      <c r="C1291" s="73"/>
      <c r="D1291" s="73"/>
      <c r="E1291" s="73" t="s">
        <v>115</v>
      </c>
      <c r="F1291" s="74">
        <v>43313</v>
      </c>
      <c r="G1291" s="78" t="s">
        <v>46</v>
      </c>
      <c r="H1291" s="75">
        <v>26961</v>
      </c>
    </row>
    <row r="1292" spans="1:8" x14ac:dyDescent="0.2">
      <c r="A1292" s="76" t="s">
        <v>99</v>
      </c>
      <c r="B1292" s="77" t="s">
        <v>101</v>
      </c>
      <c r="C1292" s="77" t="s">
        <v>102</v>
      </c>
      <c r="D1292" s="77"/>
      <c r="E1292" s="73" t="s">
        <v>115</v>
      </c>
      <c r="F1292" s="74">
        <v>43313</v>
      </c>
      <c r="G1292" s="78" t="s">
        <v>46</v>
      </c>
      <c r="H1292" s="75">
        <v>326</v>
      </c>
    </row>
    <row r="1293" spans="1:8" x14ac:dyDescent="0.2">
      <c r="A1293" s="72" t="s">
        <v>99</v>
      </c>
      <c r="B1293" s="73" t="s">
        <v>101</v>
      </c>
      <c r="C1293" s="73" t="s">
        <v>103</v>
      </c>
      <c r="D1293" s="73"/>
      <c r="E1293" s="73" t="s">
        <v>115</v>
      </c>
      <c r="F1293" s="74">
        <v>43313</v>
      </c>
      <c r="G1293" s="78" t="s">
        <v>46</v>
      </c>
      <c r="H1293" s="75">
        <v>270</v>
      </c>
    </row>
    <row r="1294" spans="1:8" x14ac:dyDescent="0.2">
      <c r="A1294" s="72" t="s">
        <v>79</v>
      </c>
      <c r="B1294" s="73" t="s">
        <v>80</v>
      </c>
      <c r="C1294" s="73" t="s">
        <v>81</v>
      </c>
      <c r="D1294" s="73"/>
      <c r="E1294" s="73" t="s">
        <v>115</v>
      </c>
      <c r="F1294" s="74">
        <v>43313</v>
      </c>
      <c r="G1294" s="78" t="s">
        <v>1</v>
      </c>
      <c r="H1294" s="75">
        <v>2769</v>
      </c>
    </row>
    <row r="1295" spans="1:8" x14ac:dyDescent="0.2">
      <c r="A1295" s="72" t="s">
        <v>79</v>
      </c>
      <c r="B1295" s="73" t="s">
        <v>80</v>
      </c>
      <c r="C1295" s="73" t="s">
        <v>83</v>
      </c>
      <c r="D1295" s="73"/>
      <c r="E1295" s="73" t="s">
        <v>115</v>
      </c>
      <c r="F1295" s="74">
        <v>43313</v>
      </c>
      <c r="G1295" s="78" t="s">
        <v>1</v>
      </c>
      <c r="H1295" s="75">
        <v>36196</v>
      </c>
    </row>
    <row r="1296" spans="1:8" x14ac:dyDescent="0.2">
      <c r="A1296" s="72" t="s">
        <v>79</v>
      </c>
      <c r="B1296" s="73" t="s">
        <v>80</v>
      </c>
      <c r="C1296" s="73" t="s">
        <v>84</v>
      </c>
      <c r="D1296" s="73"/>
      <c r="E1296" s="73" t="s">
        <v>115</v>
      </c>
      <c r="F1296" s="74">
        <v>43313</v>
      </c>
      <c r="G1296" s="78" t="s">
        <v>1</v>
      </c>
      <c r="H1296" s="75">
        <v>1084</v>
      </c>
    </row>
    <row r="1297" spans="1:8" x14ac:dyDescent="0.2">
      <c r="A1297" s="72" t="s">
        <v>79</v>
      </c>
      <c r="B1297" s="73" t="s">
        <v>80</v>
      </c>
      <c r="C1297" s="73" t="s">
        <v>84</v>
      </c>
      <c r="D1297" s="73" t="s">
        <v>85</v>
      </c>
      <c r="E1297" s="73" t="s">
        <v>115</v>
      </c>
      <c r="F1297" s="74">
        <v>43313</v>
      </c>
      <c r="G1297" s="78" t="s">
        <v>1</v>
      </c>
      <c r="H1297" s="75">
        <v>2.4850416083996238</v>
      </c>
    </row>
    <row r="1298" spans="1:8" x14ac:dyDescent="0.2">
      <c r="A1298" s="72" t="s">
        <v>79</v>
      </c>
      <c r="B1298" s="73" t="s">
        <v>80</v>
      </c>
      <c r="C1298" s="73" t="s">
        <v>86</v>
      </c>
      <c r="D1298" s="73"/>
      <c r="E1298" s="73" t="s">
        <v>115</v>
      </c>
      <c r="F1298" s="74">
        <v>43313</v>
      </c>
      <c r="G1298" s="78" t="s">
        <v>1</v>
      </c>
      <c r="H1298" s="75">
        <v>3572</v>
      </c>
    </row>
    <row r="1299" spans="1:8" x14ac:dyDescent="0.2">
      <c r="A1299" s="72" t="s">
        <v>79</v>
      </c>
      <c r="B1299" s="73" t="s">
        <v>80</v>
      </c>
      <c r="C1299" s="73" t="s">
        <v>86</v>
      </c>
      <c r="D1299" s="73" t="s">
        <v>87</v>
      </c>
      <c r="E1299" s="73" t="s">
        <v>115</v>
      </c>
      <c r="F1299" s="74">
        <v>43313</v>
      </c>
      <c r="G1299" s="78" t="s">
        <v>1</v>
      </c>
      <c r="H1299" s="75">
        <v>8.1887164439146289</v>
      </c>
    </row>
    <row r="1300" spans="1:8" x14ac:dyDescent="0.2">
      <c r="A1300" s="72" t="s">
        <v>79</v>
      </c>
      <c r="B1300" s="73" t="s">
        <v>88</v>
      </c>
      <c r="C1300" s="73" t="s">
        <v>89</v>
      </c>
      <c r="D1300" s="73" t="s">
        <v>90</v>
      </c>
      <c r="E1300" s="73" t="s">
        <v>115</v>
      </c>
      <c r="F1300" s="74">
        <v>43313</v>
      </c>
      <c r="G1300" s="78" t="s">
        <v>1</v>
      </c>
      <c r="H1300" s="75">
        <v>0.5</v>
      </c>
    </row>
    <row r="1301" spans="1:8" x14ac:dyDescent="0.2">
      <c r="A1301" s="72" t="s">
        <v>79</v>
      </c>
      <c r="B1301" s="73" t="s">
        <v>88</v>
      </c>
      <c r="C1301" s="73" t="s">
        <v>89</v>
      </c>
      <c r="D1301" s="73" t="s">
        <v>91</v>
      </c>
      <c r="E1301" s="73" t="s">
        <v>115</v>
      </c>
      <c r="F1301" s="74">
        <v>43313</v>
      </c>
      <c r="G1301" s="78" t="s">
        <v>1</v>
      </c>
      <c r="H1301" s="75">
        <v>226</v>
      </c>
    </row>
    <row r="1302" spans="1:8" x14ac:dyDescent="0.2">
      <c r="A1302" s="72" t="s">
        <v>79</v>
      </c>
      <c r="B1302" s="73" t="s">
        <v>88</v>
      </c>
      <c r="C1302" s="73" t="s">
        <v>89</v>
      </c>
      <c r="D1302" s="73" t="s">
        <v>92</v>
      </c>
      <c r="E1302" s="73" t="s">
        <v>115</v>
      </c>
      <c r="F1302" s="74">
        <v>43313</v>
      </c>
      <c r="G1302" s="78" t="s">
        <v>1</v>
      </c>
      <c r="H1302" s="75">
        <v>0</v>
      </c>
    </row>
    <row r="1303" spans="1:8" x14ac:dyDescent="0.2">
      <c r="A1303" s="72" t="s">
        <v>79</v>
      </c>
      <c r="B1303" s="73" t="s">
        <v>88</v>
      </c>
      <c r="C1303" s="73" t="s">
        <v>89</v>
      </c>
      <c r="D1303" s="73" t="s">
        <v>93</v>
      </c>
      <c r="E1303" s="73" t="s">
        <v>115</v>
      </c>
      <c r="F1303" s="74">
        <v>43313</v>
      </c>
      <c r="G1303" s="78" t="s">
        <v>1</v>
      </c>
      <c r="H1303" s="75">
        <v>0</v>
      </c>
    </row>
    <row r="1304" spans="1:8" x14ac:dyDescent="0.2">
      <c r="A1304" s="76" t="s">
        <v>79</v>
      </c>
      <c r="B1304" s="77" t="s">
        <v>94</v>
      </c>
      <c r="C1304" s="77" t="s">
        <v>95</v>
      </c>
      <c r="D1304" s="77"/>
      <c r="E1304" s="73" t="s">
        <v>115</v>
      </c>
      <c r="F1304" s="74">
        <v>43313</v>
      </c>
      <c r="G1304" s="78" t="s">
        <v>1</v>
      </c>
      <c r="H1304" s="75">
        <v>0</v>
      </c>
    </row>
    <row r="1305" spans="1:8" x14ac:dyDescent="0.2">
      <c r="A1305" s="72" t="s">
        <v>79</v>
      </c>
      <c r="B1305" s="73" t="s">
        <v>94</v>
      </c>
      <c r="C1305" s="73" t="s">
        <v>96</v>
      </c>
      <c r="D1305" s="73"/>
      <c r="E1305" s="73" t="s">
        <v>115</v>
      </c>
      <c r="F1305" s="74">
        <v>43313</v>
      </c>
      <c r="G1305" s="78" t="s">
        <v>1</v>
      </c>
      <c r="H1305" s="75">
        <v>119</v>
      </c>
    </row>
    <row r="1306" spans="1:8" x14ac:dyDescent="0.2">
      <c r="A1306" s="72" t="s">
        <v>79</v>
      </c>
      <c r="B1306" s="73" t="s">
        <v>94</v>
      </c>
      <c r="C1306" s="73" t="s">
        <v>97</v>
      </c>
      <c r="D1306" s="73"/>
      <c r="E1306" s="73" t="s">
        <v>115</v>
      </c>
      <c r="F1306" s="74">
        <v>43313</v>
      </c>
      <c r="G1306" s="78" t="s">
        <v>1</v>
      </c>
      <c r="H1306" s="75">
        <v>0</v>
      </c>
    </row>
    <row r="1307" spans="1:8" x14ac:dyDescent="0.2">
      <c r="A1307" s="72" t="s">
        <v>79</v>
      </c>
      <c r="B1307" s="73" t="s">
        <v>94</v>
      </c>
      <c r="C1307" s="73" t="s">
        <v>98</v>
      </c>
      <c r="D1307" s="73"/>
      <c r="E1307" s="73" t="s">
        <v>115</v>
      </c>
      <c r="F1307" s="74">
        <v>43313</v>
      </c>
      <c r="G1307" s="78" t="s">
        <v>1</v>
      </c>
      <c r="H1307" s="75">
        <v>0</v>
      </c>
    </row>
    <row r="1308" spans="1:8" x14ac:dyDescent="0.2">
      <c r="A1308" s="72" t="s">
        <v>99</v>
      </c>
      <c r="B1308" s="73" t="s">
        <v>100</v>
      </c>
      <c r="C1308" s="73"/>
      <c r="D1308" s="73"/>
      <c r="E1308" s="73" t="s">
        <v>115</v>
      </c>
      <c r="F1308" s="74">
        <v>43313</v>
      </c>
      <c r="G1308" s="78" t="s">
        <v>1</v>
      </c>
      <c r="H1308" s="75">
        <v>6900</v>
      </c>
    </row>
    <row r="1309" spans="1:8" x14ac:dyDescent="0.2">
      <c r="A1309" s="76" t="s">
        <v>99</v>
      </c>
      <c r="B1309" s="77" t="s">
        <v>101</v>
      </c>
      <c r="C1309" s="77" t="s">
        <v>102</v>
      </c>
      <c r="D1309" s="77"/>
      <c r="E1309" s="73" t="s">
        <v>115</v>
      </c>
      <c r="F1309" s="74">
        <v>43313</v>
      </c>
      <c r="G1309" s="78" t="s">
        <v>1</v>
      </c>
      <c r="H1309" s="75">
        <v>233</v>
      </c>
    </row>
    <row r="1310" spans="1:8" x14ac:dyDescent="0.2">
      <c r="A1310" s="72" t="s">
        <v>99</v>
      </c>
      <c r="B1310" s="73" t="s">
        <v>101</v>
      </c>
      <c r="C1310" s="73" t="s">
        <v>103</v>
      </c>
      <c r="D1310" s="73"/>
      <c r="E1310" s="73" t="s">
        <v>115</v>
      </c>
      <c r="F1310" s="74">
        <v>43313</v>
      </c>
      <c r="G1310" s="78" t="s">
        <v>1</v>
      </c>
      <c r="H1310" s="75">
        <v>0</v>
      </c>
    </row>
    <row r="1311" spans="1:8" x14ac:dyDescent="0.2">
      <c r="A1311" s="72" t="s">
        <v>79</v>
      </c>
      <c r="B1311" s="73" t="s">
        <v>80</v>
      </c>
      <c r="C1311" s="73" t="s">
        <v>81</v>
      </c>
      <c r="D1311" s="73"/>
      <c r="E1311" s="73" t="s">
        <v>115</v>
      </c>
      <c r="F1311" s="74">
        <v>43313</v>
      </c>
      <c r="G1311" s="78" t="s">
        <v>0</v>
      </c>
      <c r="H1311" s="75">
        <v>1274</v>
      </c>
    </row>
    <row r="1312" spans="1:8" x14ac:dyDescent="0.2">
      <c r="A1312" s="72" t="s">
        <v>79</v>
      </c>
      <c r="B1312" s="73" t="s">
        <v>80</v>
      </c>
      <c r="C1312" s="73" t="s">
        <v>83</v>
      </c>
      <c r="D1312" s="73"/>
      <c r="E1312" s="73" t="s">
        <v>115</v>
      </c>
      <c r="F1312" s="74">
        <v>43313</v>
      </c>
      <c r="G1312" s="78" t="s">
        <v>0</v>
      </c>
      <c r="H1312" s="75">
        <v>35791</v>
      </c>
    </row>
    <row r="1313" spans="1:8" x14ac:dyDescent="0.2">
      <c r="A1313" s="72" t="s">
        <v>79</v>
      </c>
      <c r="B1313" s="73" t="s">
        <v>80</v>
      </c>
      <c r="C1313" s="73" t="s">
        <v>84</v>
      </c>
      <c r="D1313" s="73"/>
      <c r="E1313" s="73" t="s">
        <v>115</v>
      </c>
      <c r="F1313" s="74">
        <v>43313</v>
      </c>
      <c r="G1313" s="78" t="s">
        <v>0</v>
      </c>
      <c r="H1313" s="75">
        <v>143</v>
      </c>
    </row>
    <row r="1314" spans="1:8" x14ac:dyDescent="0.2">
      <c r="A1314" s="72" t="s">
        <v>79</v>
      </c>
      <c r="B1314" s="73" t="s">
        <v>80</v>
      </c>
      <c r="C1314" s="73" t="s">
        <v>84</v>
      </c>
      <c r="D1314" s="73" t="s">
        <v>85</v>
      </c>
      <c r="E1314" s="73" t="s">
        <v>115</v>
      </c>
      <c r="F1314" s="74">
        <v>43313</v>
      </c>
      <c r="G1314" s="78" t="s">
        <v>0</v>
      </c>
      <c r="H1314" s="75">
        <v>0.37198897039696166</v>
      </c>
    </row>
    <row r="1315" spans="1:8" x14ac:dyDescent="0.2">
      <c r="A1315" s="72" t="s">
        <v>79</v>
      </c>
      <c r="B1315" s="73" t="s">
        <v>80</v>
      </c>
      <c r="C1315" s="73" t="s">
        <v>86</v>
      </c>
      <c r="D1315" s="73"/>
      <c r="E1315" s="73" t="s">
        <v>115</v>
      </c>
      <c r="F1315" s="74">
        <v>43313</v>
      </c>
      <c r="G1315" s="78" t="s">
        <v>0</v>
      </c>
      <c r="H1315" s="75">
        <v>1234</v>
      </c>
    </row>
    <row r="1316" spans="1:8" x14ac:dyDescent="0.2">
      <c r="A1316" s="72" t="s">
        <v>79</v>
      </c>
      <c r="B1316" s="73" t="s">
        <v>80</v>
      </c>
      <c r="C1316" s="73" t="s">
        <v>86</v>
      </c>
      <c r="D1316" s="73" t="s">
        <v>87</v>
      </c>
      <c r="E1316" s="73" t="s">
        <v>115</v>
      </c>
      <c r="F1316" s="74">
        <v>43313</v>
      </c>
      <c r="G1316" s="78" t="s">
        <v>0</v>
      </c>
      <c r="H1316" s="75">
        <v>3.2100306955933613</v>
      </c>
    </row>
    <row r="1317" spans="1:8" x14ac:dyDescent="0.2">
      <c r="A1317" s="72" t="s">
        <v>79</v>
      </c>
      <c r="B1317" s="73" t="s">
        <v>88</v>
      </c>
      <c r="C1317" s="73" t="s">
        <v>89</v>
      </c>
      <c r="D1317" s="73" t="s">
        <v>90</v>
      </c>
      <c r="E1317" s="73" t="s">
        <v>115</v>
      </c>
      <c r="F1317" s="74">
        <v>43313</v>
      </c>
      <c r="G1317" s="78" t="s">
        <v>0</v>
      </c>
      <c r="H1317" s="75">
        <v>0</v>
      </c>
    </row>
    <row r="1318" spans="1:8" x14ac:dyDescent="0.2">
      <c r="A1318" s="72" t="s">
        <v>79</v>
      </c>
      <c r="B1318" s="73" t="s">
        <v>88</v>
      </c>
      <c r="C1318" s="73" t="s">
        <v>89</v>
      </c>
      <c r="D1318" s="73" t="s">
        <v>91</v>
      </c>
      <c r="E1318" s="73" t="s">
        <v>115</v>
      </c>
      <c r="F1318" s="74">
        <v>43313</v>
      </c>
      <c r="G1318" s="78" t="s">
        <v>0</v>
      </c>
      <c r="H1318" s="75">
        <v>0</v>
      </c>
    </row>
    <row r="1319" spans="1:8" x14ac:dyDescent="0.2">
      <c r="A1319" s="72" t="s">
        <v>79</v>
      </c>
      <c r="B1319" s="73" t="s">
        <v>88</v>
      </c>
      <c r="C1319" s="73" t="s">
        <v>89</v>
      </c>
      <c r="D1319" s="73" t="s">
        <v>92</v>
      </c>
      <c r="E1319" s="73" t="s">
        <v>115</v>
      </c>
      <c r="F1319" s="74">
        <v>43313</v>
      </c>
      <c r="G1319" s="78" t="s">
        <v>0</v>
      </c>
      <c r="H1319" s="75">
        <v>0</v>
      </c>
    </row>
    <row r="1320" spans="1:8" x14ac:dyDescent="0.2">
      <c r="A1320" s="72" t="s">
        <v>79</v>
      </c>
      <c r="B1320" s="73" t="s">
        <v>88</v>
      </c>
      <c r="C1320" s="73" t="s">
        <v>89</v>
      </c>
      <c r="D1320" s="73" t="s">
        <v>93</v>
      </c>
      <c r="E1320" s="73" t="s">
        <v>115</v>
      </c>
      <c r="F1320" s="74">
        <v>43313</v>
      </c>
      <c r="G1320" s="78" t="s">
        <v>0</v>
      </c>
      <c r="H1320" s="75">
        <v>0</v>
      </c>
    </row>
    <row r="1321" spans="1:8" x14ac:dyDescent="0.2">
      <c r="A1321" s="76" t="s">
        <v>79</v>
      </c>
      <c r="B1321" s="77" t="s">
        <v>94</v>
      </c>
      <c r="C1321" s="77" t="s">
        <v>95</v>
      </c>
      <c r="D1321" s="77"/>
      <c r="E1321" s="73" t="s">
        <v>115</v>
      </c>
      <c r="F1321" s="74">
        <v>43313</v>
      </c>
      <c r="G1321" s="78" t="s">
        <v>0</v>
      </c>
      <c r="H1321" s="75">
        <v>142</v>
      </c>
    </row>
    <row r="1322" spans="1:8" x14ac:dyDescent="0.2">
      <c r="A1322" s="72" t="s">
        <v>79</v>
      </c>
      <c r="B1322" s="73" t="s">
        <v>94</v>
      </c>
      <c r="C1322" s="73" t="s">
        <v>96</v>
      </c>
      <c r="D1322" s="73"/>
      <c r="E1322" s="73" t="s">
        <v>115</v>
      </c>
      <c r="F1322" s="74">
        <v>43313</v>
      </c>
      <c r="G1322" s="78" t="s">
        <v>0</v>
      </c>
      <c r="H1322" s="75">
        <v>142</v>
      </c>
    </row>
    <row r="1323" spans="1:8" x14ac:dyDescent="0.2">
      <c r="A1323" s="72" t="s">
        <v>79</v>
      </c>
      <c r="B1323" s="73" t="s">
        <v>94</v>
      </c>
      <c r="C1323" s="73" t="s">
        <v>97</v>
      </c>
      <c r="D1323" s="73"/>
      <c r="E1323" s="73" t="s">
        <v>115</v>
      </c>
      <c r="F1323" s="74">
        <v>43313</v>
      </c>
      <c r="G1323" s="78" t="s">
        <v>0</v>
      </c>
      <c r="H1323" s="75">
        <v>0</v>
      </c>
    </row>
    <row r="1324" spans="1:8" x14ac:dyDescent="0.2">
      <c r="A1324" s="72" t="s">
        <v>79</v>
      </c>
      <c r="B1324" s="73" t="s">
        <v>94</v>
      </c>
      <c r="C1324" s="73" t="s">
        <v>98</v>
      </c>
      <c r="D1324" s="73"/>
      <c r="E1324" s="73" t="s">
        <v>115</v>
      </c>
      <c r="F1324" s="74">
        <v>43313</v>
      </c>
      <c r="G1324" s="78" t="s">
        <v>0</v>
      </c>
      <c r="H1324" s="75">
        <v>0</v>
      </c>
    </row>
    <row r="1325" spans="1:8" x14ac:dyDescent="0.2">
      <c r="A1325" s="72" t="s">
        <v>99</v>
      </c>
      <c r="B1325" s="73" t="s">
        <v>100</v>
      </c>
      <c r="C1325" s="73"/>
      <c r="D1325" s="73"/>
      <c r="E1325" s="73" t="s">
        <v>115</v>
      </c>
      <c r="F1325" s="74">
        <v>43313</v>
      </c>
      <c r="G1325" s="78" t="s">
        <v>0</v>
      </c>
      <c r="H1325" s="75">
        <v>20061</v>
      </c>
    </row>
    <row r="1326" spans="1:8" x14ac:dyDescent="0.2">
      <c r="A1326" s="76" t="s">
        <v>99</v>
      </c>
      <c r="B1326" s="77" t="s">
        <v>101</v>
      </c>
      <c r="C1326" s="77" t="s">
        <v>102</v>
      </c>
      <c r="D1326" s="77"/>
      <c r="E1326" s="73" t="s">
        <v>115</v>
      </c>
      <c r="F1326" s="74">
        <v>43313</v>
      </c>
      <c r="G1326" s="78" t="s">
        <v>0</v>
      </c>
      <c r="H1326" s="75">
        <v>93</v>
      </c>
    </row>
    <row r="1327" spans="1:8" x14ac:dyDescent="0.2">
      <c r="A1327" s="72" t="s">
        <v>99</v>
      </c>
      <c r="B1327" s="73" t="s">
        <v>101</v>
      </c>
      <c r="C1327" s="73" t="s">
        <v>103</v>
      </c>
      <c r="D1327" s="73"/>
      <c r="E1327" s="73" t="s">
        <v>115</v>
      </c>
      <c r="F1327" s="74">
        <v>43313</v>
      </c>
      <c r="G1327" s="78" t="s">
        <v>0</v>
      </c>
      <c r="H1327" s="75">
        <v>270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(Original) Población Ocupada</vt:lpstr>
      <vt:lpstr>Población Ocupada por prov-sexo</vt:lpstr>
      <vt:lpstr>'(Original) Población Ocupada'!Imprimir_área_IM</vt:lpstr>
      <vt:lpstr>'(Original) Población Ocupada'!Imprimir_títulos_IM</vt:lpstr>
      <vt:lpstr>'(Original) Población Ocupada'!Títulos_a_imprimir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A. Córdoba M.</dc:creator>
  <cp:lastModifiedBy>Fernanda</cp:lastModifiedBy>
  <cp:lastPrinted>2018-11-26T20:43:46Z</cp:lastPrinted>
  <dcterms:created xsi:type="dcterms:W3CDTF">2014-11-26T16:20:33Z</dcterms:created>
  <dcterms:modified xsi:type="dcterms:W3CDTF">2020-11-12T18:45:38Z</dcterms:modified>
</cp:coreProperties>
</file>