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defaultThemeVersion="124226"/>
  <xr:revisionPtr revIDLastSave="0" documentId="8_{11BE16EB-ACD0-4D50-BBEE-3E11F129F32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Índice" sheetId="5" r:id="rId1"/>
    <sheet name="C1" sheetId="2" r:id="rId2"/>
    <sheet name="C2" sheetId="3" r:id="rId3"/>
    <sheet name="C3" sheetId="4" r:id="rId4"/>
  </sheets>
  <definedNames>
    <definedName name="_xlnm.Print_Area" localSheetId="1">'C1'!$A$1:$J$50</definedName>
    <definedName name="_xlnm.Print_Area" localSheetId="0">Índice!$A$1:$M$27</definedName>
    <definedName name="_xlnm.Print_Titles" localSheetId="2">'C2'!$1:$4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3" l="1"/>
  <c r="L75" i="3"/>
  <c r="L74" i="3"/>
  <c r="G75" i="3"/>
  <c r="G76" i="3"/>
  <c r="G74" i="3"/>
  <c r="A9" i="5" l="1"/>
  <c r="C23" i="2" l="1"/>
</calcChain>
</file>

<file path=xl/sharedStrings.xml><?xml version="1.0" encoding="utf-8"?>
<sst xmlns="http://schemas.openxmlformats.org/spreadsheetml/2006/main" count="341" uniqueCount="143">
  <si>
    <t>ESTIMACIÓN DE SUPERFICIE, PRODUCCIÓN Y RENDIMIENTOS UNITARIOS DE CULTIVOS ANUALES  AÑOS AGRÍCOLAS 2013/2014 Y 2014/2015</t>
  </si>
  <si>
    <t>ESTIMACIÓN DE SUPERFICIE, PRODUCCIÓN Y RENDIMIENTOS DE CULTIVOS ANUALES, SEGÚN REGIÓN AÑO AGRÍCOLA 2014/2015</t>
  </si>
  <si>
    <t>COEFICIENTES DE VARIACIÓN ENCUESTA DE COSECHA</t>
  </si>
  <si>
    <t/>
  </si>
  <si>
    <t>1 Año agrícola 2013/14 y 2014/15 desde la IV a la X Región incluída la Región Metropolitana.</t>
  </si>
  <si>
    <t>2 Incluye semilleros, excepto de remolacha y tabaco.</t>
  </si>
  <si>
    <t>3 Corresponde al rendimiento promedio.</t>
  </si>
  <si>
    <t>4 No se consideran otros cereales ni otras chacras ni otros industriales.</t>
  </si>
  <si>
    <t>7 Incluye semilleros.</t>
  </si>
  <si>
    <t>- No registró movimiento.</t>
  </si>
  <si>
    <t>REGIONES</t>
  </si>
  <si>
    <t>1  Resto país corresponde a cifras del VII Censo Nacional Agropecuario y Forestal (2006/2007).</t>
  </si>
  <si>
    <t>CEREALES</t>
  </si>
  <si>
    <t>LEGUMINOSAS Y TUBÉRCULOS</t>
  </si>
  <si>
    <t>CULTIVOS INDUSTRIALES</t>
  </si>
  <si>
    <t>Otros Lupinos</t>
  </si>
  <si>
    <t>CUADRO 1:</t>
  </si>
  <si>
    <t>CUADRO 2:</t>
  </si>
  <si>
    <t>CUADRO 3:</t>
  </si>
  <si>
    <t>Variación</t>
  </si>
  <si>
    <t>Producción</t>
  </si>
  <si>
    <t>(hectáreas)</t>
  </si>
  <si>
    <t>anual</t>
  </si>
  <si>
    <t>(qqm)</t>
  </si>
  <si>
    <t>(qqm/hectáreas)</t>
  </si>
  <si>
    <t>2013/2014</t>
  </si>
  <si>
    <t>2014/2015</t>
  </si>
  <si>
    <t xml:space="preserve">(%) </t>
  </si>
  <si>
    <t>Total</t>
  </si>
  <si>
    <t>Trigo</t>
  </si>
  <si>
    <t>   Trigo Harinero</t>
  </si>
  <si>
    <t>   Trigo Candeal</t>
  </si>
  <si>
    <t>Cebada</t>
  </si>
  <si>
    <t>   Cebada Forrajera</t>
  </si>
  <si>
    <t>Avena</t>
  </si>
  <si>
    <t>Centeno</t>
  </si>
  <si>
    <t>Maíz</t>
  </si>
  <si>
    <t>   Maíz Consumo</t>
  </si>
  <si>
    <t>   Maíz Semilla /6</t>
  </si>
  <si>
    <t>Arroz</t>
  </si>
  <si>
    <t>Triticale</t>
  </si>
  <si>
    <t>Otros Cereales</t>
  </si>
  <si>
    <t>Poroto</t>
  </si>
  <si>
    <t>Lenteja</t>
  </si>
  <si>
    <t>Garbanzo</t>
  </si>
  <si>
    <t>Arveja (grano seco)</t>
  </si>
  <si>
    <t>Chícharo</t>
  </si>
  <si>
    <t>Papa</t>
  </si>
  <si>
    <t>Raps</t>
  </si>
  <si>
    <t>Maravilla</t>
  </si>
  <si>
    <t>Lupino</t>
  </si>
  <si>
    <t>   Lupino Amargo (grano seco)</t>
  </si>
  <si>
    <t>   Otros Lupino (Australiano y dulce)</t>
  </si>
  <si>
    <t>Tabaco</t>
  </si>
  <si>
    <t>Otros Industriales</t>
  </si>
  <si>
    <t>FUENTE : INE</t>
  </si>
  <si>
    <t>CULTIVO</t>
  </si>
  <si>
    <t>TOTAL</t>
  </si>
  <si>
    <t>COQUIMBO</t>
  </si>
  <si>
    <t>VALPARAISO</t>
  </si>
  <si>
    <t>METROPOLITANA</t>
  </si>
  <si>
    <t>O´HIGGINS</t>
  </si>
  <si>
    <t>MAULE</t>
  </si>
  <si>
    <t>BIOBIO</t>
  </si>
  <si>
    <t>LA ARAUCANIA</t>
  </si>
  <si>
    <t>LOS RIOS</t>
  </si>
  <si>
    <t>LOS LAGOS</t>
  </si>
  <si>
    <t>Superficie(ha)</t>
  </si>
  <si>
    <t>Producción(qqm)</t>
  </si>
  <si>
    <t>Rendimiento(qqm/ha)</t>
  </si>
  <si>
    <t>Trigo Harinero</t>
  </si>
  <si>
    <t>Trigo Candeal</t>
  </si>
  <si>
    <t>Cebada Cervecera</t>
  </si>
  <si>
    <t>Superficie(ha)/2</t>
  </si>
  <si>
    <t>Cebada Forrajera</t>
  </si>
  <si>
    <t>Maíz Consumo</t>
  </si>
  <si>
    <t>Maíz Semilla</t>
  </si>
  <si>
    <t>Superficie(ha)/3</t>
  </si>
  <si>
    <t>Otros cereales</t>
  </si>
  <si>
    <t>Superficie(ha)/4</t>
  </si>
  <si>
    <t>Lupino amargo (grano seco)</t>
  </si>
  <si>
    <t>Otros Lupinos (australiano y dulce)</t>
  </si>
  <si>
    <t>Remolacha azucarera</t>
  </si>
  <si>
    <t>Tomate Industrial</t>
  </si>
  <si>
    <t>Superficie(ha) /2</t>
  </si>
  <si>
    <t>Achicoria Industrial</t>
  </si>
  <si>
    <t>Otros industriales</t>
  </si>
  <si>
    <t>CUADRO 3.1: ESTIMACIÓN RENDIMIENTOS A NIVEL NACIONAL</t>
  </si>
  <si>
    <t>Maiz Consumo</t>
  </si>
  <si>
    <t>Maiz Semillero</t>
  </si>
  <si>
    <t>Otros</t>
  </si>
  <si>
    <t>Lupino Amargo</t>
  </si>
  <si>
    <t>Remolacha</t>
  </si>
  <si>
    <t>Achicoria</t>
  </si>
  <si>
    <t>CUADRO 3.2: ESTIMACIÓN C.V. A NIVEL REGIONAL</t>
  </si>
  <si>
    <t>Región</t>
  </si>
  <si>
    <t>Maíz para Consumo</t>
  </si>
  <si>
    <t>Maíz Semillero</t>
  </si>
  <si>
    <t>Coquimbo</t>
  </si>
  <si>
    <t>Valparaíso</t>
  </si>
  <si>
    <t>OHiggins</t>
  </si>
  <si>
    <t>Maule</t>
  </si>
  <si>
    <t>Biobío</t>
  </si>
  <si>
    <t>La Araucanía</t>
  </si>
  <si>
    <t>Los Lagos</t>
  </si>
  <si>
    <t>Metropolitana</t>
  </si>
  <si>
    <t>Los Ríos</t>
  </si>
  <si>
    <t>Tomate</t>
  </si>
  <si>
    <t>Otros Industrial</t>
  </si>
  <si>
    <t>Coeficientes de variación altos indican pérdida de precisión en la estimación. Para mayor detalle ver metodología en www.ine.cl</t>
  </si>
  <si>
    <t>6 Cifras de superficie entregadas por SAG División de Semillas, solo para el año agrícola 2013/2014</t>
  </si>
  <si>
    <t>Cultivo/2</t>
  </si>
  <si>
    <t>CUADRO 2: ESTIMACIÓN DE SUPERFICIE, PRODUCCIÓN Y RENDIMIENTOS DE CULTIVOS ANUALES, SEGÚN REGIÓN
 AÑO AGRÍCOLA 2014/2015</t>
  </si>
  <si>
    <t xml:space="preserve">3 Imputación de datos por promedio de rendimiento regional considerando 3 ultimas temporadas: Cebada Forrajera regiones de O´Higgins y Maule; Centeno: regiones de Maule, Bio Bio y La Araucania; </t>
  </si>
  <si>
    <t xml:space="preserve">4 Imputación de datos por promedio de rendimiento nacional, considerando ultimas 3 temporadas: Arveja region de Valparaiso; </t>
  </si>
  <si>
    <t>2 Imputación de datos por promedio de rendimiento regional considerando ultimo registro temporadas pasada:Cebada Cervecera región del Maule; Maiz Consumo region de La Araucania; Maiz Semilla Valparaíso; Lenteja region del Maule; Garbanzo regiones O´higgin; Maule y Bio Bio; Chicharo region del Maule; Raps región de O'higgins; Otros Lupinos region de Los Lagos; Remolacha azucarera región de La Araucania</t>
  </si>
  <si>
    <t>x</t>
  </si>
  <si>
    <t>x no indica coeficiente de variacion, ya que el dato fue estimado en base a imputacion de rendimientos</t>
  </si>
  <si>
    <r>
      <t xml:space="preserve">CUADRO 1: ESTIMACIÓN DE SUPERFICIE, PRODUCCIÓN Y RENDIMIENTOS UNITARIOS DE CULTIVOS ANUALES </t>
    </r>
    <r>
      <rPr>
        <b/>
        <vertAlign val="superscript"/>
        <sz val="14"/>
        <color indexed="8"/>
        <rFont val="Arial"/>
        <family val="2"/>
      </rPr>
      <t>/1</t>
    </r>
    <r>
      <rPr>
        <b/>
        <sz val="14"/>
        <color indexed="8"/>
        <rFont val="Arial"/>
        <family val="2"/>
      </rPr>
      <t xml:space="preserve">
  AÑOS AGRÍCOLAS 2013/2014 Y 2014/2015</t>
    </r>
  </si>
  <si>
    <r>
      <t xml:space="preserve">Cereales </t>
    </r>
    <r>
      <rPr>
        <b/>
        <vertAlign val="superscript"/>
        <sz val="11"/>
        <color indexed="8"/>
        <rFont val="Arial"/>
        <family val="2"/>
      </rPr>
      <t>/4</t>
    </r>
  </si>
  <si>
    <r>
      <t xml:space="preserve">   Cebada Cervecera </t>
    </r>
    <r>
      <rPr>
        <vertAlign val="superscript"/>
        <sz val="11"/>
        <color indexed="8"/>
        <rFont val="Arial"/>
        <family val="2"/>
      </rPr>
      <t>/5</t>
    </r>
  </si>
  <si>
    <r>
      <t xml:space="preserve">Leguminosas y Tubérculos </t>
    </r>
    <r>
      <rPr>
        <b/>
        <vertAlign val="superscript"/>
        <sz val="11"/>
        <color indexed="8"/>
        <rFont val="Arial"/>
        <family val="2"/>
      </rPr>
      <t>/4</t>
    </r>
  </si>
  <si>
    <r>
      <t xml:space="preserve">Industriales </t>
    </r>
    <r>
      <rPr>
        <b/>
        <vertAlign val="superscript"/>
        <sz val="11"/>
        <color indexed="8"/>
        <rFont val="Arial"/>
        <family val="2"/>
      </rPr>
      <t>/4</t>
    </r>
  </si>
  <si>
    <r>
      <t xml:space="preserve">Maravilla </t>
    </r>
    <r>
      <rPr>
        <vertAlign val="superscript"/>
        <sz val="11"/>
        <color indexed="8"/>
        <rFont val="Arial"/>
        <family val="2"/>
      </rPr>
      <t>/7</t>
    </r>
  </si>
  <si>
    <r>
      <t xml:space="preserve">Remolacha azucarera </t>
    </r>
    <r>
      <rPr>
        <vertAlign val="superscript"/>
        <sz val="11"/>
        <color indexed="8"/>
        <rFont val="Arial"/>
        <family val="2"/>
      </rPr>
      <t>/5</t>
    </r>
  </si>
  <si>
    <r>
      <t xml:space="preserve">Tomate Industrial </t>
    </r>
    <r>
      <rPr>
        <vertAlign val="superscript"/>
        <sz val="11"/>
        <color indexed="8"/>
        <rFont val="Arial"/>
        <family val="2"/>
      </rPr>
      <t>/5</t>
    </r>
  </si>
  <si>
    <r>
      <t xml:space="preserve">Achicoria Industrial </t>
    </r>
    <r>
      <rPr>
        <vertAlign val="superscript"/>
        <sz val="11"/>
        <color indexed="8"/>
        <rFont val="Arial"/>
        <family val="2"/>
      </rPr>
      <t>/5</t>
    </r>
  </si>
  <si>
    <t>5 Cifras de superficie  proporcionadas por la industria, solo para el año agrícola 2013/2014</t>
  </si>
  <si>
    <t>La suma de los totales podría no coincidir con la suma de los parciales (cuadro 1) debido a aproximación por decimales.</t>
  </si>
  <si>
    <t>INSTITUTO NACIONAL DE ESTADISTICAS</t>
  </si>
  <si>
    <t>Departamento de Estadísticas Económicas</t>
  </si>
  <si>
    <t>Subdepartamento de Estadísticas Agropecuarias</t>
  </si>
  <si>
    <t xml:space="preserve">Paseo Bulnes 209 Of. 71 Santiago </t>
  </si>
  <si>
    <t>Teléfono: (56) 2796 2482   Fax: (56) 2796 2476</t>
  </si>
  <si>
    <t>www.ine.cl</t>
  </si>
  <si>
    <t>ÍNDICE DE CUADROS</t>
  </si>
  <si>
    <t>:</t>
  </si>
  <si>
    <t>INFORME PRELIMINAR</t>
  </si>
  <si>
    <r>
      <t xml:space="preserve">Superficie </t>
    </r>
    <r>
      <rPr>
        <b/>
        <vertAlign val="superscript"/>
        <sz val="11"/>
        <color indexed="8"/>
        <rFont val="Arial"/>
        <family val="2"/>
      </rPr>
      <t>/8</t>
    </r>
  </si>
  <si>
    <t>8 La suma de los totales de superficie podría no coincidir con la suma de los totales de superficie en la encuesta de superficie de cultivos anuales 2014/15 debido a aproximación por decimales.</t>
  </si>
  <si>
    <r>
      <t xml:space="preserve">Rendimiento </t>
    </r>
    <r>
      <rPr>
        <b/>
        <vertAlign val="superscript"/>
        <sz val="11"/>
        <color indexed="8"/>
        <rFont val="Arial"/>
        <family val="2"/>
      </rPr>
      <t>/3</t>
    </r>
  </si>
  <si>
    <r>
      <t xml:space="preserve">RESTO PAIS </t>
    </r>
    <r>
      <rPr>
        <b/>
        <vertAlign val="superscript"/>
        <sz val="11"/>
        <color indexed="8"/>
        <rFont val="Arial"/>
        <family val="2"/>
      </rPr>
      <t>/1</t>
    </r>
  </si>
  <si>
    <t>CUADRO 3: COEFICIENTES DE VARIACIÓN ENCUESTA DE COSECHA (%)
 AÑO AGRÍCOLA 2014/2015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</si>
</sst>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C0A]#,###,##0"/>
    <numFmt numFmtId="165" formatCode="[$-10C0A]0.#"/>
    <numFmt numFmtId="166" formatCode="[$-10C0A]0.0"/>
    <numFmt numFmtId="167" formatCode="[$-10C0A]0.000"/>
    <numFmt numFmtId="168" formatCode="0.0"/>
  </numFmts>
  <fonts count="22" x14ac:knownFonts="1">
    <font>
      <sz val="10"/>
      <name val="Arial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1.95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4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sz val="8"/>
      <color theme="3"/>
      <name val="Arial"/>
      <family val="2"/>
    </font>
    <font>
      <b/>
      <sz val="24"/>
      <color theme="3"/>
      <name val="Arial"/>
      <family val="2"/>
    </font>
    <font>
      <b/>
      <sz val="16"/>
      <color theme="3"/>
      <name val="Arial"/>
      <family val="2"/>
    </font>
    <font>
      <sz val="12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1" fillId="0" borderId="0" xfId="0" applyFont="1"/>
    <xf numFmtId="0" fontId="2" fillId="0" borderId="7" xfId="0" applyFont="1" applyBorder="1" applyAlignment="1" applyProtection="1">
      <alignment horizontal="center" vertical="top" wrapText="1" readingOrder="1"/>
      <protection locked="0"/>
    </xf>
    <xf numFmtId="166" fontId="3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7" xfId="0" applyFont="1" applyBorder="1" applyAlignment="1" applyProtection="1">
      <alignment vertical="top" wrapText="1" readingOrder="1"/>
      <protection locked="0"/>
    </xf>
    <xf numFmtId="167" fontId="3" fillId="0" borderId="7" xfId="0" applyNumberFormat="1" applyFont="1" applyBorder="1" applyAlignment="1" applyProtection="1">
      <alignment horizontal="right" vertical="top" wrapText="1" readingOrder="1"/>
      <protection locked="0"/>
    </xf>
    <xf numFmtId="167" fontId="3" fillId="0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" fillId="0" borderId="0" xfId="0" applyFont="1" applyFill="1"/>
    <xf numFmtId="0" fontId="3" fillId="0" borderId="7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Fill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5" xfId="0" applyFont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vertical="top" wrapText="1" readingOrder="1"/>
      <protection locked="0"/>
    </xf>
    <xf numFmtId="164" fontId="2" fillId="0" borderId="7" xfId="0" applyNumberFormat="1" applyFont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/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3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6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164" fontId="2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164" fontId="2" fillId="0" borderId="0" xfId="0" applyNumberFormat="1" applyFont="1" applyFill="1" applyAlignment="1" applyProtection="1">
      <alignment horizontal="right" vertical="top" wrapText="1" readingOrder="1"/>
      <protection locked="0"/>
    </xf>
    <xf numFmtId="165" fontId="2" fillId="0" borderId="0" xfId="0" applyNumberFormat="1" applyFont="1" applyFill="1" applyAlignment="1" applyProtection="1">
      <alignment horizontal="right" vertical="top" wrapText="1" readingOrder="1"/>
      <protection locked="0"/>
    </xf>
    <xf numFmtId="0" fontId="2" fillId="0" borderId="2" xfId="0" applyFont="1" applyFill="1" applyBorder="1" applyAlignment="1" applyProtection="1">
      <alignment horizontal="right" vertical="top" wrapText="1" readingOrder="1"/>
      <protection locked="0"/>
    </xf>
    <xf numFmtId="0" fontId="2" fillId="0" borderId="0" xfId="0" applyFont="1" applyFill="1" applyAlignment="1" applyProtection="1">
      <alignment horizontal="right" vertical="top" wrapText="1" readingOrder="1"/>
      <protection locked="0"/>
    </xf>
    <xf numFmtId="0" fontId="2" fillId="0" borderId="8" xfId="0" applyFont="1" applyFill="1" applyBorder="1" applyAlignment="1" applyProtection="1">
      <alignment horizontal="right" vertical="top" wrapText="1" readingOrder="1"/>
      <protection locked="0"/>
    </xf>
    <xf numFmtId="168" fontId="2" fillId="0" borderId="0" xfId="0" applyNumberFormat="1" applyFont="1" applyFill="1" applyAlignment="1" applyProtection="1">
      <alignment horizontal="right" vertical="top" wrapText="1" readingOrder="1"/>
      <protection locked="0"/>
    </xf>
    <xf numFmtId="166" fontId="2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166" fontId="2" fillId="0" borderId="0" xfId="0" applyNumberFormat="1" applyFont="1" applyFill="1" applyAlignment="1" applyProtection="1">
      <alignment horizontal="right" vertical="top" wrapText="1" readingOrder="1"/>
      <protection locked="0"/>
    </xf>
    <xf numFmtId="168" fontId="2" fillId="0" borderId="8" xfId="0" applyNumberFormat="1" applyFont="1" applyFill="1" applyBorder="1" applyAlignment="1" applyProtection="1">
      <alignment horizontal="right"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164" fontId="3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0" borderId="0" xfId="0" applyNumberFormat="1" applyFont="1" applyFill="1" applyAlignment="1" applyProtection="1">
      <alignment horizontal="right" vertical="top" wrapText="1" readingOrder="1"/>
      <protection locked="0"/>
    </xf>
    <xf numFmtId="166" fontId="3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0" borderId="0" xfId="0" applyNumberFormat="1" applyFont="1" applyFill="1" applyAlignment="1" applyProtection="1">
      <alignment horizontal="right" vertical="top" wrapText="1" readingOrder="1"/>
      <protection locked="0"/>
    </xf>
    <xf numFmtId="0" fontId="3" fillId="0" borderId="2" xfId="0" applyFont="1" applyFill="1" applyBorder="1" applyAlignment="1" applyProtection="1">
      <alignment horizontal="right" vertical="top" wrapText="1" readingOrder="1"/>
      <protection locked="0"/>
    </xf>
    <xf numFmtId="0" fontId="3" fillId="0" borderId="0" xfId="0" applyFont="1" applyFill="1" applyAlignment="1" applyProtection="1">
      <alignment horizontal="right" vertical="top" wrapText="1" readingOrder="1"/>
      <protection locked="0"/>
    </xf>
    <xf numFmtId="0" fontId="3" fillId="0" borderId="8" xfId="0" applyFont="1" applyFill="1" applyBorder="1" applyAlignment="1" applyProtection="1">
      <alignment horizontal="right" vertical="top" wrapText="1" readingOrder="1"/>
      <protection locked="0"/>
    </xf>
    <xf numFmtId="164" fontId="8" fillId="0" borderId="5" xfId="0" applyNumberFormat="1" applyFont="1" applyBorder="1" applyAlignment="1" applyProtection="1">
      <alignment horizontal="right" vertical="top" wrapText="1" readingOrder="1"/>
      <protection locked="0"/>
    </xf>
    <xf numFmtId="164" fontId="2" fillId="0" borderId="5" xfId="0" applyNumberFormat="1" applyFont="1" applyBorder="1" applyAlignment="1" applyProtection="1">
      <alignment horizontal="right" vertical="top" wrapText="1" readingOrder="1"/>
      <protection locked="0"/>
    </xf>
    <xf numFmtId="166" fontId="2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1" xfId="0" applyFont="1" applyBorder="1" applyAlignment="1" applyProtection="1">
      <alignment horizontal="right" vertical="top" wrapText="1" readingOrder="1"/>
      <protection locked="0"/>
    </xf>
    <xf numFmtId="164" fontId="9" fillId="0" borderId="10" xfId="0" applyNumberFormat="1" applyFont="1" applyBorder="1" applyAlignment="1" applyProtection="1">
      <alignment horizontal="right" vertical="top" wrapText="1" readingOrder="1"/>
      <protection locked="0"/>
    </xf>
    <xf numFmtId="166" fontId="8" fillId="0" borderId="10" xfId="0" applyNumberFormat="1" applyFont="1" applyBorder="1" applyAlignment="1" applyProtection="1">
      <alignment horizontal="right" vertical="top" wrapText="1" readingOrder="1"/>
      <protection locked="0"/>
    </xf>
    <xf numFmtId="0" fontId="9" fillId="0" borderId="10" xfId="0" applyFont="1" applyBorder="1" applyAlignment="1" applyProtection="1">
      <alignment horizontal="right" vertical="top" wrapText="1" readingOrder="1"/>
      <protection locked="0"/>
    </xf>
    <xf numFmtId="166" fontId="9" fillId="0" borderId="10" xfId="0" applyNumberFormat="1" applyFont="1" applyBorder="1" applyAlignment="1" applyProtection="1">
      <alignment horizontal="right" vertical="top" wrapText="1" readingOrder="1"/>
      <protection locked="0"/>
    </xf>
    <xf numFmtId="164" fontId="9" fillId="0" borderId="10" xfId="0" applyNumberFormat="1" applyFont="1" applyFill="1" applyBorder="1" applyAlignment="1" applyProtection="1">
      <alignment horizontal="right" vertical="top" wrapText="1" readingOrder="1"/>
      <protection locked="0"/>
    </xf>
    <xf numFmtId="166" fontId="8" fillId="0" borderId="10" xfId="0" applyNumberFormat="1" applyFont="1" applyFill="1" applyBorder="1" applyAlignment="1" applyProtection="1">
      <alignment horizontal="right" vertical="top" wrapText="1" readingOrder="1"/>
      <protection locked="0"/>
    </xf>
    <xf numFmtId="0" fontId="9" fillId="0" borderId="10" xfId="0" applyFont="1" applyFill="1" applyBorder="1" applyAlignment="1" applyProtection="1">
      <alignment horizontal="right" vertical="top" wrapText="1" readingOrder="1"/>
      <protection locked="0"/>
    </xf>
    <xf numFmtId="166" fontId="9" fillId="0" borderId="10" xfId="0" applyNumberFormat="1" applyFont="1" applyFill="1" applyBorder="1" applyAlignment="1" applyProtection="1">
      <alignment horizontal="right" vertical="top" wrapText="1" readingOrder="1"/>
      <protection locked="0"/>
    </xf>
    <xf numFmtId="164" fontId="9" fillId="2" borderId="10" xfId="0" applyNumberFormat="1" applyFont="1" applyFill="1" applyBorder="1" applyAlignment="1" applyProtection="1">
      <alignment horizontal="right" vertical="top" wrapText="1" readingOrder="1"/>
      <protection locked="0"/>
    </xf>
    <xf numFmtId="166" fontId="9" fillId="2" borderId="10" xfId="0" applyNumberFormat="1" applyFont="1" applyFill="1" applyBorder="1" applyAlignment="1" applyProtection="1">
      <alignment horizontal="right" vertical="top" wrapText="1" readingOrder="1"/>
      <protection locked="0"/>
    </xf>
    <xf numFmtId="0" fontId="9" fillId="2" borderId="10" xfId="0" applyFont="1" applyFill="1" applyBorder="1" applyAlignment="1" applyProtection="1">
      <alignment horizontal="right" vertical="top" wrapText="1" readingOrder="1"/>
      <protection locked="0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Border="1" applyAlignment="1" applyProtection="1">
      <alignment vertical="center" readingOrder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 readingOrder="1"/>
      <protection locked="0"/>
    </xf>
    <xf numFmtId="0" fontId="13" fillId="0" borderId="0" xfId="0" applyFont="1" applyAlignment="1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/>
    <xf numFmtId="0" fontId="1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1" fillId="0" borderId="0" xfId="1" applyFont="1" applyFill="1" applyAlignment="1" applyProtection="1">
      <alignment vertical="center"/>
    </xf>
    <xf numFmtId="0" fontId="20" fillId="0" borderId="0" xfId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horizontal="right" vertical="top" wrapText="1" readingOrder="1"/>
      <protection locked="0"/>
    </xf>
    <xf numFmtId="168" fontId="2" fillId="2" borderId="0" xfId="0" applyNumberFormat="1" applyFont="1" applyFill="1" applyAlignment="1" applyProtection="1">
      <alignment horizontal="right" vertical="top" wrapText="1" readingOrder="1"/>
      <protection locked="0"/>
    </xf>
    <xf numFmtId="164" fontId="2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6" fontId="2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6" fontId="2" fillId="2" borderId="0" xfId="0" applyNumberFormat="1" applyFont="1" applyFill="1" applyAlignment="1" applyProtection="1">
      <alignment horizontal="right" vertical="top" wrapText="1" readingOrder="1"/>
      <protection locked="0"/>
    </xf>
    <xf numFmtId="168" fontId="2" fillId="2" borderId="8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0" xfId="0" applyNumberFormat="1" applyFont="1" applyFill="1" applyAlignment="1" applyProtection="1">
      <alignment horizontal="right" vertical="top" wrapText="1" readingOrder="1"/>
      <protection locked="0"/>
    </xf>
    <xf numFmtId="164" fontId="3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0" xfId="0" applyNumberFormat="1" applyFont="1" applyFill="1" applyAlignment="1" applyProtection="1">
      <alignment horizontal="right" vertical="top" wrapText="1" readingOrder="1"/>
      <protection locked="0"/>
    </xf>
    <xf numFmtId="0" fontId="3" fillId="2" borderId="2" xfId="0" applyFont="1" applyFill="1" applyBorder="1" applyAlignment="1" applyProtection="1">
      <alignment horizontal="right" vertical="top" wrapText="1" readingOrder="1"/>
      <protection locked="0"/>
    </xf>
    <xf numFmtId="0" fontId="3" fillId="2" borderId="0" xfId="0" applyFont="1" applyFill="1" applyAlignment="1" applyProtection="1">
      <alignment horizontal="right" vertical="top" wrapText="1" readingOrder="1"/>
      <protection locked="0"/>
    </xf>
    <xf numFmtId="0" fontId="2" fillId="2" borderId="2" xfId="0" applyFont="1" applyFill="1" applyBorder="1" applyAlignment="1" applyProtection="1">
      <alignment horizontal="right" vertical="top" wrapText="1" readingOrder="1"/>
      <protection locked="0"/>
    </xf>
    <xf numFmtId="0" fontId="6" fillId="2" borderId="0" xfId="0" applyFont="1" applyFill="1" applyAlignment="1" applyProtection="1">
      <alignment vertical="center" readingOrder="1"/>
      <protection locked="0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21" fillId="0" borderId="0" xfId="1" applyFont="1" applyFill="1" applyAlignment="1" applyProtection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Alignment="1" applyProtection="1">
      <alignment vertical="top" wrapText="1" readingOrder="1"/>
      <protection locked="0"/>
    </xf>
    <xf numFmtId="0" fontId="1" fillId="0" borderId="0" xfId="0" applyFont="1"/>
    <xf numFmtId="0" fontId="7" fillId="0" borderId="0" xfId="0" applyFont="1" applyAlignment="1" applyProtection="1">
      <alignment vertical="top" wrapText="1" readingOrder="1"/>
      <protection locked="0"/>
    </xf>
    <xf numFmtId="0" fontId="6" fillId="0" borderId="9" xfId="0" applyFont="1" applyBorder="1" applyAlignment="1" applyProtection="1">
      <alignment vertical="top" wrapText="1" readingOrder="1"/>
      <protection locked="0"/>
    </xf>
    <xf numFmtId="0" fontId="1" fillId="0" borderId="9" xfId="0" applyFont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6" fillId="0" borderId="0" xfId="0" applyFont="1" applyAlignment="1" applyProtection="1">
      <alignment horizontal="left" vertical="center" wrapText="1" readingOrder="1"/>
      <protection locked="0"/>
    </xf>
    <xf numFmtId="0" fontId="1" fillId="0" borderId="0" xfId="0" applyFont="1" applyAlignment="1">
      <alignment horizontal="left" vertical="center" readingOrder="1"/>
    </xf>
    <xf numFmtId="0" fontId="6" fillId="0" borderId="0" xfId="0" applyFont="1" applyAlignment="1" applyProtection="1">
      <alignment vertical="center" wrapText="1" readingOrder="1"/>
      <protection locked="0"/>
    </xf>
    <xf numFmtId="0" fontId="1" fillId="0" borderId="0" xfId="0" applyFont="1" applyAlignment="1">
      <alignment vertical="center"/>
    </xf>
    <xf numFmtId="0" fontId="7" fillId="0" borderId="0" xfId="0" applyFont="1" applyAlignment="1" applyProtection="1">
      <alignment vertical="center" wrapText="1" readingOrder="1"/>
      <protection locked="0"/>
    </xf>
    <xf numFmtId="0" fontId="4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horizontal="center" vertical="top" wrapText="1" readingOrder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6" fillId="0" borderId="9" xfId="0" applyFont="1" applyBorder="1" applyAlignment="1" applyProtection="1">
      <alignment horizontal="left" vertical="center" wrapText="1" readingOrder="1"/>
      <protection locked="0"/>
    </xf>
    <xf numFmtId="0" fontId="1" fillId="0" borderId="9" xfId="0" applyFont="1" applyBorder="1" applyAlignment="1" applyProtection="1">
      <alignment horizontal="left" vertical="center" wrapText="1" readingOrder="1"/>
      <protection locked="0"/>
    </xf>
    <xf numFmtId="0" fontId="1" fillId="0" borderId="0" xfId="0" applyFont="1" applyBorder="1" applyAlignment="1" applyProtection="1">
      <alignment horizontal="left" vertical="center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6" fillId="0" borderId="9" xfId="0" applyFont="1" applyBorder="1" applyAlignment="1" applyProtection="1">
      <alignment vertical="center" readingOrder="1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top" wrapText="1" readingOrder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8B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89649</xdr:colOff>
      <xdr:row>0</xdr:row>
      <xdr:rowOff>33619</xdr:rowOff>
    </xdr:from>
    <xdr:to>
      <xdr:col>1</xdr:col>
      <xdr:colOff>1</xdr:colOff>
      <xdr:row>5</xdr:row>
      <xdr:rowOff>139640</xdr:rowOff>
    </xdr:to>
    <xdr:pic>
      <xdr:nvPicPr>
        <xdr:cNvPr id="2" name="2 Imagen" descr="logo_ine_rgb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49" y="33619"/>
          <a:ext cx="1615327" cy="915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showGridLines="0" zoomScale="85" zoomScaleNormal="85" zoomScaleSheetLayoutView="75" workbookViewId="0">
      <selection activeCell="C25" sqref="C25:L25"/>
    </sheetView>
  </sheetViews>
  <sheetFormatPr baseColWidth="10" defaultColWidth="11.42578125" defaultRowHeight="12.75" customHeight="1" zeroHeight="1" x14ac:dyDescent="0.2"/>
  <cols>
    <col min="1" max="1" width="25.5703125" style="58" customWidth="1"/>
    <col min="2" max="2" width="1.7109375" style="58" customWidth="1"/>
    <col min="3" max="12" width="12.7109375" style="58" customWidth="1"/>
    <col min="13" max="15" width="11.42578125" style="58" customWidth="1"/>
    <col min="16" max="16382" width="11.42578125" style="58"/>
    <col min="16383" max="16383" width="7.7109375" style="58" customWidth="1"/>
    <col min="16384" max="16384" width="17" style="58" customWidth="1"/>
  </cols>
  <sheetData>
    <row r="1" spans="1:12" x14ac:dyDescent="0.2">
      <c r="C1" s="94" t="s">
        <v>129</v>
      </c>
      <c r="D1" s="94"/>
      <c r="E1" s="94"/>
      <c r="F1" s="94"/>
    </row>
    <row r="2" spans="1:12" x14ac:dyDescent="0.2">
      <c r="C2" s="94" t="s">
        <v>130</v>
      </c>
      <c r="D2" s="94"/>
      <c r="E2" s="94"/>
      <c r="F2" s="94"/>
    </row>
    <row r="3" spans="1:12" x14ac:dyDescent="0.2">
      <c r="C3" s="94" t="s">
        <v>131</v>
      </c>
      <c r="D3" s="94"/>
      <c r="E3" s="94"/>
      <c r="F3" s="94"/>
    </row>
    <row r="4" spans="1:12" x14ac:dyDescent="0.2">
      <c r="C4" s="94" t="s">
        <v>132</v>
      </c>
      <c r="D4" s="94"/>
      <c r="E4" s="94"/>
      <c r="F4" s="94"/>
    </row>
    <row r="5" spans="1:12" x14ac:dyDescent="0.2">
      <c r="C5" s="94" t="s">
        <v>133</v>
      </c>
      <c r="D5" s="94"/>
      <c r="E5" s="94"/>
      <c r="F5" s="94"/>
    </row>
    <row r="6" spans="1:12" x14ac:dyDescent="0.2">
      <c r="C6" s="94" t="s">
        <v>134</v>
      </c>
      <c r="D6" s="94"/>
      <c r="E6" s="94"/>
      <c r="F6" s="94"/>
    </row>
    <row r="7" spans="1:12" x14ac:dyDescent="0.2">
      <c r="C7" s="62"/>
    </row>
    <row r="8" spans="1:12" x14ac:dyDescent="0.2"/>
    <row r="9" spans="1:12" ht="30" x14ac:dyDescent="0.2">
      <c r="A9" s="73" t="str">
        <f>UPPER("Encuesta de Cosecha de Cultivos Anuales 2014/2015")</f>
        <v>ENCUESTA DE COSECHA DE CULTIVOS ANUALES 2014/2015</v>
      </c>
      <c r="B9" s="72"/>
      <c r="C9" s="72"/>
      <c r="D9" s="72"/>
      <c r="E9" s="72"/>
      <c r="F9" s="72"/>
      <c r="G9" s="72"/>
    </row>
    <row r="10" spans="1:12" ht="26.25" customHeight="1" x14ac:dyDescent="0.2">
      <c r="A10" s="92" t="s">
        <v>137</v>
      </c>
      <c r="B10" s="92"/>
      <c r="C10" s="92"/>
      <c r="D10" s="92"/>
      <c r="E10" s="92"/>
      <c r="F10" s="92"/>
      <c r="G10" s="92"/>
      <c r="H10" s="7"/>
      <c r="I10" s="7"/>
    </row>
    <row r="11" spans="1:12" s="64" customFormat="1" ht="15" x14ac:dyDescent="0.2">
      <c r="A11" s="63"/>
    </row>
    <row r="12" spans="1:12" s="64" customFormat="1" ht="19.5" customHeight="1" x14ac:dyDescent="0.25">
      <c r="A12" s="65" t="s">
        <v>135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7"/>
    </row>
    <row r="13" spans="1:12" s="64" customFormat="1" ht="19.5" customHeight="1" x14ac:dyDescent="0.25">
      <c r="A13" s="68"/>
      <c r="B13" s="66"/>
      <c r="C13" s="69"/>
      <c r="D13" s="69"/>
      <c r="E13" s="69"/>
      <c r="F13" s="69"/>
      <c r="G13" s="69"/>
      <c r="H13" s="69"/>
      <c r="I13" s="69"/>
      <c r="J13" s="69"/>
      <c r="K13" s="69"/>
      <c r="L13" s="70"/>
    </row>
    <row r="14" spans="1:12" s="64" customFormat="1" ht="19.5" customHeight="1" x14ac:dyDescent="0.2">
      <c r="A14" s="71" t="s">
        <v>16</v>
      </c>
      <c r="B14" s="67" t="s">
        <v>136</v>
      </c>
      <c r="C14" s="75" t="s">
        <v>0</v>
      </c>
      <c r="D14" s="74"/>
      <c r="E14" s="74"/>
      <c r="F14" s="74"/>
      <c r="G14" s="74"/>
      <c r="H14" s="74"/>
      <c r="I14" s="74"/>
      <c r="J14" s="74"/>
      <c r="K14" s="74"/>
      <c r="L14" s="74"/>
    </row>
    <row r="15" spans="1:12" s="64" customFormat="1" ht="19.5" customHeight="1" x14ac:dyDescent="0.2">
      <c r="A15" s="71" t="s">
        <v>17</v>
      </c>
      <c r="B15" s="67" t="s">
        <v>136</v>
      </c>
      <c r="C15" s="75" t="s">
        <v>1</v>
      </c>
      <c r="D15" s="74"/>
      <c r="E15" s="74"/>
      <c r="F15" s="74"/>
      <c r="G15" s="74"/>
      <c r="H15" s="74"/>
      <c r="I15" s="74"/>
      <c r="J15" s="74"/>
      <c r="K15" s="74"/>
      <c r="L15" s="74"/>
    </row>
    <row r="16" spans="1:12" s="64" customFormat="1" ht="19.5" customHeight="1" x14ac:dyDescent="0.2">
      <c r="A16" s="71" t="s">
        <v>18</v>
      </c>
      <c r="B16" s="67" t="s">
        <v>136</v>
      </c>
      <c r="C16" s="75" t="s">
        <v>2</v>
      </c>
      <c r="D16" s="74"/>
      <c r="E16" s="74"/>
      <c r="F16" s="74"/>
      <c r="G16" s="74"/>
      <c r="H16" s="74"/>
      <c r="I16" s="74"/>
      <c r="J16" s="74"/>
      <c r="K16" s="74"/>
      <c r="L16" s="74"/>
    </row>
    <row r="17" spans="1:12" s="64" customFormat="1" ht="19.5" customHeight="1" x14ac:dyDescent="0.2">
      <c r="A17" s="71"/>
      <c r="B17" s="67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s="64" customFormat="1" ht="19.5" customHeight="1" x14ac:dyDescent="0.2">
      <c r="A18" s="71"/>
      <c r="B18" s="67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s="64" customFormat="1" ht="19.5" customHeight="1" x14ac:dyDescent="0.2">
      <c r="A19" s="71"/>
      <c r="B19" s="67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s="64" customFormat="1" ht="19.5" customHeight="1" x14ac:dyDescent="0.2">
      <c r="A20" s="71"/>
      <c r="B20" s="67"/>
      <c r="C20" s="93"/>
      <c r="D20" s="93"/>
      <c r="E20" s="93"/>
      <c r="F20" s="93"/>
      <c r="G20" s="93"/>
      <c r="H20" s="93"/>
      <c r="I20" s="93"/>
      <c r="J20" s="93"/>
      <c r="K20" s="93"/>
      <c r="L20" s="93"/>
    </row>
    <row r="21" spans="1:12" s="64" customFormat="1" ht="19.5" customHeight="1" x14ac:dyDescent="0.2">
      <c r="A21" s="71"/>
      <c r="B21" s="67"/>
      <c r="C21" s="93"/>
      <c r="D21" s="93"/>
      <c r="E21" s="93"/>
      <c r="F21" s="93"/>
      <c r="G21" s="93"/>
      <c r="H21" s="93"/>
      <c r="I21" s="93"/>
      <c r="J21" s="93"/>
      <c r="K21" s="93"/>
      <c r="L21" s="93"/>
    </row>
    <row r="22" spans="1:12" s="64" customFormat="1" ht="19.5" customHeight="1" x14ac:dyDescent="0.2">
      <c r="A22" s="71"/>
      <c r="B22" s="67"/>
      <c r="C22" s="93"/>
      <c r="D22" s="93"/>
      <c r="E22" s="93"/>
      <c r="F22" s="93"/>
      <c r="G22" s="93"/>
      <c r="H22" s="93"/>
      <c r="I22" s="93"/>
      <c r="J22" s="93"/>
      <c r="K22" s="93"/>
      <c r="L22" s="93"/>
    </row>
    <row r="23" spans="1:12" s="64" customFormat="1" ht="19.5" customHeight="1" x14ac:dyDescent="0.2">
      <c r="A23" s="71"/>
      <c r="B23" s="67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s="64" customFormat="1" ht="19.5" customHeight="1" x14ac:dyDescent="0.2">
      <c r="A24" s="71"/>
      <c r="B24" s="67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s="64" customFormat="1" ht="19.5" customHeight="1" x14ac:dyDescent="0.2">
      <c r="A25" s="71"/>
      <c r="B25" s="67"/>
      <c r="C25" s="93"/>
      <c r="D25" s="93"/>
      <c r="E25" s="93"/>
      <c r="F25" s="93"/>
      <c r="G25" s="93"/>
      <c r="H25" s="93"/>
      <c r="I25" s="93"/>
      <c r="J25" s="93"/>
      <c r="K25" s="93"/>
      <c r="L25" s="93"/>
    </row>
    <row r="26" spans="1:12" s="64" customFormat="1" ht="19.5" customHeight="1" x14ac:dyDescent="0.2">
      <c r="A26" s="71"/>
      <c r="B26" s="67"/>
      <c r="C26" s="93"/>
      <c r="D26" s="93"/>
      <c r="E26" s="93"/>
      <c r="F26" s="93"/>
      <c r="G26" s="93"/>
      <c r="H26" s="93"/>
      <c r="I26" s="93"/>
      <c r="J26" s="93"/>
      <c r="K26" s="93"/>
      <c r="L26" s="93"/>
    </row>
    <row r="27" spans="1:12" s="64" customFormat="1" ht="19.5" customHeight="1" x14ac:dyDescent="0.2">
      <c r="A27" s="71"/>
      <c r="B27" s="67"/>
      <c r="C27" s="93"/>
      <c r="D27" s="93"/>
      <c r="E27" s="93"/>
      <c r="F27" s="93"/>
      <c r="G27" s="93"/>
      <c r="H27" s="93"/>
      <c r="I27" s="93"/>
      <c r="J27" s="93"/>
      <c r="K27" s="93"/>
      <c r="L27" s="93"/>
    </row>
    <row r="28" spans="1:12" s="64" customFormat="1" ht="15" x14ac:dyDescent="0.2"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12" s="64" customFormat="1" ht="15" hidden="1" x14ac:dyDescent="0.2"/>
    <row r="30" spans="1:12" s="64" customFormat="1" ht="15" hidden="1" x14ac:dyDescent="0.2"/>
    <row r="31" spans="1:12" s="64" customFormat="1" ht="15" hidden="1" x14ac:dyDescent="0.2"/>
    <row r="32" spans="1:12" s="64" customFormat="1" ht="15" hidden="1" x14ac:dyDescent="0.2"/>
    <row r="33" hidden="1" x14ac:dyDescent="0.2"/>
  </sheetData>
  <protectedRanges>
    <protectedRange sqref="C3:C7 C1" name="Rango1"/>
  </protectedRanges>
  <mergeCells count="18">
    <mergeCell ref="C24:L24"/>
    <mergeCell ref="C25:L25"/>
    <mergeCell ref="C26:L26"/>
    <mergeCell ref="C27:L27"/>
    <mergeCell ref="C18:L18"/>
    <mergeCell ref="C19:L19"/>
    <mergeCell ref="C20:L20"/>
    <mergeCell ref="C21:L21"/>
    <mergeCell ref="C22:L22"/>
    <mergeCell ref="C23:L23"/>
    <mergeCell ref="A10:G10"/>
    <mergeCell ref="C17:L17"/>
    <mergeCell ref="C1:F1"/>
    <mergeCell ref="C2:F2"/>
    <mergeCell ref="C3:F3"/>
    <mergeCell ref="C4:F4"/>
    <mergeCell ref="C5:F5"/>
    <mergeCell ref="C6:F6"/>
  </mergeCells>
  <hyperlinks>
    <hyperlink ref="C14" location="'C1'!A1" display="ESTIMACIÓN DE SUPERFICIE, PRODUCCIÓN Y RENDIMIENTOS UNITARIOS DE CULTIVOS ANUALES  AÑOS AGRÍCOLAS 2013/2014 Y 2014/2015" xr:uid="{00000000-0004-0000-0000-000000000000}"/>
    <hyperlink ref="C15" location="'C2'!A1" display="ESTIMACIÓN DE SUPERFICIE, PRODUCCIÓN Y RENDIMIENTOS DE CULTIVOS ANUALES, SEGÚN REGIÓN AÑO AGRÍCOLA 2014/2015" xr:uid="{00000000-0004-0000-0000-000001000000}"/>
    <hyperlink ref="C16" location="'C3'!A1" display="COEFICIENTES DE VARIACIÓN ENCUESTA DE COSECHA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0"/>
  <sheetViews>
    <sheetView showGridLines="0" zoomScale="75" zoomScaleNormal="75" workbookViewId="0">
      <selection activeCell="H34" sqref="H34"/>
    </sheetView>
  </sheetViews>
  <sheetFormatPr baseColWidth="10" defaultColWidth="9.140625" defaultRowHeight="12.75" x14ac:dyDescent="0.2"/>
  <cols>
    <col min="1" max="1" width="35" style="1" customWidth="1"/>
    <col min="2" max="3" width="16.140625" style="1" customWidth="1"/>
    <col min="4" max="4" width="12.42578125" style="1" customWidth="1"/>
    <col min="5" max="6" width="16.140625" style="1" customWidth="1"/>
    <col min="7" max="7" width="12.42578125" style="1" customWidth="1"/>
    <col min="8" max="9" width="16.140625" style="1" customWidth="1"/>
    <col min="10" max="10" width="12.42578125" style="1" customWidth="1"/>
    <col min="11" max="28" width="7.42578125" style="1" customWidth="1"/>
    <col min="29" max="16384" width="9.140625" style="1"/>
  </cols>
  <sheetData>
    <row r="1" spans="1:10" ht="18.399999999999999" customHeight="1" x14ac:dyDescent="0.2"/>
    <row r="2" spans="1:10" ht="38.85" customHeight="1" x14ac:dyDescent="0.2">
      <c r="A2" s="100" t="s">
        <v>118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5.7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39.75" customHeight="1" x14ac:dyDescent="0.2">
      <c r="A4" s="17" t="s">
        <v>3</v>
      </c>
      <c r="B4" s="101" t="s">
        <v>138</v>
      </c>
      <c r="C4" s="96"/>
      <c r="D4" s="10" t="s">
        <v>19</v>
      </c>
      <c r="E4" s="101" t="s">
        <v>20</v>
      </c>
      <c r="F4" s="96"/>
      <c r="G4" s="10" t="s">
        <v>19</v>
      </c>
      <c r="H4" s="101" t="s">
        <v>140</v>
      </c>
      <c r="I4" s="96"/>
      <c r="J4" s="18" t="s">
        <v>19</v>
      </c>
    </row>
    <row r="5" spans="1:10" ht="15" customHeight="1" x14ac:dyDescent="0.2">
      <c r="A5" s="10" t="s">
        <v>111</v>
      </c>
      <c r="B5" s="101" t="s">
        <v>21</v>
      </c>
      <c r="C5" s="96"/>
      <c r="D5" s="10" t="s">
        <v>22</v>
      </c>
      <c r="E5" s="101" t="s">
        <v>23</v>
      </c>
      <c r="F5" s="96"/>
      <c r="G5" s="10" t="s">
        <v>22</v>
      </c>
      <c r="H5" s="101" t="s">
        <v>24</v>
      </c>
      <c r="I5" s="96"/>
      <c r="J5" s="18" t="s">
        <v>22</v>
      </c>
    </row>
    <row r="6" spans="1:10" ht="15" x14ac:dyDescent="0.2">
      <c r="A6" s="11" t="s">
        <v>3</v>
      </c>
      <c r="B6" s="12" t="s">
        <v>25</v>
      </c>
      <c r="C6" s="12" t="s">
        <v>26</v>
      </c>
      <c r="D6" s="19" t="s">
        <v>27</v>
      </c>
      <c r="E6" s="12" t="s">
        <v>25</v>
      </c>
      <c r="F6" s="12" t="s">
        <v>26</v>
      </c>
      <c r="G6" s="19" t="s">
        <v>27</v>
      </c>
      <c r="H6" s="12" t="s">
        <v>25</v>
      </c>
      <c r="I6" s="12" t="s">
        <v>26</v>
      </c>
      <c r="J6" s="20" t="s">
        <v>27</v>
      </c>
    </row>
    <row r="7" spans="1:10" ht="15" x14ac:dyDescent="0.2">
      <c r="A7" s="21" t="s">
        <v>28</v>
      </c>
      <c r="B7" s="22">
        <v>719973</v>
      </c>
      <c r="C7" s="23">
        <v>704577</v>
      </c>
      <c r="D7" s="24">
        <v>-2.1</v>
      </c>
      <c r="E7" s="25"/>
      <c r="F7" s="23"/>
      <c r="G7" s="26"/>
      <c r="H7" s="25"/>
      <c r="I7" s="26"/>
      <c r="J7" s="27"/>
    </row>
    <row r="8" spans="1:10" ht="17.25" x14ac:dyDescent="0.2">
      <c r="A8" s="21" t="s">
        <v>119</v>
      </c>
      <c r="B8" s="22">
        <v>569134</v>
      </c>
      <c r="C8" s="23">
        <v>536477</v>
      </c>
      <c r="D8" s="24">
        <v>-5.7</v>
      </c>
      <c r="E8" s="25"/>
      <c r="F8" s="23"/>
      <c r="G8" s="26"/>
      <c r="H8" s="25"/>
      <c r="I8" s="26"/>
      <c r="J8" s="27"/>
    </row>
    <row r="9" spans="1:10" ht="15" x14ac:dyDescent="0.2">
      <c r="A9" s="21" t="s">
        <v>29</v>
      </c>
      <c r="B9" s="22">
        <v>254857</v>
      </c>
      <c r="C9" s="23">
        <v>263164</v>
      </c>
      <c r="D9" s="28">
        <v>3.2594749212303356</v>
      </c>
      <c r="E9" s="22">
        <v>13581286</v>
      </c>
      <c r="F9" s="23">
        <v>14823101</v>
      </c>
      <c r="G9" s="28">
        <v>9.1435744744643443</v>
      </c>
      <c r="H9" s="29">
        <v>53.3</v>
      </c>
      <c r="I9" s="30">
        <v>56.326477025733006</v>
      </c>
      <c r="J9" s="31">
        <v>5.6781932940581754</v>
      </c>
    </row>
    <row r="10" spans="1:10" ht="15" x14ac:dyDescent="0.2">
      <c r="A10" s="32" t="s">
        <v>30</v>
      </c>
      <c r="B10" s="33">
        <v>236122</v>
      </c>
      <c r="C10" s="34">
        <v>241160</v>
      </c>
      <c r="D10" s="28">
        <v>2.1336427778860099</v>
      </c>
      <c r="E10" s="33">
        <v>12360917</v>
      </c>
      <c r="F10" s="34">
        <v>13332125</v>
      </c>
      <c r="G10" s="28">
        <v>7.8570869782557367</v>
      </c>
      <c r="H10" s="35">
        <v>52.3</v>
      </c>
      <c r="I10" s="36">
        <v>55.283318129042961</v>
      </c>
      <c r="J10" s="31">
        <v>5.7042411645180948</v>
      </c>
    </row>
    <row r="11" spans="1:10" ht="15" x14ac:dyDescent="0.2">
      <c r="A11" s="32" t="s">
        <v>31</v>
      </c>
      <c r="B11" s="33">
        <v>18735</v>
      </c>
      <c r="C11" s="34">
        <v>22004</v>
      </c>
      <c r="D11" s="28">
        <v>17.448625567120359</v>
      </c>
      <c r="E11" s="33">
        <v>1220368.7</v>
      </c>
      <c r="F11" s="34">
        <v>1490976</v>
      </c>
      <c r="G11" s="28">
        <v>22.174224887937555</v>
      </c>
      <c r="H11" s="35">
        <v>65.099999999999994</v>
      </c>
      <c r="I11" s="36">
        <v>67.759316487911292</v>
      </c>
      <c r="J11" s="31">
        <v>4.0849715636118304</v>
      </c>
    </row>
    <row r="12" spans="1:10" ht="15" x14ac:dyDescent="0.2">
      <c r="A12" s="21" t="s">
        <v>32</v>
      </c>
      <c r="B12" s="22">
        <v>15677</v>
      </c>
      <c r="C12" s="76">
        <v>8809</v>
      </c>
      <c r="D12" s="77">
        <v>-43.809402309115264</v>
      </c>
      <c r="E12" s="78">
        <v>823502</v>
      </c>
      <c r="F12" s="76">
        <v>495735</v>
      </c>
      <c r="G12" s="77">
        <v>-39.801603396227328</v>
      </c>
      <c r="H12" s="79">
        <v>52.5</v>
      </c>
      <c r="I12" s="80">
        <v>56.275967760245202</v>
      </c>
      <c r="J12" s="81">
        <v>7.1923195433242029</v>
      </c>
    </row>
    <row r="13" spans="1:10" ht="16.5" x14ac:dyDescent="0.2">
      <c r="A13" s="32" t="s">
        <v>120</v>
      </c>
      <c r="B13" s="33">
        <v>12289</v>
      </c>
      <c r="C13" s="82">
        <v>5800</v>
      </c>
      <c r="D13" s="77">
        <v>-52.803320042314262</v>
      </c>
      <c r="E13" s="83">
        <v>693135</v>
      </c>
      <c r="F13" s="82">
        <v>345220</v>
      </c>
      <c r="G13" s="77">
        <v>-50.194406573034115</v>
      </c>
      <c r="H13" s="84">
        <v>56.4</v>
      </c>
      <c r="I13" s="85">
        <v>59.520689655172411</v>
      </c>
      <c r="J13" s="81">
        <v>5.5331376864759108</v>
      </c>
    </row>
    <row r="14" spans="1:10" ht="15" x14ac:dyDescent="0.2">
      <c r="A14" s="32" t="s">
        <v>33</v>
      </c>
      <c r="B14" s="33">
        <v>3388</v>
      </c>
      <c r="C14" s="82">
        <v>3009</v>
      </c>
      <c r="D14" s="77">
        <v>-11.186540731995279</v>
      </c>
      <c r="E14" s="83">
        <v>130367</v>
      </c>
      <c r="F14" s="82">
        <v>150515</v>
      </c>
      <c r="G14" s="77">
        <v>15.454831360697113</v>
      </c>
      <c r="H14" s="84">
        <v>38.5</v>
      </c>
      <c r="I14" s="85">
        <v>50.021601861083418</v>
      </c>
      <c r="J14" s="81">
        <v>29.926238600216664</v>
      </c>
    </row>
    <row r="15" spans="1:10" ht="15" x14ac:dyDescent="0.2">
      <c r="A15" s="32" t="s">
        <v>34</v>
      </c>
      <c r="B15" s="33">
        <v>136339</v>
      </c>
      <c r="C15" s="82">
        <v>90449</v>
      </c>
      <c r="D15" s="77">
        <v>-33.658747680414265</v>
      </c>
      <c r="E15" s="83">
        <v>6099258</v>
      </c>
      <c r="F15" s="82">
        <v>4210481</v>
      </c>
      <c r="G15" s="77">
        <v>-30.967324222061109</v>
      </c>
      <c r="H15" s="84">
        <v>44.7</v>
      </c>
      <c r="I15" s="85">
        <v>46.550885029132438</v>
      </c>
      <c r="J15" s="81">
        <v>4.140682391795167</v>
      </c>
    </row>
    <row r="16" spans="1:10" ht="15" x14ac:dyDescent="0.2">
      <c r="A16" s="32" t="s">
        <v>35</v>
      </c>
      <c r="B16" s="33">
        <v>818</v>
      </c>
      <c r="C16" s="82">
        <v>1146</v>
      </c>
      <c r="D16" s="77">
        <v>40.097799511002449</v>
      </c>
      <c r="E16" s="83">
        <v>36536</v>
      </c>
      <c r="F16" s="82">
        <v>47219</v>
      </c>
      <c r="G16" s="77">
        <v>29.239654039851104</v>
      </c>
      <c r="H16" s="84">
        <v>44.7</v>
      </c>
      <c r="I16" s="85">
        <v>41.203315881326354</v>
      </c>
      <c r="J16" s="81">
        <v>-7.8225595496054865</v>
      </c>
    </row>
    <row r="17" spans="1:10" ht="15" x14ac:dyDescent="0.2">
      <c r="A17" s="21" t="s">
        <v>36</v>
      </c>
      <c r="B17" s="22">
        <v>117418</v>
      </c>
      <c r="C17" s="76">
        <v>125200</v>
      </c>
      <c r="D17" s="77">
        <v>6.6276039448806756</v>
      </c>
      <c r="E17" s="78">
        <v>11861273</v>
      </c>
      <c r="F17" s="76">
        <v>15387552</v>
      </c>
      <c r="G17" s="77">
        <v>29.729346925915962</v>
      </c>
      <c r="H17" s="79">
        <v>101.01750157556764</v>
      </c>
      <c r="I17" s="80">
        <v>122.90376996805112</v>
      </c>
      <c r="J17" s="81">
        <v>21.665818349418544</v>
      </c>
    </row>
    <row r="18" spans="1:10" ht="15" x14ac:dyDescent="0.2">
      <c r="A18" s="32" t="s">
        <v>37</v>
      </c>
      <c r="B18" s="33">
        <v>92378</v>
      </c>
      <c r="C18" s="82">
        <v>117600</v>
      </c>
      <c r="D18" s="77">
        <v>27.30303751975579</v>
      </c>
      <c r="E18" s="83">
        <v>11157323</v>
      </c>
      <c r="F18" s="82">
        <v>15178921</v>
      </c>
      <c r="G18" s="77">
        <v>36.04447052397785</v>
      </c>
      <c r="H18" s="84">
        <v>120.8</v>
      </c>
      <c r="I18" s="85">
        <v>129.0724574829932</v>
      </c>
      <c r="J18" s="81">
        <v>6.8480608302923827</v>
      </c>
    </row>
    <row r="19" spans="1:10" ht="15" x14ac:dyDescent="0.2">
      <c r="A19" s="32" t="s">
        <v>38</v>
      </c>
      <c r="B19" s="33">
        <v>25040</v>
      </c>
      <c r="C19" s="82">
        <v>7600</v>
      </c>
      <c r="D19" s="77">
        <v>-69.648562300319497</v>
      </c>
      <c r="E19" s="83">
        <v>703950</v>
      </c>
      <c r="F19" s="82">
        <v>208631</v>
      </c>
      <c r="G19" s="77">
        <v>-70.362788808003984</v>
      </c>
      <c r="H19" s="84">
        <v>28.1</v>
      </c>
      <c r="I19" s="85">
        <v>27.451447368421054</v>
      </c>
      <c r="J19" s="81">
        <v>-2.3080164824873606</v>
      </c>
    </row>
    <row r="20" spans="1:10" ht="15" x14ac:dyDescent="0.2">
      <c r="A20" s="32" t="s">
        <v>39</v>
      </c>
      <c r="B20" s="33">
        <v>22398</v>
      </c>
      <c r="C20" s="82">
        <v>23714</v>
      </c>
      <c r="D20" s="77">
        <v>5.8755246004107562</v>
      </c>
      <c r="E20" s="83">
        <v>1348843.2</v>
      </c>
      <c r="F20" s="82">
        <v>1635596</v>
      </c>
      <c r="G20" s="77">
        <v>21.259164890329728</v>
      </c>
      <c r="H20" s="84">
        <v>60.2</v>
      </c>
      <c r="I20" s="85">
        <v>68.971746647549963</v>
      </c>
      <c r="J20" s="81">
        <v>14.571007720182649</v>
      </c>
    </row>
    <row r="21" spans="1:10" ht="15" x14ac:dyDescent="0.2">
      <c r="A21" s="32" t="s">
        <v>40</v>
      </c>
      <c r="B21" s="33">
        <v>20134</v>
      </c>
      <c r="C21" s="82">
        <v>22502</v>
      </c>
      <c r="D21" s="77">
        <v>11.761199960266211</v>
      </c>
      <c r="E21" s="83">
        <v>1036838</v>
      </c>
      <c r="F21" s="82">
        <v>1289530</v>
      </c>
      <c r="G21" s="77">
        <v>24.371406140592839</v>
      </c>
      <c r="H21" s="84">
        <v>51.5</v>
      </c>
      <c r="I21" s="85">
        <v>57.307350457737087</v>
      </c>
      <c r="J21" s="81">
        <v>11.276408655800168</v>
      </c>
    </row>
    <row r="22" spans="1:10" ht="15" x14ac:dyDescent="0.2">
      <c r="A22" s="32" t="s">
        <v>41</v>
      </c>
      <c r="B22" s="33">
        <v>1493</v>
      </c>
      <c r="C22" s="82">
        <v>1493</v>
      </c>
      <c r="D22" s="77"/>
      <c r="E22" s="86"/>
      <c r="F22" s="87"/>
      <c r="G22" s="77"/>
      <c r="H22" s="86"/>
      <c r="I22" s="80"/>
      <c r="J22" s="81"/>
    </row>
    <row r="23" spans="1:10" ht="17.25" x14ac:dyDescent="0.2">
      <c r="A23" s="21" t="s">
        <v>121</v>
      </c>
      <c r="B23" s="22">
        <v>66248</v>
      </c>
      <c r="C23" s="76">
        <f>SUM(C24:C29)</f>
        <v>66041</v>
      </c>
      <c r="D23" s="77">
        <v>-0.31095278348026056</v>
      </c>
      <c r="E23" s="88"/>
      <c r="F23" s="76"/>
      <c r="G23" s="77"/>
      <c r="H23" s="88"/>
      <c r="I23" s="80"/>
      <c r="J23" s="81"/>
    </row>
    <row r="24" spans="1:10" ht="15" x14ac:dyDescent="0.2">
      <c r="A24" s="32" t="s">
        <v>42</v>
      </c>
      <c r="B24" s="33">
        <v>14670</v>
      </c>
      <c r="C24" s="82">
        <v>13685</v>
      </c>
      <c r="D24" s="77">
        <v>-6.7143830947511987</v>
      </c>
      <c r="E24" s="83">
        <v>180947</v>
      </c>
      <c r="F24" s="82">
        <v>148879</v>
      </c>
      <c r="G24" s="77">
        <v>-17.722316479411091</v>
      </c>
      <c r="H24" s="84">
        <v>12.3</v>
      </c>
      <c r="I24" s="80">
        <v>10.878991596638656</v>
      </c>
      <c r="J24" s="81">
        <v>-11.552913848466204</v>
      </c>
    </row>
    <row r="25" spans="1:10" ht="15" x14ac:dyDescent="0.2">
      <c r="A25" s="32" t="s">
        <v>43</v>
      </c>
      <c r="B25" s="33">
        <v>1061</v>
      </c>
      <c r="C25" s="82">
        <v>942</v>
      </c>
      <c r="D25" s="77">
        <v>-11.215834118755893</v>
      </c>
      <c r="E25" s="83">
        <v>5570</v>
      </c>
      <c r="F25" s="82">
        <v>3978</v>
      </c>
      <c r="G25" s="77">
        <v>-28.581687612208256</v>
      </c>
      <c r="H25" s="84">
        <v>5.3</v>
      </c>
      <c r="I25" s="85">
        <v>4.2229299363057322</v>
      </c>
      <c r="J25" s="81">
        <v>-20.322076673476744</v>
      </c>
    </row>
    <row r="26" spans="1:10" ht="15" x14ac:dyDescent="0.2">
      <c r="A26" s="32" t="s">
        <v>44</v>
      </c>
      <c r="B26" s="33">
        <v>679</v>
      </c>
      <c r="C26" s="82">
        <v>254</v>
      </c>
      <c r="D26" s="77">
        <v>-62.5920471281296</v>
      </c>
      <c r="E26" s="83">
        <v>3652.4</v>
      </c>
      <c r="F26" s="82">
        <v>1373</v>
      </c>
      <c r="G26" s="77">
        <v>-62.408279487460298</v>
      </c>
      <c r="H26" s="84">
        <v>5.4</v>
      </c>
      <c r="I26" s="85">
        <v>5.4055118110236222</v>
      </c>
      <c r="J26" s="81">
        <v>0.10207057451151513</v>
      </c>
    </row>
    <row r="27" spans="1:10" ht="15" x14ac:dyDescent="0.2">
      <c r="A27" s="32" t="s">
        <v>45</v>
      </c>
      <c r="B27" s="33">
        <v>674</v>
      </c>
      <c r="C27" s="82">
        <v>564</v>
      </c>
      <c r="D27" s="77">
        <v>-16.320474777448069</v>
      </c>
      <c r="E27" s="83">
        <v>7132</v>
      </c>
      <c r="F27" s="82">
        <v>2546</v>
      </c>
      <c r="G27" s="77">
        <v>-64.30173864273695</v>
      </c>
      <c r="H27" s="84">
        <v>10.6</v>
      </c>
      <c r="I27" s="85">
        <v>4.5141843971631204</v>
      </c>
      <c r="J27" s="81">
        <v>-57.413354743744144</v>
      </c>
    </row>
    <row r="28" spans="1:10" ht="15" x14ac:dyDescent="0.2">
      <c r="A28" s="32" t="s">
        <v>46</v>
      </c>
      <c r="B28" s="33">
        <v>199</v>
      </c>
      <c r="C28" s="82">
        <v>70</v>
      </c>
      <c r="D28" s="77">
        <v>-64.824120603015075</v>
      </c>
      <c r="E28" s="83">
        <v>695</v>
      </c>
      <c r="F28" s="82">
        <v>362</v>
      </c>
      <c r="G28" s="77">
        <v>-47.913669064748198</v>
      </c>
      <c r="H28" s="84">
        <v>3.5</v>
      </c>
      <c r="I28" s="85">
        <v>5.1714285714285717</v>
      </c>
      <c r="J28" s="81">
        <v>47.755102040816354</v>
      </c>
    </row>
    <row r="29" spans="1:10" ht="15" x14ac:dyDescent="0.2">
      <c r="A29" s="32" t="s">
        <v>47</v>
      </c>
      <c r="B29" s="33">
        <v>48965</v>
      </c>
      <c r="C29" s="82">
        <v>50526</v>
      </c>
      <c r="D29" s="77">
        <v>3.1879914224445969</v>
      </c>
      <c r="E29" s="83">
        <v>10613249</v>
      </c>
      <c r="F29" s="82">
        <v>9605020</v>
      </c>
      <c r="G29" s="77">
        <v>-9.4997205850913389</v>
      </c>
      <c r="H29" s="84">
        <v>216.8</v>
      </c>
      <c r="I29" s="85">
        <v>190.10054229505602</v>
      </c>
      <c r="J29" s="81">
        <v>-12.315248018885612</v>
      </c>
    </row>
    <row r="30" spans="1:10" ht="17.25" x14ac:dyDescent="0.2">
      <c r="A30" s="21" t="s">
        <v>122</v>
      </c>
      <c r="B30" s="22">
        <v>84591</v>
      </c>
      <c r="C30" s="76">
        <v>102057</v>
      </c>
      <c r="D30" s="77">
        <v>20.647586622690355</v>
      </c>
      <c r="E30" s="88"/>
      <c r="F30" s="76"/>
      <c r="G30" s="77"/>
      <c r="H30" s="88"/>
      <c r="I30" s="80"/>
      <c r="J30" s="81"/>
    </row>
    <row r="31" spans="1:10" ht="15" x14ac:dyDescent="0.2">
      <c r="A31" s="32" t="s">
        <v>48</v>
      </c>
      <c r="B31" s="33">
        <v>37486</v>
      </c>
      <c r="C31" s="82">
        <v>49448</v>
      </c>
      <c r="D31" s="77">
        <v>31.910579949847943</v>
      </c>
      <c r="E31" s="83">
        <v>1363310</v>
      </c>
      <c r="F31" s="82">
        <v>2014802</v>
      </c>
      <c r="G31" s="77">
        <v>47.787517145770209</v>
      </c>
      <c r="H31" s="84">
        <v>36.4</v>
      </c>
      <c r="I31" s="80">
        <v>40.745874453971851</v>
      </c>
      <c r="J31" s="81">
        <v>11.939215532889705</v>
      </c>
    </row>
    <row r="32" spans="1:10" ht="16.5" x14ac:dyDescent="0.2">
      <c r="A32" s="32" t="s">
        <v>123</v>
      </c>
      <c r="B32" s="33">
        <v>3846</v>
      </c>
      <c r="C32" s="82">
        <v>3169</v>
      </c>
      <c r="D32" s="77">
        <v>-17.602704108164332</v>
      </c>
      <c r="E32" s="83">
        <v>60465</v>
      </c>
      <c r="F32" s="82">
        <v>44752</v>
      </c>
      <c r="G32" s="77">
        <v>-25.986934590258826</v>
      </c>
      <c r="H32" s="84">
        <v>15.7</v>
      </c>
      <c r="I32" s="85">
        <v>14.121804985799937</v>
      </c>
      <c r="J32" s="81">
        <v>-10.052197542675557</v>
      </c>
    </row>
    <row r="33" spans="1:10" ht="15" x14ac:dyDescent="0.2">
      <c r="A33" s="21" t="s">
        <v>50</v>
      </c>
      <c r="B33" s="22">
        <v>11687</v>
      </c>
      <c r="C33" s="76">
        <v>11081</v>
      </c>
      <c r="D33" s="77">
        <v>-5.1938050825703783</v>
      </c>
      <c r="E33" s="78">
        <v>167808</v>
      </c>
      <c r="F33" s="76">
        <v>205622</v>
      </c>
      <c r="G33" s="77">
        <v>22.534086575133486</v>
      </c>
      <c r="H33" s="79">
        <v>14.4</v>
      </c>
      <c r="I33" s="85">
        <v>18.557942238267149</v>
      </c>
      <c r="J33" s="81">
        <v>28.874598876855202</v>
      </c>
    </row>
    <row r="34" spans="1:10" ht="15" x14ac:dyDescent="0.2">
      <c r="A34" s="32" t="s">
        <v>51</v>
      </c>
      <c r="B34" s="33">
        <v>4642</v>
      </c>
      <c r="C34" s="82">
        <v>5141</v>
      </c>
      <c r="D34" s="77">
        <v>10.749676863420945</v>
      </c>
      <c r="E34" s="83">
        <v>65639</v>
      </c>
      <c r="F34" s="82">
        <v>77115</v>
      </c>
      <c r="G34" s="77">
        <v>17.483508280138338</v>
      </c>
      <c r="H34" s="84">
        <v>14.1</v>
      </c>
      <c r="I34" s="80">
        <v>15</v>
      </c>
      <c r="J34" s="81">
        <v>6.3829787234042641</v>
      </c>
    </row>
    <row r="35" spans="1:10" ht="15" x14ac:dyDescent="0.2">
      <c r="A35" s="32" t="s">
        <v>52</v>
      </c>
      <c r="B35" s="33">
        <v>7045</v>
      </c>
      <c r="C35" s="82">
        <v>5940</v>
      </c>
      <c r="D35" s="77">
        <v>-15.684882895670683</v>
      </c>
      <c r="E35" s="83">
        <v>102169</v>
      </c>
      <c r="F35" s="82">
        <v>128507</v>
      </c>
      <c r="G35" s="77">
        <v>25.778856600338656</v>
      </c>
      <c r="H35" s="84">
        <v>14.5</v>
      </c>
      <c r="I35" s="85">
        <v>21.634175084175084</v>
      </c>
      <c r="J35" s="81">
        <v>53.433865845213376</v>
      </c>
    </row>
    <row r="36" spans="1:10" ht="16.5" x14ac:dyDescent="0.2">
      <c r="A36" s="32" t="s">
        <v>124</v>
      </c>
      <c r="B36" s="33">
        <v>18335</v>
      </c>
      <c r="C36" s="82">
        <v>21803</v>
      </c>
      <c r="D36" s="77">
        <v>18.914644123261525</v>
      </c>
      <c r="E36" s="83">
        <v>17320318.800000001</v>
      </c>
      <c r="F36" s="82">
        <v>20698741</v>
      </c>
      <c r="G36" s="77">
        <v>19.505542819454334</v>
      </c>
      <c r="H36" s="84">
        <v>944.7</v>
      </c>
      <c r="I36" s="85">
        <v>949.35288721735537</v>
      </c>
      <c r="J36" s="81">
        <v>0.49252537497144999</v>
      </c>
    </row>
    <row r="37" spans="1:10" ht="15" x14ac:dyDescent="0.2">
      <c r="A37" s="32" t="s">
        <v>53</v>
      </c>
      <c r="B37" s="33">
        <v>2065</v>
      </c>
      <c r="C37" s="82">
        <v>2238</v>
      </c>
      <c r="D37" s="77">
        <v>8.3777239709443165</v>
      </c>
      <c r="E37" s="83">
        <v>63623.3</v>
      </c>
      <c r="F37" s="82">
        <v>72735</v>
      </c>
      <c r="G37" s="77">
        <v>14.321325677857004</v>
      </c>
      <c r="H37" s="84">
        <v>30.8</v>
      </c>
      <c r="I37" s="85">
        <v>32.5</v>
      </c>
      <c r="J37" s="81">
        <v>5.5194805194805241</v>
      </c>
    </row>
    <row r="38" spans="1:10" ht="16.5" x14ac:dyDescent="0.2">
      <c r="A38" s="32" t="s">
        <v>125</v>
      </c>
      <c r="B38" s="33">
        <v>8404</v>
      </c>
      <c r="C38" s="34">
        <v>8420</v>
      </c>
      <c r="D38" s="28">
        <v>0.19038553069967179</v>
      </c>
      <c r="E38" s="33">
        <v>7660498</v>
      </c>
      <c r="F38" s="34">
        <v>8313267</v>
      </c>
      <c r="G38" s="28">
        <v>8.5212345202622544</v>
      </c>
      <c r="H38" s="35">
        <v>911.5</v>
      </c>
      <c r="I38" s="36">
        <v>987.32387173396671</v>
      </c>
      <c r="J38" s="31">
        <v>8.3185816493655125</v>
      </c>
    </row>
    <row r="39" spans="1:10" ht="16.5" x14ac:dyDescent="0.2">
      <c r="A39" s="32" t="s">
        <v>126</v>
      </c>
      <c r="B39" s="33">
        <v>2380</v>
      </c>
      <c r="C39" s="34">
        <v>3080</v>
      </c>
      <c r="D39" s="28">
        <v>29.411764705882348</v>
      </c>
      <c r="E39" s="33">
        <v>1290290</v>
      </c>
      <c r="F39" s="34">
        <v>1561868</v>
      </c>
      <c r="G39" s="28">
        <v>21.047826457618058</v>
      </c>
      <c r="H39" s="35">
        <v>542.1</v>
      </c>
      <c r="I39" s="36">
        <v>507.1</v>
      </c>
      <c r="J39" s="31">
        <v>-6.4563733628481828</v>
      </c>
    </row>
    <row r="40" spans="1:10" ht="15" x14ac:dyDescent="0.2">
      <c r="A40" s="32" t="s">
        <v>54</v>
      </c>
      <c r="B40" s="33">
        <v>388</v>
      </c>
      <c r="C40" s="34">
        <v>2818</v>
      </c>
      <c r="D40" s="28">
        <v>626.28865979381442</v>
      </c>
      <c r="E40" s="37"/>
      <c r="F40" s="38"/>
      <c r="G40" s="38"/>
      <c r="H40" s="37"/>
      <c r="I40" s="38"/>
      <c r="J40" s="39"/>
    </row>
    <row r="41" spans="1:10" ht="17.100000000000001" customHeight="1" x14ac:dyDescent="0.2">
      <c r="A41" s="98" t="s">
        <v>4</v>
      </c>
      <c r="B41" s="99"/>
      <c r="C41" s="99"/>
      <c r="D41" s="99"/>
      <c r="E41" s="99"/>
      <c r="F41" s="99"/>
      <c r="G41" s="99"/>
      <c r="H41" s="99"/>
      <c r="I41" s="99"/>
      <c r="J41" s="99"/>
    </row>
    <row r="42" spans="1:10" ht="17.100000000000001" customHeight="1" x14ac:dyDescent="0.2">
      <c r="A42" s="95" t="s">
        <v>5</v>
      </c>
      <c r="B42" s="96"/>
      <c r="C42" s="96"/>
      <c r="D42" s="96"/>
      <c r="E42" s="96"/>
      <c r="F42" s="96"/>
      <c r="G42" s="96"/>
      <c r="H42" s="96"/>
      <c r="I42" s="96"/>
      <c r="J42" s="96"/>
    </row>
    <row r="43" spans="1:10" ht="17.100000000000001" customHeight="1" x14ac:dyDescent="0.2">
      <c r="A43" s="95" t="s">
        <v>6</v>
      </c>
      <c r="B43" s="96"/>
      <c r="C43" s="96"/>
      <c r="D43" s="96"/>
      <c r="E43" s="96"/>
      <c r="F43" s="96"/>
      <c r="G43" s="96"/>
      <c r="H43" s="96"/>
      <c r="I43" s="96"/>
      <c r="J43" s="96"/>
    </row>
    <row r="44" spans="1:10" ht="17.100000000000001" customHeight="1" x14ac:dyDescent="0.2">
      <c r="A44" s="95" t="s">
        <v>7</v>
      </c>
      <c r="B44" s="96"/>
      <c r="C44" s="96"/>
      <c r="D44" s="96"/>
      <c r="E44" s="96"/>
      <c r="F44" s="96"/>
      <c r="G44" s="96"/>
      <c r="H44" s="96"/>
      <c r="I44" s="96"/>
      <c r="J44" s="96"/>
    </row>
    <row r="45" spans="1:10" ht="17.100000000000001" customHeight="1" x14ac:dyDescent="0.2">
      <c r="A45" s="95" t="s">
        <v>127</v>
      </c>
      <c r="B45" s="96"/>
      <c r="C45" s="96"/>
      <c r="D45" s="96"/>
      <c r="E45" s="96"/>
      <c r="F45" s="96"/>
      <c r="G45" s="96"/>
      <c r="H45" s="96"/>
      <c r="I45" s="96"/>
      <c r="J45" s="96"/>
    </row>
    <row r="46" spans="1:10" ht="17.100000000000001" customHeight="1" x14ac:dyDescent="0.2">
      <c r="A46" s="95" t="s">
        <v>110</v>
      </c>
      <c r="B46" s="96"/>
      <c r="C46" s="96"/>
      <c r="D46" s="96"/>
      <c r="E46" s="96"/>
      <c r="F46" s="96"/>
      <c r="G46" s="96"/>
      <c r="H46" s="96"/>
      <c r="I46" s="96"/>
      <c r="J46" s="96"/>
    </row>
    <row r="47" spans="1:10" ht="17.100000000000001" customHeight="1" x14ac:dyDescent="0.2">
      <c r="A47" s="95" t="s">
        <v>8</v>
      </c>
      <c r="B47" s="96"/>
      <c r="C47" s="96"/>
      <c r="D47" s="96"/>
      <c r="E47" s="96"/>
      <c r="F47" s="96"/>
      <c r="G47" s="96"/>
      <c r="H47" s="96"/>
      <c r="I47" s="96"/>
      <c r="J47" s="96"/>
    </row>
    <row r="48" spans="1:10" s="90" customFormat="1" ht="16.5" customHeight="1" x14ac:dyDescent="0.2">
      <c r="A48" s="89" t="s">
        <v>139</v>
      </c>
    </row>
    <row r="49" spans="1:10" ht="16.5" customHeight="1" x14ac:dyDescent="0.2">
      <c r="A49" s="95" t="s">
        <v>9</v>
      </c>
      <c r="B49" s="96"/>
      <c r="C49" s="96"/>
      <c r="D49" s="96"/>
      <c r="E49" s="96"/>
      <c r="F49" s="96"/>
      <c r="G49" s="96"/>
      <c r="H49" s="96"/>
      <c r="I49" s="96"/>
      <c r="J49" s="96"/>
    </row>
    <row r="50" spans="1:10" ht="17.100000000000001" customHeight="1" x14ac:dyDescent="0.2">
      <c r="A50" s="97" t="s">
        <v>55</v>
      </c>
      <c r="B50" s="96"/>
      <c r="C50" s="96"/>
      <c r="D50" s="96"/>
      <c r="E50" s="96"/>
      <c r="F50" s="96"/>
      <c r="G50" s="96"/>
      <c r="H50" s="96"/>
      <c r="I50" s="96"/>
      <c r="J50" s="96"/>
    </row>
  </sheetData>
  <mergeCells count="16">
    <mergeCell ref="A2:J2"/>
    <mergeCell ref="B4:C4"/>
    <mergeCell ref="E4:F4"/>
    <mergeCell ref="H4:I4"/>
    <mergeCell ref="B5:C5"/>
    <mergeCell ref="E5:F5"/>
    <mergeCell ref="H5:I5"/>
    <mergeCell ref="A47:J47"/>
    <mergeCell ref="A49:J49"/>
    <mergeCell ref="A50:J50"/>
    <mergeCell ref="A41:J41"/>
    <mergeCell ref="A42:J42"/>
    <mergeCell ref="A43:J43"/>
    <mergeCell ref="A44:J44"/>
    <mergeCell ref="A45:J45"/>
    <mergeCell ref="A46:J46"/>
  </mergeCells>
  <phoneticPr fontId="0" type="noConversion"/>
  <pageMargins left="0.25" right="0.25" top="0.75" bottom="0.75" header="0.3" footer="0.3"/>
  <pageSetup scale="61" orientation="portrait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31"/>
  <sheetViews>
    <sheetView showGridLines="0" tabSelected="1" topLeftCell="A103" zoomScale="75" zoomScaleNormal="75" workbookViewId="0">
      <selection activeCell="C122" sqref="C122:L122"/>
    </sheetView>
  </sheetViews>
  <sheetFormatPr baseColWidth="10" defaultColWidth="9.140625" defaultRowHeight="12.75" x14ac:dyDescent="0.2"/>
  <cols>
    <col min="1" max="1" width="43.140625" style="1" customWidth="1"/>
    <col min="2" max="2" width="14" style="1" customWidth="1"/>
    <col min="3" max="12" width="16.42578125" style="1" customWidth="1"/>
    <col min="13" max="16384" width="9.140625" style="1"/>
  </cols>
  <sheetData>
    <row r="1" spans="1:13" ht="22.9" customHeight="1" x14ac:dyDescent="0.2">
      <c r="A1" s="7"/>
    </row>
    <row r="2" spans="1:13" ht="58.5" customHeight="1" x14ac:dyDescent="0.2">
      <c r="A2" s="107" t="s">
        <v>112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3" ht="15" x14ac:dyDescent="0.2">
      <c r="A3" s="10" t="s">
        <v>56</v>
      </c>
      <c r="B3" s="109" t="s">
        <v>10</v>
      </c>
      <c r="C3" s="96"/>
      <c r="D3" s="96"/>
      <c r="E3" s="96"/>
      <c r="F3" s="96"/>
      <c r="G3" s="96"/>
      <c r="H3" s="96"/>
      <c r="I3" s="96"/>
      <c r="J3" s="96"/>
      <c r="K3" s="96"/>
      <c r="L3" s="110"/>
    </row>
    <row r="4" spans="1:13" ht="30" x14ac:dyDescent="0.2">
      <c r="A4" s="11" t="s">
        <v>3</v>
      </c>
      <c r="B4" s="12" t="s">
        <v>57</v>
      </c>
      <c r="C4" s="12" t="s">
        <v>58</v>
      </c>
      <c r="D4" s="12" t="s">
        <v>59</v>
      </c>
      <c r="E4" s="12" t="s">
        <v>60</v>
      </c>
      <c r="F4" s="12" t="s">
        <v>61</v>
      </c>
      <c r="G4" s="12" t="s">
        <v>62</v>
      </c>
      <c r="H4" s="12" t="s">
        <v>63</v>
      </c>
      <c r="I4" s="12" t="s">
        <v>64</v>
      </c>
      <c r="J4" s="12" t="s">
        <v>65</v>
      </c>
      <c r="K4" s="12" t="s">
        <v>66</v>
      </c>
      <c r="L4" s="2" t="s">
        <v>141</v>
      </c>
    </row>
    <row r="5" spans="1:13" ht="15" x14ac:dyDescent="0.2">
      <c r="A5" s="13" t="s">
        <v>29</v>
      </c>
      <c r="B5" s="14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3" ht="15" x14ac:dyDescent="0.2">
      <c r="A6" s="4" t="s">
        <v>67</v>
      </c>
      <c r="B6" s="40">
        <v>263164</v>
      </c>
      <c r="C6" s="44">
        <v>393</v>
      </c>
      <c r="D6" s="44">
        <v>1492</v>
      </c>
      <c r="E6" s="44">
        <v>5093</v>
      </c>
      <c r="F6" s="44">
        <v>13880</v>
      </c>
      <c r="G6" s="44">
        <v>32067</v>
      </c>
      <c r="H6" s="44">
        <v>79240</v>
      </c>
      <c r="I6" s="44">
        <v>107869</v>
      </c>
      <c r="J6" s="44">
        <v>12472</v>
      </c>
      <c r="K6" s="44">
        <v>10612</v>
      </c>
      <c r="L6" s="44">
        <v>46</v>
      </c>
      <c r="M6" s="15"/>
    </row>
    <row r="7" spans="1:13" ht="15" x14ac:dyDescent="0.2">
      <c r="A7" s="4" t="s">
        <v>68</v>
      </c>
      <c r="B7" s="41">
        <v>14823101</v>
      </c>
      <c r="C7" s="44">
        <v>2476</v>
      </c>
      <c r="D7" s="44">
        <v>72989</v>
      </c>
      <c r="E7" s="44">
        <v>312302</v>
      </c>
      <c r="F7" s="44">
        <v>697832</v>
      </c>
      <c r="G7" s="44">
        <v>1859829</v>
      </c>
      <c r="H7" s="44">
        <v>4286609</v>
      </c>
      <c r="I7" s="44">
        <v>5986730</v>
      </c>
      <c r="J7" s="44">
        <v>801950</v>
      </c>
      <c r="K7" s="44">
        <v>801206</v>
      </c>
      <c r="L7" s="44">
        <v>1178</v>
      </c>
      <c r="M7" s="15"/>
    </row>
    <row r="8" spans="1:13" ht="15" x14ac:dyDescent="0.2">
      <c r="A8" s="4" t="s">
        <v>69</v>
      </c>
      <c r="B8" s="42">
        <v>56.326477025733006</v>
      </c>
      <c r="C8" s="45">
        <v>6.3</v>
      </c>
      <c r="D8" s="45">
        <v>48.9</v>
      </c>
      <c r="E8" s="45">
        <v>61.3</v>
      </c>
      <c r="F8" s="45">
        <v>50.3</v>
      </c>
      <c r="G8" s="45">
        <v>58</v>
      </c>
      <c r="H8" s="45">
        <v>54.1</v>
      </c>
      <c r="I8" s="45">
        <v>55.5</v>
      </c>
      <c r="J8" s="45">
        <v>64.3</v>
      </c>
      <c r="K8" s="45">
        <v>75.5</v>
      </c>
      <c r="L8" s="45">
        <v>25.6</v>
      </c>
    </row>
    <row r="9" spans="1:13" ht="15" x14ac:dyDescent="0.2">
      <c r="A9" s="13" t="s">
        <v>70</v>
      </c>
      <c r="B9" s="41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3" ht="15" x14ac:dyDescent="0.2">
      <c r="A10" s="4" t="s">
        <v>67</v>
      </c>
      <c r="B10" s="41">
        <v>241160</v>
      </c>
      <c r="C10" s="44">
        <v>393</v>
      </c>
      <c r="D10" s="44">
        <v>1338</v>
      </c>
      <c r="E10" s="44">
        <v>1864</v>
      </c>
      <c r="F10" s="44">
        <v>9522</v>
      </c>
      <c r="G10" s="44">
        <v>29891</v>
      </c>
      <c r="H10" s="44">
        <v>67153</v>
      </c>
      <c r="I10" s="44">
        <v>107869</v>
      </c>
      <c r="J10" s="44">
        <v>12472</v>
      </c>
      <c r="K10" s="44">
        <v>10612</v>
      </c>
      <c r="L10" s="44">
        <v>46</v>
      </c>
    </row>
    <row r="11" spans="1:13" ht="15" x14ac:dyDescent="0.2">
      <c r="A11" s="4" t="s">
        <v>68</v>
      </c>
      <c r="B11" s="41">
        <v>13332125</v>
      </c>
      <c r="C11" s="44">
        <v>2476</v>
      </c>
      <c r="D11" s="44">
        <v>63287</v>
      </c>
      <c r="E11" s="44">
        <v>96928</v>
      </c>
      <c r="F11" s="44">
        <v>413255</v>
      </c>
      <c r="G11" s="44">
        <v>1679874</v>
      </c>
      <c r="H11" s="44">
        <v>3485241</v>
      </c>
      <c r="I11" s="44">
        <v>5986730</v>
      </c>
      <c r="J11" s="44">
        <v>801950</v>
      </c>
      <c r="K11" s="44">
        <v>801206</v>
      </c>
      <c r="L11" s="44">
        <v>1178</v>
      </c>
    </row>
    <row r="12" spans="1:13" ht="15" x14ac:dyDescent="0.2">
      <c r="A12" s="4" t="s">
        <v>69</v>
      </c>
      <c r="B12" s="42">
        <v>55.283318129042961</v>
      </c>
      <c r="C12" s="45">
        <v>6.3</v>
      </c>
      <c r="D12" s="45">
        <v>47.3</v>
      </c>
      <c r="E12" s="45">
        <v>52</v>
      </c>
      <c r="F12" s="45">
        <v>43.4</v>
      </c>
      <c r="G12" s="45">
        <v>56.2</v>
      </c>
      <c r="H12" s="45">
        <v>51.9</v>
      </c>
      <c r="I12" s="45">
        <v>55.5</v>
      </c>
      <c r="J12" s="45">
        <v>64.3</v>
      </c>
      <c r="K12" s="45">
        <v>75.5</v>
      </c>
      <c r="L12" s="45">
        <v>25.6</v>
      </c>
    </row>
    <row r="13" spans="1:13" ht="15" x14ac:dyDescent="0.2">
      <c r="A13" s="13" t="s">
        <v>71</v>
      </c>
      <c r="B13" s="41"/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 spans="1:13" ht="15" x14ac:dyDescent="0.2">
      <c r="A14" s="4" t="s">
        <v>67</v>
      </c>
      <c r="B14" s="41">
        <v>22004</v>
      </c>
      <c r="C14" s="44"/>
      <c r="D14" s="44">
        <v>154</v>
      </c>
      <c r="E14" s="44">
        <v>3229</v>
      </c>
      <c r="F14" s="44">
        <v>4358</v>
      </c>
      <c r="G14" s="44">
        <v>2176</v>
      </c>
      <c r="H14" s="44">
        <v>12087</v>
      </c>
      <c r="I14" s="44"/>
      <c r="J14" s="44"/>
      <c r="K14" s="44"/>
      <c r="L14" s="44"/>
    </row>
    <row r="15" spans="1:13" ht="15" x14ac:dyDescent="0.2">
      <c r="A15" s="4" t="s">
        <v>68</v>
      </c>
      <c r="B15" s="41">
        <v>1490976</v>
      </c>
      <c r="C15" s="44"/>
      <c r="D15" s="44">
        <v>9702</v>
      </c>
      <c r="E15" s="44">
        <v>215374</v>
      </c>
      <c r="F15" s="44">
        <v>284577</v>
      </c>
      <c r="G15" s="44">
        <v>179955</v>
      </c>
      <c r="H15" s="44">
        <v>801368</v>
      </c>
      <c r="I15" s="44"/>
      <c r="J15" s="44"/>
      <c r="K15" s="44"/>
      <c r="L15" s="44"/>
    </row>
    <row r="16" spans="1:13" ht="15" x14ac:dyDescent="0.2">
      <c r="A16" s="4" t="s">
        <v>69</v>
      </c>
      <c r="B16" s="42">
        <v>67.759316487911292</v>
      </c>
      <c r="C16" s="47"/>
      <c r="D16" s="45">
        <v>63</v>
      </c>
      <c r="E16" s="45">
        <v>66.7</v>
      </c>
      <c r="F16" s="45">
        <v>65.3</v>
      </c>
      <c r="G16" s="45">
        <v>82.7</v>
      </c>
      <c r="H16" s="45">
        <v>66.3</v>
      </c>
      <c r="I16" s="47"/>
      <c r="J16" s="47"/>
      <c r="K16" s="47"/>
      <c r="L16" s="47"/>
    </row>
    <row r="17" spans="1:12" ht="15" x14ac:dyDescent="0.2">
      <c r="A17" s="13" t="s">
        <v>32</v>
      </c>
      <c r="B17" s="41"/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1:12" ht="15" x14ac:dyDescent="0.2">
      <c r="A18" s="4" t="s">
        <v>67</v>
      </c>
      <c r="B18" s="41">
        <v>8809</v>
      </c>
      <c r="C18" s="44">
        <v>276</v>
      </c>
      <c r="D18" s="44"/>
      <c r="E18" s="44"/>
      <c r="F18" s="48">
        <v>32</v>
      </c>
      <c r="G18" s="48">
        <v>397</v>
      </c>
      <c r="H18" s="44">
        <v>2522</v>
      </c>
      <c r="I18" s="44">
        <v>3603</v>
      </c>
      <c r="J18" s="44">
        <v>1059</v>
      </c>
      <c r="K18" s="44">
        <v>428</v>
      </c>
      <c r="L18" s="44">
        <v>493</v>
      </c>
    </row>
    <row r="19" spans="1:12" ht="15" x14ac:dyDescent="0.2">
      <c r="A19" s="4" t="s">
        <v>68</v>
      </c>
      <c r="B19" s="41">
        <v>495735</v>
      </c>
      <c r="C19" s="44">
        <v>580</v>
      </c>
      <c r="D19" s="44"/>
      <c r="E19" s="44"/>
      <c r="F19" s="48">
        <v>778</v>
      </c>
      <c r="G19" s="48">
        <v>18462</v>
      </c>
      <c r="H19" s="44">
        <v>142735</v>
      </c>
      <c r="I19" s="44">
        <v>210974</v>
      </c>
      <c r="J19" s="44">
        <v>70504</v>
      </c>
      <c r="K19" s="44">
        <v>24225</v>
      </c>
      <c r="L19" s="44">
        <v>27477</v>
      </c>
    </row>
    <row r="20" spans="1:12" ht="15" x14ac:dyDescent="0.2">
      <c r="A20" s="4" t="s">
        <v>69</v>
      </c>
      <c r="B20" s="42">
        <v>56.275967760245202</v>
      </c>
      <c r="C20" s="45">
        <v>2.1</v>
      </c>
      <c r="D20" s="47"/>
      <c r="E20" s="47"/>
      <c r="F20" s="49">
        <v>24.3</v>
      </c>
      <c r="G20" s="49">
        <v>46.503778337531486</v>
      </c>
      <c r="H20" s="45">
        <v>56.6</v>
      </c>
      <c r="I20" s="45">
        <v>58.6</v>
      </c>
      <c r="J20" s="45">
        <v>66.599999999999994</v>
      </c>
      <c r="K20" s="45">
        <v>56.6</v>
      </c>
      <c r="L20" s="45">
        <v>55.7</v>
      </c>
    </row>
    <row r="21" spans="1:12" ht="15" x14ac:dyDescent="0.2">
      <c r="A21" s="13" t="s">
        <v>72</v>
      </c>
      <c r="B21" s="41"/>
      <c r="C21" s="46"/>
      <c r="D21" s="46"/>
      <c r="E21" s="46"/>
      <c r="F21" s="46"/>
      <c r="G21" s="46"/>
      <c r="H21" s="46"/>
      <c r="I21" s="46"/>
      <c r="J21" s="46"/>
      <c r="K21" s="46"/>
      <c r="L21" s="46"/>
    </row>
    <row r="22" spans="1:12" ht="15" x14ac:dyDescent="0.2">
      <c r="A22" s="4" t="s">
        <v>73</v>
      </c>
      <c r="B22" s="41">
        <v>5800</v>
      </c>
      <c r="C22" s="44"/>
      <c r="D22" s="44"/>
      <c r="E22" s="44"/>
      <c r="F22" s="44"/>
      <c r="G22" s="48">
        <v>206</v>
      </c>
      <c r="H22" s="48">
        <v>2222</v>
      </c>
      <c r="I22" s="48">
        <v>2372</v>
      </c>
      <c r="J22" s="48">
        <v>601</v>
      </c>
      <c r="K22" s="44"/>
      <c r="L22" s="44">
        <v>400</v>
      </c>
    </row>
    <row r="23" spans="1:12" ht="15" x14ac:dyDescent="0.2">
      <c r="A23" s="4" t="s">
        <v>68</v>
      </c>
      <c r="B23" s="41">
        <v>345220</v>
      </c>
      <c r="C23" s="44"/>
      <c r="D23" s="44"/>
      <c r="E23" s="44"/>
      <c r="F23" s="44"/>
      <c r="G23" s="48">
        <v>11700.8</v>
      </c>
      <c r="H23" s="48">
        <v>127765</v>
      </c>
      <c r="I23" s="48">
        <v>143269</v>
      </c>
      <c r="J23" s="48">
        <v>38765</v>
      </c>
      <c r="K23" s="44"/>
      <c r="L23" s="44">
        <v>23720</v>
      </c>
    </row>
    <row r="24" spans="1:12" ht="15" x14ac:dyDescent="0.2">
      <c r="A24" s="4" t="s">
        <v>69</v>
      </c>
      <c r="B24" s="42">
        <v>59.520689655172411</v>
      </c>
      <c r="C24" s="47"/>
      <c r="D24" s="47"/>
      <c r="E24" s="47"/>
      <c r="F24" s="47"/>
      <c r="G24" s="49">
        <v>56.8</v>
      </c>
      <c r="H24" s="49">
        <v>57.5</v>
      </c>
      <c r="I24" s="49">
        <v>60.4</v>
      </c>
      <c r="J24" s="49">
        <v>64.5</v>
      </c>
      <c r="K24" s="45"/>
      <c r="L24" s="45">
        <v>59.3</v>
      </c>
    </row>
    <row r="25" spans="1:12" ht="15" x14ac:dyDescent="0.2">
      <c r="A25" s="13" t="s">
        <v>74</v>
      </c>
      <c r="B25" s="41"/>
      <c r="C25" s="46"/>
      <c r="D25" s="46"/>
      <c r="E25" s="46"/>
      <c r="F25" s="50"/>
      <c r="G25" s="50"/>
      <c r="H25" s="46"/>
      <c r="I25" s="46"/>
      <c r="J25" s="46"/>
      <c r="K25" s="46"/>
      <c r="L25" s="46"/>
    </row>
    <row r="26" spans="1:12" ht="15" x14ac:dyDescent="0.2">
      <c r="A26" s="4" t="s">
        <v>67</v>
      </c>
      <c r="B26" s="41">
        <v>3009</v>
      </c>
      <c r="C26" s="44">
        <v>276</v>
      </c>
      <c r="D26" s="44"/>
      <c r="E26" s="44"/>
      <c r="F26" s="48">
        <v>32</v>
      </c>
      <c r="G26" s="48">
        <v>191</v>
      </c>
      <c r="H26" s="44">
        <v>300</v>
      </c>
      <c r="I26" s="44">
        <v>1231</v>
      </c>
      <c r="J26" s="44">
        <v>458</v>
      </c>
      <c r="K26" s="44">
        <v>428</v>
      </c>
      <c r="L26" s="44">
        <v>93</v>
      </c>
    </row>
    <row r="27" spans="1:12" ht="15" x14ac:dyDescent="0.2">
      <c r="A27" s="4" t="s">
        <v>68</v>
      </c>
      <c r="B27" s="41">
        <v>150515</v>
      </c>
      <c r="C27" s="44">
        <v>580</v>
      </c>
      <c r="D27" s="44"/>
      <c r="E27" s="44"/>
      <c r="F27" s="48">
        <v>777.6</v>
      </c>
      <c r="G27" s="48">
        <v>6761.4</v>
      </c>
      <c r="H27" s="44">
        <v>14970</v>
      </c>
      <c r="I27" s="44">
        <v>67705</v>
      </c>
      <c r="J27" s="44">
        <v>31739</v>
      </c>
      <c r="K27" s="44">
        <v>24225</v>
      </c>
      <c r="L27" s="44">
        <v>3757</v>
      </c>
    </row>
    <row r="28" spans="1:12" ht="15" x14ac:dyDescent="0.2">
      <c r="A28" s="4" t="s">
        <v>69</v>
      </c>
      <c r="B28" s="42">
        <v>50.021601861083418</v>
      </c>
      <c r="C28" s="45">
        <v>2.1</v>
      </c>
      <c r="D28" s="47"/>
      <c r="E28" s="47"/>
      <c r="F28" s="49">
        <v>24.3</v>
      </c>
      <c r="G28" s="49">
        <v>35.4</v>
      </c>
      <c r="H28" s="45">
        <v>49.9</v>
      </c>
      <c r="I28" s="45">
        <v>55</v>
      </c>
      <c r="J28" s="45">
        <v>69.3</v>
      </c>
      <c r="K28" s="45">
        <v>56.6</v>
      </c>
      <c r="L28" s="45">
        <v>40.4</v>
      </c>
    </row>
    <row r="29" spans="1:12" ht="15" x14ac:dyDescent="0.2">
      <c r="A29" s="13" t="s">
        <v>34</v>
      </c>
      <c r="B29" s="41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1:12" ht="15" x14ac:dyDescent="0.2">
      <c r="A30" s="4" t="s">
        <v>67</v>
      </c>
      <c r="B30" s="41">
        <v>90449</v>
      </c>
      <c r="C30" s="44"/>
      <c r="D30" s="44"/>
      <c r="E30" s="44">
        <v>277</v>
      </c>
      <c r="F30" s="44">
        <v>537</v>
      </c>
      <c r="G30" s="44">
        <v>2433</v>
      </c>
      <c r="H30" s="44">
        <v>22913</v>
      </c>
      <c r="I30" s="44">
        <v>54685</v>
      </c>
      <c r="J30" s="44">
        <v>4976</v>
      </c>
      <c r="K30" s="44">
        <v>4295</v>
      </c>
      <c r="L30" s="44">
        <v>334</v>
      </c>
    </row>
    <row r="31" spans="1:12" ht="15" x14ac:dyDescent="0.2">
      <c r="A31" s="4" t="s">
        <v>68</v>
      </c>
      <c r="B31" s="41">
        <v>4210481</v>
      </c>
      <c r="C31" s="44"/>
      <c r="D31" s="44"/>
      <c r="E31" s="44">
        <v>6565</v>
      </c>
      <c r="F31" s="44">
        <v>8377</v>
      </c>
      <c r="G31" s="44">
        <v>73233</v>
      </c>
      <c r="H31" s="44">
        <v>987550</v>
      </c>
      <c r="I31" s="44">
        <v>2619412</v>
      </c>
      <c r="J31" s="44">
        <v>273680</v>
      </c>
      <c r="K31" s="44">
        <v>230642</v>
      </c>
      <c r="L31" s="44">
        <v>11022</v>
      </c>
    </row>
    <row r="32" spans="1:12" ht="15" x14ac:dyDescent="0.2">
      <c r="A32" s="4" t="s">
        <v>69</v>
      </c>
      <c r="B32" s="42">
        <v>46.550885029132438</v>
      </c>
      <c r="C32" s="47"/>
      <c r="D32" s="47"/>
      <c r="E32" s="45">
        <v>23.7</v>
      </c>
      <c r="F32" s="45">
        <v>15.6</v>
      </c>
      <c r="G32" s="45">
        <v>30.1</v>
      </c>
      <c r="H32" s="45">
        <v>43.1</v>
      </c>
      <c r="I32" s="45">
        <v>47.9</v>
      </c>
      <c r="J32" s="45">
        <v>55</v>
      </c>
      <c r="K32" s="45">
        <v>53.7</v>
      </c>
      <c r="L32" s="45">
        <v>33</v>
      </c>
    </row>
    <row r="33" spans="1:12" ht="15" x14ac:dyDescent="0.2">
      <c r="A33" s="13" t="s">
        <v>35</v>
      </c>
      <c r="B33" s="41"/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1:12" ht="15" x14ac:dyDescent="0.2">
      <c r="A34" s="4" t="s">
        <v>67</v>
      </c>
      <c r="B34" s="41">
        <v>1146</v>
      </c>
      <c r="C34" s="44"/>
      <c r="D34" s="44"/>
      <c r="E34" s="44"/>
      <c r="F34" s="48"/>
      <c r="G34" s="48">
        <v>406</v>
      </c>
      <c r="H34" s="48">
        <v>179</v>
      </c>
      <c r="I34" s="48">
        <v>559</v>
      </c>
      <c r="J34" s="44"/>
      <c r="K34" s="44"/>
      <c r="L34" s="44">
        <v>1</v>
      </c>
    </row>
    <row r="35" spans="1:12" ht="15" x14ac:dyDescent="0.2">
      <c r="A35" s="4" t="s">
        <v>68</v>
      </c>
      <c r="B35" s="41">
        <v>47219</v>
      </c>
      <c r="C35" s="44"/>
      <c r="D35" s="44"/>
      <c r="E35" s="44"/>
      <c r="F35" s="48"/>
      <c r="G35" s="48">
        <v>16158.8</v>
      </c>
      <c r="H35" s="48">
        <v>9845</v>
      </c>
      <c r="I35" s="48">
        <v>21186.1</v>
      </c>
      <c r="J35" s="44"/>
      <c r="K35" s="44"/>
      <c r="L35" s="44">
        <v>29</v>
      </c>
    </row>
    <row r="36" spans="1:12" ht="15" x14ac:dyDescent="0.2">
      <c r="A36" s="4" t="s">
        <v>69</v>
      </c>
      <c r="B36" s="42">
        <v>41.203315881326354</v>
      </c>
      <c r="C36" s="47"/>
      <c r="D36" s="47"/>
      <c r="E36" s="47"/>
      <c r="F36" s="51"/>
      <c r="G36" s="49">
        <v>39.799999999999997</v>
      </c>
      <c r="H36" s="49">
        <v>55</v>
      </c>
      <c r="I36" s="49">
        <v>37.9</v>
      </c>
      <c r="J36" s="47"/>
      <c r="K36" s="47"/>
      <c r="L36" s="45">
        <v>29</v>
      </c>
    </row>
    <row r="37" spans="1:12" ht="15" x14ac:dyDescent="0.2">
      <c r="A37" s="13" t="s">
        <v>36</v>
      </c>
      <c r="B37" s="41"/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2" ht="15" x14ac:dyDescent="0.2">
      <c r="A38" s="4" t="s">
        <v>67</v>
      </c>
      <c r="B38" s="41">
        <v>125200</v>
      </c>
      <c r="C38" s="48">
        <v>18</v>
      </c>
      <c r="D38" s="48">
        <v>677</v>
      </c>
      <c r="E38" s="48">
        <v>11358</v>
      </c>
      <c r="F38" s="48">
        <v>53868</v>
      </c>
      <c r="G38" s="48">
        <v>37234</v>
      </c>
      <c r="H38" s="48">
        <v>20900</v>
      </c>
      <c r="I38" s="48">
        <v>709</v>
      </c>
      <c r="J38" s="44"/>
      <c r="K38" s="44"/>
      <c r="L38" s="44">
        <v>436</v>
      </c>
    </row>
    <row r="39" spans="1:12" ht="15" x14ac:dyDescent="0.2">
      <c r="A39" s="4" t="s">
        <v>68</v>
      </c>
      <c r="B39" s="41">
        <v>15387552</v>
      </c>
      <c r="C39" s="48">
        <v>565</v>
      </c>
      <c r="D39" s="48">
        <v>87685.9</v>
      </c>
      <c r="E39" s="48">
        <v>1299670</v>
      </c>
      <c r="F39" s="48">
        <v>7306148</v>
      </c>
      <c r="G39" s="48">
        <v>4107699</v>
      </c>
      <c r="H39" s="48">
        <v>2485130</v>
      </c>
      <c r="I39" s="48">
        <v>87987</v>
      </c>
      <c r="J39" s="44"/>
      <c r="K39" s="44"/>
      <c r="L39" s="44">
        <v>12667</v>
      </c>
    </row>
    <row r="40" spans="1:12" ht="15" x14ac:dyDescent="0.2">
      <c r="A40" s="4" t="s">
        <v>69</v>
      </c>
      <c r="B40" s="42">
        <v>122.90376996805112</v>
      </c>
      <c r="C40" s="49">
        <v>31.4</v>
      </c>
      <c r="D40" s="49">
        <v>129.52127031019202</v>
      </c>
      <c r="E40" s="49">
        <v>114.4</v>
      </c>
      <c r="F40" s="49">
        <v>135.6</v>
      </c>
      <c r="G40" s="49">
        <v>110.3</v>
      </c>
      <c r="H40" s="49">
        <v>118.9</v>
      </c>
      <c r="I40" s="49">
        <v>124.1</v>
      </c>
      <c r="J40" s="47"/>
      <c r="K40" s="47"/>
      <c r="L40" s="45">
        <v>29.1</v>
      </c>
    </row>
    <row r="41" spans="1:12" ht="15" x14ac:dyDescent="0.2">
      <c r="A41" s="13" t="s">
        <v>75</v>
      </c>
      <c r="B41" s="41"/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 spans="1:12" ht="15" x14ac:dyDescent="0.2">
      <c r="A42" s="4" t="s">
        <v>67</v>
      </c>
      <c r="B42" s="41">
        <v>117600</v>
      </c>
      <c r="C42" s="44">
        <v>18</v>
      </c>
      <c r="D42" s="44">
        <v>616</v>
      </c>
      <c r="E42" s="44">
        <v>10137</v>
      </c>
      <c r="F42" s="44">
        <v>50993</v>
      </c>
      <c r="G42" s="44">
        <v>33961</v>
      </c>
      <c r="H42" s="44">
        <v>20781</v>
      </c>
      <c r="I42" s="48">
        <v>709</v>
      </c>
      <c r="J42" s="44"/>
      <c r="K42" s="44"/>
      <c r="L42" s="44">
        <v>385</v>
      </c>
    </row>
    <row r="43" spans="1:12" ht="15" x14ac:dyDescent="0.2">
      <c r="A43" s="4" t="s">
        <v>68</v>
      </c>
      <c r="B43" s="41">
        <v>15178921</v>
      </c>
      <c r="C43" s="44">
        <v>565</v>
      </c>
      <c r="D43" s="44">
        <v>85008</v>
      </c>
      <c r="E43" s="44">
        <v>1263070</v>
      </c>
      <c r="F43" s="44">
        <v>7210410</v>
      </c>
      <c r="G43" s="44">
        <v>4037963</v>
      </c>
      <c r="H43" s="44">
        <v>2481251</v>
      </c>
      <c r="I43" s="48">
        <v>87986.9</v>
      </c>
      <c r="J43" s="44"/>
      <c r="K43" s="44"/>
      <c r="L43" s="44">
        <v>12667</v>
      </c>
    </row>
    <row r="44" spans="1:12" ht="15" x14ac:dyDescent="0.2">
      <c r="A44" s="4" t="s">
        <v>69</v>
      </c>
      <c r="B44" s="42">
        <v>129.0724574829932</v>
      </c>
      <c r="C44" s="45">
        <v>31.4</v>
      </c>
      <c r="D44" s="45">
        <v>138</v>
      </c>
      <c r="E44" s="45">
        <v>124.6</v>
      </c>
      <c r="F44" s="45">
        <v>141.4</v>
      </c>
      <c r="G44" s="45">
        <v>118.9</v>
      </c>
      <c r="H44" s="45">
        <v>119.4</v>
      </c>
      <c r="I44" s="49">
        <v>124.1</v>
      </c>
      <c r="J44" s="47"/>
      <c r="K44" s="47"/>
      <c r="L44" s="45">
        <v>32.9</v>
      </c>
    </row>
    <row r="45" spans="1:12" ht="15" x14ac:dyDescent="0.2">
      <c r="A45" s="13" t="s">
        <v>76</v>
      </c>
      <c r="B45" s="41"/>
      <c r="C45" s="46"/>
      <c r="D45" s="46"/>
      <c r="E45" s="46"/>
      <c r="F45" s="46"/>
      <c r="G45" s="46"/>
      <c r="H45" s="46"/>
      <c r="I45" s="46"/>
      <c r="J45" s="46"/>
      <c r="K45" s="46"/>
      <c r="L45" s="46"/>
    </row>
    <row r="46" spans="1:12" ht="15" x14ac:dyDescent="0.2">
      <c r="A46" s="4" t="s">
        <v>77</v>
      </c>
      <c r="B46" s="41">
        <v>7600</v>
      </c>
      <c r="C46" s="44"/>
      <c r="D46" s="48">
        <v>61</v>
      </c>
      <c r="E46" s="44">
        <v>1220</v>
      </c>
      <c r="F46" s="44">
        <v>2875</v>
      </c>
      <c r="G46" s="44">
        <v>3274</v>
      </c>
      <c r="H46" s="44">
        <v>119</v>
      </c>
      <c r="I46" s="44"/>
      <c r="J46" s="44"/>
      <c r="K46" s="44"/>
      <c r="L46" s="44">
        <v>51</v>
      </c>
    </row>
    <row r="47" spans="1:12" ht="15" x14ac:dyDescent="0.2">
      <c r="A47" s="4" t="s">
        <v>68</v>
      </c>
      <c r="B47" s="41">
        <v>208631</v>
      </c>
      <c r="C47" s="44"/>
      <c r="D47" s="48">
        <v>2677.9</v>
      </c>
      <c r="E47" s="44">
        <v>36600</v>
      </c>
      <c r="F47" s="44">
        <v>95738</v>
      </c>
      <c r="G47" s="44">
        <v>69736</v>
      </c>
      <c r="H47" s="44">
        <v>3879</v>
      </c>
      <c r="I47" s="44"/>
      <c r="J47" s="44"/>
      <c r="K47" s="44"/>
      <c r="L47" s="44">
        <v>0</v>
      </c>
    </row>
    <row r="48" spans="1:12" ht="15" x14ac:dyDescent="0.2">
      <c r="A48" s="4" t="s">
        <v>69</v>
      </c>
      <c r="B48" s="42">
        <v>27.451447368421054</v>
      </c>
      <c r="C48" s="47"/>
      <c r="D48" s="49">
        <v>43.9</v>
      </c>
      <c r="E48" s="45">
        <v>30</v>
      </c>
      <c r="F48" s="45">
        <v>33.299999999999997</v>
      </c>
      <c r="G48" s="45">
        <v>21.3</v>
      </c>
      <c r="H48" s="45">
        <v>32.6</v>
      </c>
      <c r="I48" s="47"/>
      <c r="J48" s="47"/>
      <c r="K48" s="47"/>
      <c r="L48" s="45">
        <v>0</v>
      </c>
    </row>
    <row r="49" spans="1:12" ht="15" x14ac:dyDescent="0.2">
      <c r="A49" s="13" t="s">
        <v>39</v>
      </c>
      <c r="B49" s="41"/>
      <c r="C49" s="46"/>
      <c r="D49" s="46"/>
      <c r="E49" s="46"/>
      <c r="F49" s="46"/>
      <c r="G49" s="46"/>
      <c r="H49" s="46"/>
      <c r="I49" s="46"/>
      <c r="J49" s="46"/>
      <c r="K49" s="46"/>
      <c r="L49" s="46"/>
    </row>
    <row r="50" spans="1:12" ht="15" x14ac:dyDescent="0.2">
      <c r="A50" s="4" t="s">
        <v>67</v>
      </c>
      <c r="B50" s="41">
        <v>23714</v>
      </c>
      <c r="C50" s="44"/>
      <c r="D50" s="44"/>
      <c r="E50" s="44"/>
      <c r="F50" s="44"/>
      <c r="G50" s="44">
        <v>19641</v>
      </c>
      <c r="H50" s="44">
        <v>4073</v>
      </c>
      <c r="I50" s="44"/>
      <c r="J50" s="44"/>
      <c r="K50" s="44"/>
      <c r="L50" s="44"/>
    </row>
    <row r="51" spans="1:12" ht="15" x14ac:dyDescent="0.2">
      <c r="A51" s="4" t="s">
        <v>68</v>
      </c>
      <c r="B51" s="41">
        <v>1635596</v>
      </c>
      <c r="C51" s="44"/>
      <c r="D51" s="44"/>
      <c r="E51" s="44"/>
      <c r="F51" s="44"/>
      <c r="G51" s="44">
        <v>1439685</v>
      </c>
      <c r="H51" s="44">
        <v>195911</v>
      </c>
      <c r="I51" s="44"/>
      <c r="J51" s="44"/>
      <c r="K51" s="44"/>
      <c r="L51" s="44"/>
    </row>
    <row r="52" spans="1:12" ht="15" x14ac:dyDescent="0.2">
      <c r="A52" s="4" t="s">
        <v>69</v>
      </c>
      <c r="B52" s="42">
        <v>68.971746647549963</v>
      </c>
      <c r="C52" s="45"/>
      <c r="D52" s="45"/>
      <c r="E52" s="45"/>
      <c r="F52" s="45"/>
      <c r="G52" s="45">
        <v>73.3</v>
      </c>
      <c r="H52" s="45">
        <v>48.1</v>
      </c>
      <c r="I52" s="47"/>
      <c r="J52" s="47"/>
      <c r="K52" s="47"/>
      <c r="L52" s="47"/>
    </row>
    <row r="53" spans="1:12" ht="15" x14ac:dyDescent="0.2">
      <c r="A53" s="13" t="s">
        <v>40</v>
      </c>
      <c r="B53" s="41"/>
      <c r="C53" s="46"/>
      <c r="D53" s="46"/>
      <c r="E53" s="46"/>
      <c r="F53" s="46"/>
      <c r="G53" s="46"/>
      <c r="H53" s="46"/>
      <c r="I53" s="46"/>
      <c r="J53" s="46"/>
      <c r="K53" s="46"/>
      <c r="L53" s="46"/>
    </row>
    <row r="54" spans="1:12" ht="15" x14ac:dyDescent="0.2">
      <c r="A54" s="4" t="s">
        <v>67</v>
      </c>
      <c r="B54" s="41">
        <v>22502</v>
      </c>
      <c r="C54" s="44"/>
      <c r="D54" s="44"/>
      <c r="E54" s="44"/>
      <c r="F54" s="44"/>
      <c r="G54" s="52"/>
      <c r="H54" s="44">
        <v>3408</v>
      </c>
      <c r="I54" s="44">
        <v>15697</v>
      </c>
      <c r="J54" s="44">
        <v>1014</v>
      </c>
      <c r="K54" s="44">
        <v>2383</v>
      </c>
      <c r="L54" s="44"/>
    </row>
    <row r="55" spans="1:12" ht="15" x14ac:dyDescent="0.2">
      <c r="A55" s="4" t="s">
        <v>68</v>
      </c>
      <c r="B55" s="41">
        <v>1289530</v>
      </c>
      <c r="C55" s="44"/>
      <c r="D55" s="44"/>
      <c r="E55" s="44"/>
      <c r="F55" s="44"/>
      <c r="G55" s="52"/>
      <c r="H55" s="44">
        <v>197664</v>
      </c>
      <c r="I55" s="44">
        <v>836650</v>
      </c>
      <c r="J55" s="44">
        <v>81019</v>
      </c>
      <c r="K55" s="44">
        <v>174197</v>
      </c>
      <c r="L55" s="44"/>
    </row>
    <row r="56" spans="1:12" ht="15" x14ac:dyDescent="0.2">
      <c r="A56" s="4" t="s">
        <v>69</v>
      </c>
      <c r="B56" s="42">
        <v>57.307350457737087</v>
      </c>
      <c r="C56" s="47"/>
      <c r="D56" s="47"/>
      <c r="E56" s="47"/>
      <c r="F56" s="47"/>
      <c r="G56" s="53"/>
      <c r="H56" s="45">
        <v>58</v>
      </c>
      <c r="I56" s="45">
        <v>53.3</v>
      </c>
      <c r="J56" s="45">
        <v>79.900000000000006</v>
      </c>
      <c r="K56" s="45">
        <v>73.099999999999994</v>
      </c>
      <c r="L56" s="47"/>
    </row>
    <row r="57" spans="1:12" ht="15" x14ac:dyDescent="0.2">
      <c r="A57" s="13" t="s">
        <v>78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</row>
    <row r="58" spans="1:12" ht="15" x14ac:dyDescent="0.2">
      <c r="A58" s="4" t="s">
        <v>67</v>
      </c>
      <c r="B58" s="41">
        <v>1493</v>
      </c>
      <c r="C58" s="44"/>
      <c r="D58" s="44"/>
      <c r="E58" s="44"/>
      <c r="F58" s="44"/>
      <c r="G58" s="44"/>
      <c r="H58" s="44"/>
      <c r="I58" s="44"/>
      <c r="J58" s="44"/>
      <c r="K58" s="44"/>
      <c r="L58" s="44">
        <v>1493</v>
      </c>
    </row>
    <row r="59" spans="1:12" ht="15" x14ac:dyDescent="0.2">
      <c r="A59" s="4" t="s">
        <v>68</v>
      </c>
      <c r="B59" s="41">
        <v>0</v>
      </c>
      <c r="C59" s="44"/>
      <c r="D59" s="44"/>
      <c r="E59" s="44"/>
      <c r="F59" s="44"/>
      <c r="G59" s="44"/>
      <c r="H59" s="44"/>
      <c r="I59" s="44"/>
      <c r="J59" s="44"/>
      <c r="K59" s="44"/>
      <c r="L59" s="46"/>
    </row>
    <row r="60" spans="1:12" ht="15" x14ac:dyDescent="0.2">
      <c r="A60" s="4" t="s">
        <v>69</v>
      </c>
      <c r="B60" s="42">
        <v>0</v>
      </c>
      <c r="C60" s="47"/>
      <c r="D60" s="47"/>
      <c r="E60" s="47"/>
      <c r="F60" s="47"/>
      <c r="G60" s="47"/>
      <c r="H60" s="47"/>
      <c r="I60" s="47"/>
      <c r="J60" s="47"/>
      <c r="K60" s="47"/>
      <c r="L60" s="46"/>
    </row>
    <row r="61" spans="1:12" ht="15" x14ac:dyDescent="0.2">
      <c r="A61" s="13" t="s">
        <v>42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 spans="1:12" ht="15" x14ac:dyDescent="0.2">
      <c r="A62" s="4" t="s">
        <v>67</v>
      </c>
      <c r="B62" s="41">
        <v>13685</v>
      </c>
      <c r="C62" s="44"/>
      <c r="D62" s="44">
        <v>58</v>
      </c>
      <c r="E62" s="44">
        <v>371</v>
      </c>
      <c r="F62" s="44">
        <v>1226</v>
      </c>
      <c r="G62" s="44">
        <v>7268</v>
      </c>
      <c r="H62" s="44">
        <v>3438</v>
      </c>
      <c r="I62" s="44">
        <v>1319</v>
      </c>
      <c r="J62" s="44"/>
      <c r="K62" s="44"/>
      <c r="L62" s="44">
        <v>5</v>
      </c>
    </row>
    <row r="63" spans="1:12" ht="15" x14ac:dyDescent="0.2">
      <c r="A63" s="4" t="s">
        <v>68</v>
      </c>
      <c r="B63" s="41">
        <v>148879</v>
      </c>
      <c r="C63" s="44"/>
      <c r="D63" s="44">
        <v>957</v>
      </c>
      <c r="E63" s="44">
        <v>3525</v>
      </c>
      <c r="F63" s="44">
        <v>20842</v>
      </c>
      <c r="G63" s="44">
        <v>80675</v>
      </c>
      <c r="H63" s="44">
        <v>38849</v>
      </c>
      <c r="I63" s="44">
        <v>3957</v>
      </c>
      <c r="J63" s="44"/>
      <c r="K63" s="44"/>
      <c r="L63" s="44">
        <v>74</v>
      </c>
    </row>
    <row r="64" spans="1:12" ht="15" x14ac:dyDescent="0.2">
      <c r="A64" s="4" t="s">
        <v>69</v>
      </c>
      <c r="B64" s="42">
        <v>10.9</v>
      </c>
      <c r="C64" s="47"/>
      <c r="D64" s="45">
        <v>16.5</v>
      </c>
      <c r="E64" s="45">
        <v>9.5</v>
      </c>
      <c r="F64" s="45">
        <v>17</v>
      </c>
      <c r="G64" s="45">
        <v>11.1</v>
      </c>
      <c r="H64" s="45">
        <v>11.3</v>
      </c>
      <c r="I64" s="45">
        <v>3</v>
      </c>
      <c r="J64" s="47"/>
      <c r="K64" s="47"/>
      <c r="L64" s="45">
        <v>14.8</v>
      </c>
    </row>
    <row r="65" spans="1:13" ht="15" x14ac:dyDescent="0.2">
      <c r="A65" s="13" t="s">
        <v>43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</row>
    <row r="66" spans="1:13" ht="15" x14ac:dyDescent="0.2">
      <c r="A66" s="4" t="s">
        <v>67</v>
      </c>
      <c r="B66" s="41">
        <v>942</v>
      </c>
      <c r="C66" s="52"/>
      <c r="D66" s="52"/>
      <c r="E66" s="52"/>
      <c r="F66" s="52"/>
      <c r="G66" s="48">
        <v>368</v>
      </c>
      <c r="H66" s="44">
        <v>485</v>
      </c>
      <c r="I66" s="44">
        <v>89</v>
      </c>
      <c r="J66" s="44"/>
      <c r="K66" s="44"/>
      <c r="L66" s="44"/>
    </row>
    <row r="67" spans="1:13" ht="15" x14ac:dyDescent="0.2">
      <c r="A67" s="4" t="s">
        <v>68</v>
      </c>
      <c r="B67" s="41">
        <v>3978</v>
      </c>
      <c r="C67" s="52"/>
      <c r="D67" s="52"/>
      <c r="E67" s="52"/>
      <c r="F67" s="52"/>
      <c r="G67" s="48">
        <v>1288</v>
      </c>
      <c r="H67" s="44">
        <v>2183</v>
      </c>
      <c r="I67" s="44">
        <v>507</v>
      </c>
      <c r="J67" s="44"/>
      <c r="K67" s="44"/>
      <c r="L67" s="44"/>
    </row>
    <row r="68" spans="1:13" ht="15" x14ac:dyDescent="0.2">
      <c r="A68" s="4" t="s">
        <v>69</v>
      </c>
      <c r="B68" s="42">
        <v>4.2229299363057322</v>
      </c>
      <c r="C68" s="53"/>
      <c r="D68" s="53"/>
      <c r="E68" s="53"/>
      <c r="F68" s="53"/>
      <c r="G68" s="49">
        <v>3.5</v>
      </c>
      <c r="H68" s="45">
        <v>4.5</v>
      </c>
      <c r="I68" s="45">
        <v>5.7</v>
      </c>
      <c r="J68" s="47"/>
      <c r="K68" s="47"/>
      <c r="L68" s="47"/>
    </row>
    <row r="69" spans="1:13" ht="15" x14ac:dyDescent="0.2">
      <c r="A69" s="13" t="s">
        <v>44</v>
      </c>
      <c r="B69" s="41"/>
      <c r="C69" s="54"/>
      <c r="D69" s="54"/>
      <c r="E69" s="54"/>
      <c r="F69" s="46"/>
      <c r="G69" s="46"/>
      <c r="H69" s="46"/>
      <c r="I69" s="46"/>
      <c r="J69" s="46"/>
      <c r="K69" s="46"/>
      <c r="L69" s="46"/>
    </row>
    <row r="70" spans="1:13" ht="15" x14ac:dyDescent="0.2">
      <c r="A70" s="4" t="s">
        <v>67</v>
      </c>
      <c r="B70" s="41">
        <v>254</v>
      </c>
      <c r="C70" s="52"/>
      <c r="D70" s="52"/>
      <c r="E70" s="52"/>
      <c r="F70" s="48">
        <v>31</v>
      </c>
      <c r="G70" s="48">
        <v>106</v>
      </c>
      <c r="H70" s="48">
        <v>117</v>
      </c>
      <c r="I70" s="48"/>
      <c r="J70" s="44"/>
      <c r="K70" s="44"/>
      <c r="L70" s="44"/>
    </row>
    <row r="71" spans="1:13" ht="15" x14ac:dyDescent="0.2">
      <c r="A71" s="4" t="s">
        <v>68</v>
      </c>
      <c r="B71" s="41">
        <v>1373</v>
      </c>
      <c r="C71" s="52"/>
      <c r="D71" s="52"/>
      <c r="E71" s="52"/>
      <c r="F71" s="48">
        <v>136.4</v>
      </c>
      <c r="G71" s="48">
        <v>826.8</v>
      </c>
      <c r="H71" s="48">
        <v>409.5</v>
      </c>
      <c r="I71" s="48"/>
      <c r="J71" s="44"/>
      <c r="K71" s="44"/>
      <c r="L71" s="44"/>
    </row>
    <row r="72" spans="1:13" ht="15" x14ac:dyDescent="0.2">
      <c r="A72" s="4" t="s">
        <v>69</v>
      </c>
      <c r="B72" s="42">
        <v>5.4055118110236222</v>
      </c>
      <c r="C72" s="53"/>
      <c r="D72" s="53"/>
      <c r="E72" s="53"/>
      <c r="F72" s="49">
        <v>4.4000000000000004</v>
      </c>
      <c r="G72" s="49">
        <v>7.8</v>
      </c>
      <c r="H72" s="49">
        <v>3.5</v>
      </c>
      <c r="I72" s="51"/>
      <c r="J72" s="47"/>
      <c r="K72" s="47"/>
      <c r="L72" s="47"/>
    </row>
    <row r="73" spans="1:13" ht="15" x14ac:dyDescent="0.2">
      <c r="A73" s="13" t="s">
        <v>45</v>
      </c>
      <c r="B73" s="41"/>
      <c r="C73" s="46"/>
      <c r="D73" s="46"/>
      <c r="E73" s="46"/>
      <c r="F73" s="50"/>
      <c r="G73" s="50"/>
      <c r="H73" s="50"/>
      <c r="I73" s="50"/>
      <c r="J73" s="46"/>
      <c r="K73" s="46"/>
      <c r="L73" s="46"/>
    </row>
    <row r="74" spans="1:13" ht="15" x14ac:dyDescent="0.2">
      <c r="A74" s="4" t="s">
        <v>67</v>
      </c>
      <c r="B74" s="41">
        <v>564</v>
      </c>
      <c r="C74" s="44"/>
      <c r="D74" s="48">
        <v>42</v>
      </c>
      <c r="E74" s="44"/>
      <c r="F74" s="44"/>
      <c r="G74" s="44">
        <f>+G78</f>
        <v>58</v>
      </c>
      <c r="H74" s="44"/>
      <c r="I74" s="44">
        <v>495</v>
      </c>
      <c r="J74" s="44"/>
      <c r="K74" s="44"/>
      <c r="L74" s="44">
        <f>27+L78</f>
        <v>39</v>
      </c>
      <c r="M74" s="1">
        <v>39</v>
      </c>
    </row>
    <row r="75" spans="1:13" ht="15" x14ac:dyDescent="0.2">
      <c r="A75" s="4" t="s">
        <v>68</v>
      </c>
      <c r="B75" s="41">
        <v>2546</v>
      </c>
      <c r="C75" s="44"/>
      <c r="D75" s="48">
        <v>630</v>
      </c>
      <c r="E75" s="44"/>
      <c r="F75" s="44"/>
      <c r="G75" s="44">
        <f t="shared" ref="G75:G76" si="0">+G79</f>
        <v>313.20000000000005</v>
      </c>
      <c r="H75" s="44"/>
      <c r="I75" s="44">
        <v>1584</v>
      </c>
      <c r="J75" s="44"/>
      <c r="K75" s="44"/>
      <c r="L75" s="44">
        <f>332+L79</f>
        <v>381</v>
      </c>
      <c r="M75" s="1">
        <v>381</v>
      </c>
    </row>
    <row r="76" spans="1:13" ht="15" x14ac:dyDescent="0.2">
      <c r="A76" s="4" t="s">
        <v>69</v>
      </c>
      <c r="B76" s="42">
        <v>4.5141843971631204</v>
      </c>
      <c r="C76" s="47"/>
      <c r="D76" s="49">
        <v>15</v>
      </c>
      <c r="E76" s="47"/>
      <c r="F76" s="47"/>
      <c r="G76" s="44">
        <f t="shared" si="0"/>
        <v>5.4</v>
      </c>
      <c r="H76" s="47"/>
      <c r="I76" s="45">
        <v>3.2</v>
      </c>
      <c r="J76" s="47"/>
      <c r="K76" s="47"/>
      <c r="L76" s="45">
        <f>12.3+L80</f>
        <v>16.399999999999999</v>
      </c>
      <c r="M76" s="1">
        <v>16.399999999999999</v>
      </c>
    </row>
    <row r="77" spans="1:13" ht="15" x14ac:dyDescent="0.2">
      <c r="A77" s="13" t="s">
        <v>46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</row>
    <row r="78" spans="1:13" ht="15" x14ac:dyDescent="0.2">
      <c r="A78" s="4" t="s">
        <v>67</v>
      </c>
      <c r="B78" s="41">
        <v>70</v>
      </c>
      <c r="C78" s="44"/>
      <c r="D78" s="44"/>
      <c r="E78" s="44"/>
      <c r="F78" s="44"/>
      <c r="G78" s="48">
        <v>58</v>
      </c>
      <c r="H78" s="44"/>
      <c r="I78" s="44"/>
      <c r="J78" s="44"/>
      <c r="K78" s="44"/>
      <c r="L78" s="44">
        <v>12</v>
      </c>
    </row>
    <row r="79" spans="1:13" ht="15" x14ac:dyDescent="0.2">
      <c r="A79" s="4" t="s">
        <v>68</v>
      </c>
      <c r="B79" s="41">
        <v>362</v>
      </c>
      <c r="C79" s="44"/>
      <c r="D79" s="44"/>
      <c r="E79" s="44"/>
      <c r="F79" s="44"/>
      <c r="G79" s="48">
        <v>313.20000000000005</v>
      </c>
      <c r="H79" s="44"/>
      <c r="I79" s="44"/>
      <c r="J79" s="44"/>
      <c r="K79" s="44"/>
      <c r="L79" s="44">
        <v>49</v>
      </c>
    </row>
    <row r="80" spans="1:13" ht="15" x14ac:dyDescent="0.2">
      <c r="A80" s="4" t="s">
        <v>69</v>
      </c>
      <c r="B80" s="42">
        <v>5.1714285714285717</v>
      </c>
      <c r="C80" s="45"/>
      <c r="D80" s="45"/>
      <c r="E80" s="45"/>
      <c r="F80" s="45"/>
      <c r="G80" s="49">
        <v>5.4</v>
      </c>
      <c r="H80" s="45"/>
      <c r="I80" s="45"/>
      <c r="J80" s="45"/>
      <c r="K80" s="45"/>
      <c r="L80" s="45">
        <v>4.0999999999999996</v>
      </c>
    </row>
    <row r="81" spans="1:12" ht="15" x14ac:dyDescent="0.2">
      <c r="A81" s="13" t="s">
        <v>47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1:12" ht="15" x14ac:dyDescent="0.2">
      <c r="A82" s="4" t="s">
        <v>67</v>
      </c>
      <c r="B82" s="41">
        <v>50526</v>
      </c>
      <c r="C82" s="44">
        <v>1875</v>
      </c>
      <c r="D82" s="44">
        <v>1451</v>
      </c>
      <c r="E82" s="44">
        <v>4940</v>
      </c>
      <c r="F82" s="44">
        <v>2048</v>
      </c>
      <c r="G82" s="44">
        <v>3594</v>
      </c>
      <c r="H82" s="44">
        <v>8685</v>
      </c>
      <c r="I82" s="44">
        <v>16788</v>
      </c>
      <c r="J82" s="44">
        <v>3491</v>
      </c>
      <c r="K82" s="44">
        <v>6967</v>
      </c>
      <c r="L82" s="44">
        <v>687</v>
      </c>
    </row>
    <row r="83" spans="1:12" ht="15" x14ac:dyDescent="0.2">
      <c r="A83" s="4" t="s">
        <v>68</v>
      </c>
      <c r="B83" s="41">
        <v>9605020</v>
      </c>
      <c r="C83" s="44">
        <v>434063</v>
      </c>
      <c r="D83" s="44">
        <v>218811</v>
      </c>
      <c r="E83" s="44">
        <v>1129284</v>
      </c>
      <c r="F83" s="44">
        <v>334029</v>
      </c>
      <c r="G83" s="44">
        <v>590854</v>
      </c>
      <c r="H83" s="44">
        <v>1370493</v>
      </c>
      <c r="I83" s="44">
        <v>3057095</v>
      </c>
      <c r="J83" s="44">
        <v>621398</v>
      </c>
      <c r="K83" s="44">
        <v>1786339</v>
      </c>
      <c r="L83" s="44">
        <v>62654</v>
      </c>
    </row>
    <row r="84" spans="1:12" ht="15" x14ac:dyDescent="0.2">
      <c r="A84" s="4" t="s">
        <v>69</v>
      </c>
      <c r="B84" s="42">
        <v>190.10054229505602</v>
      </c>
      <c r="C84" s="45">
        <v>231.5</v>
      </c>
      <c r="D84" s="45">
        <v>150.80000000000001</v>
      </c>
      <c r="E84" s="45">
        <v>228.6</v>
      </c>
      <c r="F84" s="45">
        <v>163.1</v>
      </c>
      <c r="G84" s="45">
        <v>164.4</v>
      </c>
      <c r="H84" s="45">
        <v>157.80000000000001</v>
      </c>
      <c r="I84" s="45">
        <v>182.1</v>
      </c>
      <c r="J84" s="45">
        <v>178</v>
      </c>
      <c r="K84" s="45">
        <v>256.39999999999998</v>
      </c>
      <c r="L84" s="45">
        <v>91.2</v>
      </c>
    </row>
    <row r="85" spans="1:12" ht="15" x14ac:dyDescent="0.2">
      <c r="A85" s="13" t="s">
        <v>48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</row>
    <row r="86" spans="1:12" ht="15" x14ac:dyDescent="0.2">
      <c r="A86" s="4" t="s">
        <v>67</v>
      </c>
      <c r="B86" s="41">
        <v>49448</v>
      </c>
      <c r="C86" s="44"/>
      <c r="D86" s="44"/>
      <c r="E86" s="44">
        <v>98</v>
      </c>
      <c r="F86" s="48">
        <v>255</v>
      </c>
      <c r="G86" s="44">
        <v>517</v>
      </c>
      <c r="H86" s="44">
        <v>7812</v>
      </c>
      <c r="I86" s="44">
        <v>33095</v>
      </c>
      <c r="J86" s="44">
        <v>4164</v>
      </c>
      <c r="K86" s="44">
        <v>3507</v>
      </c>
      <c r="L86" s="44"/>
    </row>
    <row r="87" spans="1:12" ht="15" x14ac:dyDescent="0.2">
      <c r="A87" s="4" t="s">
        <v>68</v>
      </c>
      <c r="B87" s="41">
        <v>2014802</v>
      </c>
      <c r="C87" s="44"/>
      <c r="D87" s="44"/>
      <c r="E87" s="44">
        <v>1901</v>
      </c>
      <c r="F87" s="48">
        <v>3570</v>
      </c>
      <c r="G87" s="44">
        <v>12305</v>
      </c>
      <c r="H87" s="44">
        <v>260921</v>
      </c>
      <c r="I87" s="44">
        <v>1386681</v>
      </c>
      <c r="J87" s="44">
        <v>198623</v>
      </c>
      <c r="K87" s="44">
        <v>150801</v>
      </c>
      <c r="L87" s="44"/>
    </row>
    <row r="88" spans="1:12" ht="15" x14ac:dyDescent="0.2">
      <c r="A88" s="4" t="s">
        <v>69</v>
      </c>
      <c r="B88" s="42">
        <v>40.745874453971851</v>
      </c>
      <c r="C88" s="47"/>
      <c r="D88" s="47"/>
      <c r="E88" s="45">
        <v>19.399999999999999</v>
      </c>
      <c r="F88" s="49">
        <v>14</v>
      </c>
      <c r="G88" s="45">
        <v>23.8</v>
      </c>
      <c r="H88" s="45">
        <v>33.4</v>
      </c>
      <c r="I88" s="45">
        <v>41.9</v>
      </c>
      <c r="J88" s="45">
        <v>47.7</v>
      </c>
      <c r="K88" s="45">
        <v>43</v>
      </c>
      <c r="L88" s="47"/>
    </row>
    <row r="89" spans="1:12" ht="15" x14ac:dyDescent="0.2">
      <c r="A89" s="13" t="s">
        <v>49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ht="15" x14ac:dyDescent="0.2">
      <c r="A90" s="4" t="s">
        <v>79</v>
      </c>
      <c r="B90" s="41">
        <v>3169</v>
      </c>
      <c r="C90" s="44"/>
      <c r="D90" s="44"/>
      <c r="E90" s="44">
        <v>461</v>
      </c>
      <c r="F90" s="44">
        <v>941</v>
      </c>
      <c r="G90" s="44">
        <v>802</v>
      </c>
      <c r="H90" s="44">
        <v>965</v>
      </c>
      <c r="I90" s="44"/>
      <c r="J90" s="44"/>
      <c r="K90" s="44"/>
      <c r="L90" s="44"/>
    </row>
    <row r="91" spans="1:12" ht="15" x14ac:dyDescent="0.2">
      <c r="A91" s="4" t="s">
        <v>68</v>
      </c>
      <c r="B91" s="41">
        <v>44752</v>
      </c>
      <c r="C91" s="44"/>
      <c r="D91" s="44"/>
      <c r="E91" s="44">
        <v>6224</v>
      </c>
      <c r="F91" s="44">
        <v>11668</v>
      </c>
      <c r="G91" s="44">
        <v>17403</v>
      </c>
      <c r="H91" s="44">
        <v>9457</v>
      </c>
      <c r="I91" s="44"/>
      <c r="J91" s="44"/>
      <c r="K91" s="44"/>
      <c r="L91" s="44"/>
    </row>
    <row r="92" spans="1:12" ht="15" x14ac:dyDescent="0.2">
      <c r="A92" s="4" t="s">
        <v>69</v>
      </c>
      <c r="B92" s="42">
        <v>14.121804985799937</v>
      </c>
      <c r="C92" s="47"/>
      <c r="D92" s="47"/>
      <c r="E92" s="45">
        <v>13.5</v>
      </c>
      <c r="F92" s="45">
        <v>12.4</v>
      </c>
      <c r="G92" s="45">
        <v>21.7</v>
      </c>
      <c r="H92" s="45">
        <v>9.8000000000000007</v>
      </c>
      <c r="I92" s="47"/>
      <c r="J92" s="47"/>
      <c r="K92" s="47"/>
      <c r="L92" s="47"/>
    </row>
    <row r="93" spans="1:12" ht="15" x14ac:dyDescent="0.2">
      <c r="A93" s="13" t="s">
        <v>50</v>
      </c>
      <c r="B93" s="41"/>
      <c r="C93" s="46"/>
      <c r="D93" s="46"/>
      <c r="E93" s="46"/>
      <c r="F93" s="46"/>
      <c r="G93" s="46"/>
      <c r="H93" s="46"/>
      <c r="I93" s="46"/>
      <c r="J93" s="46"/>
      <c r="K93" s="46"/>
      <c r="L93" s="46"/>
    </row>
    <row r="94" spans="1:12" ht="15" x14ac:dyDescent="0.2">
      <c r="A94" s="4" t="s">
        <v>67</v>
      </c>
      <c r="B94" s="41">
        <v>11081</v>
      </c>
      <c r="C94" s="50"/>
      <c r="D94" s="50"/>
      <c r="E94" s="50"/>
      <c r="F94" s="50"/>
      <c r="G94" s="50"/>
      <c r="H94" s="50"/>
      <c r="I94" s="48">
        <v>10777</v>
      </c>
      <c r="J94" s="50"/>
      <c r="K94" s="48">
        <v>304</v>
      </c>
      <c r="L94" s="50"/>
    </row>
    <row r="95" spans="1:12" ht="15" x14ac:dyDescent="0.2">
      <c r="A95" s="4" t="s">
        <v>68</v>
      </c>
      <c r="B95" s="41">
        <v>205622</v>
      </c>
      <c r="C95" s="50"/>
      <c r="D95" s="50"/>
      <c r="E95" s="50"/>
      <c r="F95" s="50"/>
      <c r="G95" s="50"/>
      <c r="H95" s="50"/>
      <c r="I95" s="48">
        <v>194344</v>
      </c>
      <c r="J95" s="50"/>
      <c r="K95" s="48">
        <v>11278</v>
      </c>
      <c r="L95" s="50"/>
    </row>
    <row r="96" spans="1:12" ht="15" x14ac:dyDescent="0.2">
      <c r="A96" s="4" t="s">
        <v>69</v>
      </c>
      <c r="B96" s="42">
        <v>18.557942238267149</v>
      </c>
      <c r="C96" s="49"/>
      <c r="D96" s="49"/>
      <c r="E96" s="49"/>
      <c r="F96" s="49"/>
      <c r="G96" s="49"/>
      <c r="H96" s="49"/>
      <c r="I96" s="49">
        <v>18.033218892084996</v>
      </c>
      <c r="J96" s="49"/>
      <c r="K96" s="49">
        <v>37.098684210526315</v>
      </c>
      <c r="L96" s="49"/>
    </row>
    <row r="97" spans="1:12" ht="15" x14ac:dyDescent="0.2">
      <c r="A97" s="13" t="s">
        <v>80</v>
      </c>
      <c r="B97" s="41"/>
      <c r="C97" s="46"/>
      <c r="D97" s="46"/>
      <c r="E97" s="46"/>
      <c r="F97" s="46"/>
      <c r="G97" s="46"/>
      <c r="H97" s="46"/>
      <c r="I97" s="46"/>
      <c r="J97" s="46"/>
      <c r="K97" s="46"/>
      <c r="L97" s="46"/>
    </row>
    <row r="98" spans="1:12" ht="15" x14ac:dyDescent="0.2">
      <c r="A98" s="4" t="s">
        <v>67</v>
      </c>
      <c r="B98" s="41">
        <v>5141</v>
      </c>
      <c r="C98" s="44"/>
      <c r="D98" s="44"/>
      <c r="E98" s="44"/>
      <c r="F98" s="44"/>
      <c r="G98" s="44"/>
      <c r="H98" s="44"/>
      <c r="I98" s="44">
        <v>5141</v>
      </c>
      <c r="J98" s="52"/>
      <c r="K98" s="52"/>
      <c r="L98" s="52"/>
    </row>
    <row r="99" spans="1:12" ht="15" x14ac:dyDescent="0.2">
      <c r="A99" s="4" t="s">
        <v>68</v>
      </c>
      <c r="B99" s="41">
        <v>77115</v>
      </c>
      <c r="C99" s="44"/>
      <c r="D99" s="44"/>
      <c r="E99" s="44"/>
      <c r="F99" s="44"/>
      <c r="G99" s="44"/>
      <c r="H99" s="44"/>
      <c r="I99" s="44">
        <v>77115</v>
      </c>
      <c r="J99" s="52"/>
      <c r="K99" s="52"/>
      <c r="L99" s="52"/>
    </row>
    <row r="100" spans="1:12" ht="15" x14ac:dyDescent="0.2">
      <c r="A100" s="4" t="s">
        <v>69</v>
      </c>
      <c r="B100" s="42">
        <v>15</v>
      </c>
      <c r="C100" s="47"/>
      <c r="D100" s="47"/>
      <c r="E100" s="47"/>
      <c r="F100" s="47"/>
      <c r="G100" s="47"/>
      <c r="H100" s="47"/>
      <c r="I100" s="45">
        <v>15</v>
      </c>
      <c r="J100" s="53"/>
      <c r="K100" s="53"/>
      <c r="L100" s="53"/>
    </row>
    <row r="101" spans="1:12" ht="15" x14ac:dyDescent="0.2">
      <c r="A101" s="13" t="s">
        <v>81</v>
      </c>
      <c r="B101" s="41"/>
      <c r="C101" s="46"/>
      <c r="D101" s="46"/>
      <c r="E101" s="46"/>
      <c r="F101" s="46"/>
      <c r="G101" s="46"/>
      <c r="H101" s="46"/>
      <c r="I101" s="46"/>
      <c r="J101" s="46"/>
      <c r="K101" s="46"/>
      <c r="L101" s="46"/>
    </row>
    <row r="102" spans="1:12" ht="15" x14ac:dyDescent="0.2">
      <c r="A102" s="4" t="s">
        <v>67</v>
      </c>
      <c r="B102" s="41">
        <v>5940</v>
      </c>
      <c r="C102" s="44"/>
      <c r="D102" s="44"/>
      <c r="E102" s="44"/>
      <c r="F102" s="44"/>
      <c r="G102" s="44"/>
      <c r="H102" s="44"/>
      <c r="I102" s="44">
        <v>5636</v>
      </c>
      <c r="J102" s="44"/>
      <c r="K102" s="48">
        <v>304</v>
      </c>
      <c r="L102" s="44"/>
    </row>
    <row r="103" spans="1:12" ht="15" x14ac:dyDescent="0.2">
      <c r="A103" s="4" t="s">
        <v>68</v>
      </c>
      <c r="B103" s="41">
        <v>128507</v>
      </c>
      <c r="C103" s="44"/>
      <c r="D103" s="44"/>
      <c r="E103" s="44"/>
      <c r="F103" s="44"/>
      <c r="G103" s="44"/>
      <c r="H103" s="44"/>
      <c r="I103" s="44">
        <v>117229</v>
      </c>
      <c r="J103" s="44"/>
      <c r="K103" s="48">
        <v>11278</v>
      </c>
      <c r="L103" s="44"/>
    </row>
    <row r="104" spans="1:12" ht="15" x14ac:dyDescent="0.2">
      <c r="A104" s="4" t="s">
        <v>69</v>
      </c>
      <c r="B104" s="42">
        <v>21.634175084175084</v>
      </c>
      <c r="C104" s="47"/>
      <c r="D104" s="47"/>
      <c r="E104" s="47"/>
      <c r="F104" s="47"/>
      <c r="G104" s="47"/>
      <c r="H104" s="47"/>
      <c r="I104" s="45">
        <v>20.8</v>
      </c>
      <c r="J104" s="47"/>
      <c r="K104" s="49">
        <v>37.1</v>
      </c>
      <c r="L104" s="45"/>
    </row>
    <row r="105" spans="1:12" ht="15" x14ac:dyDescent="0.2">
      <c r="A105" s="13" t="s">
        <v>82</v>
      </c>
      <c r="B105" s="41"/>
      <c r="C105" s="46"/>
      <c r="D105" s="46"/>
      <c r="E105" s="46"/>
      <c r="F105" s="46"/>
      <c r="G105" s="46"/>
      <c r="H105" s="46"/>
      <c r="I105" s="46"/>
      <c r="J105" s="46"/>
      <c r="K105" s="46"/>
      <c r="L105" s="46"/>
    </row>
    <row r="106" spans="1:12" ht="15" x14ac:dyDescent="0.2">
      <c r="A106" s="4" t="s">
        <v>73</v>
      </c>
      <c r="B106" s="41">
        <v>21803</v>
      </c>
      <c r="C106" s="44"/>
      <c r="D106" s="44"/>
      <c r="E106" s="44"/>
      <c r="F106" s="44"/>
      <c r="G106" s="44">
        <v>8945</v>
      </c>
      <c r="H106" s="44">
        <v>12070</v>
      </c>
      <c r="I106" s="48">
        <v>788</v>
      </c>
      <c r="J106" s="44"/>
      <c r="K106" s="44"/>
      <c r="L106" s="44"/>
    </row>
    <row r="107" spans="1:12" ht="15" x14ac:dyDescent="0.2">
      <c r="A107" s="4" t="s">
        <v>68</v>
      </c>
      <c r="B107" s="41">
        <v>20698741</v>
      </c>
      <c r="C107" s="44"/>
      <c r="D107" s="44"/>
      <c r="E107" s="44"/>
      <c r="F107" s="44"/>
      <c r="G107" s="44">
        <v>8381465</v>
      </c>
      <c r="H107" s="44">
        <v>11567888</v>
      </c>
      <c r="I107" s="48">
        <v>749388</v>
      </c>
      <c r="J107" s="44"/>
      <c r="K107" s="44"/>
      <c r="L107" s="44"/>
    </row>
    <row r="108" spans="1:12" ht="15" x14ac:dyDescent="0.2">
      <c r="A108" s="4" t="s">
        <v>69</v>
      </c>
      <c r="B108" s="42">
        <v>949.35288721735537</v>
      </c>
      <c r="C108" s="47"/>
      <c r="D108" s="47"/>
      <c r="E108" s="47"/>
      <c r="F108" s="47"/>
      <c r="G108" s="45">
        <v>937</v>
      </c>
      <c r="H108" s="45">
        <v>958.4</v>
      </c>
      <c r="I108" s="49">
        <v>951</v>
      </c>
      <c r="J108" s="47"/>
      <c r="K108" s="47"/>
      <c r="L108" s="47"/>
    </row>
    <row r="109" spans="1:12" ht="15" x14ac:dyDescent="0.2">
      <c r="A109" s="13" t="s">
        <v>53</v>
      </c>
      <c r="B109" s="41"/>
      <c r="C109" s="46"/>
      <c r="D109" s="46"/>
      <c r="E109" s="46"/>
      <c r="F109" s="46"/>
      <c r="G109" s="46"/>
      <c r="H109" s="46"/>
      <c r="I109" s="46"/>
      <c r="J109" s="46"/>
      <c r="K109" s="46"/>
      <c r="L109" s="46"/>
    </row>
    <row r="110" spans="1:12" ht="15" x14ac:dyDescent="0.2">
      <c r="A110" s="4" t="s">
        <v>73</v>
      </c>
      <c r="B110" s="41">
        <v>2238</v>
      </c>
      <c r="C110" s="44"/>
      <c r="D110" s="44">
        <v>62</v>
      </c>
      <c r="E110" s="44"/>
      <c r="F110" s="44">
        <v>1177</v>
      </c>
      <c r="G110" s="44">
        <v>680</v>
      </c>
      <c r="H110" s="44">
        <v>320</v>
      </c>
      <c r="I110" s="44"/>
      <c r="J110" s="44"/>
      <c r="K110" s="44"/>
      <c r="L110" s="44"/>
    </row>
    <row r="111" spans="1:12" ht="15" x14ac:dyDescent="0.2">
      <c r="A111" s="4" t="s">
        <v>68</v>
      </c>
      <c r="B111" s="41">
        <v>72735</v>
      </c>
      <c r="C111" s="44"/>
      <c r="D111" s="44">
        <v>1724</v>
      </c>
      <c r="E111" s="44"/>
      <c r="F111" s="44">
        <v>38959</v>
      </c>
      <c r="G111" s="44">
        <v>23188</v>
      </c>
      <c r="H111" s="44">
        <v>8864</v>
      </c>
      <c r="I111" s="44"/>
      <c r="J111" s="44"/>
      <c r="K111" s="44"/>
      <c r="L111" s="44"/>
    </row>
    <row r="112" spans="1:12" ht="15" x14ac:dyDescent="0.2">
      <c r="A112" s="4" t="s">
        <v>69</v>
      </c>
      <c r="B112" s="42">
        <v>32.5</v>
      </c>
      <c r="C112" s="47"/>
      <c r="D112" s="45">
        <v>27.8</v>
      </c>
      <c r="E112" s="47"/>
      <c r="F112" s="45">
        <v>33.1</v>
      </c>
      <c r="G112" s="45">
        <v>34.1</v>
      </c>
      <c r="H112" s="45">
        <v>27.7</v>
      </c>
      <c r="I112" s="47"/>
      <c r="J112" s="47"/>
      <c r="K112" s="47"/>
      <c r="L112" s="47"/>
    </row>
    <row r="113" spans="1:12" ht="15" x14ac:dyDescent="0.2">
      <c r="A113" s="13" t="s">
        <v>83</v>
      </c>
      <c r="B113" s="41"/>
      <c r="C113" s="46"/>
      <c r="D113" s="46"/>
      <c r="E113" s="46"/>
      <c r="F113" s="46"/>
      <c r="G113" s="46"/>
      <c r="H113" s="46"/>
      <c r="I113" s="46"/>
      <c r="J113" s="46"/>
      <c r="K113" s="46"/>
      <c r="L113" s="46"/>
    </row>
    <row r="114" spans="1:12" ht="15" x14ac:dyDescent="0.2">
      <c r="A114" s="4" t="s">
        <v>84</v>
      </c>
      <c r="B114" s="41">
        <v>8420</v>
      </c>
      <c r="C114" s="44"/>
      <c r="D114" s="44"/>
      <c r="E114" s="44"/>
      <c r="F114" s="44">
        <v>4543</v>
      </c>
      <c r="G114" s="44">
        <v>3877</v>
      </c>
      <c r="H114" s="48"/>
      <c r="I114" s="44"/>
      <c r="J114" s="44"/>
      <c r="K114" s="44"/>
      <c r="L114" s="44"/>
    </row>
    <row r="115" spans="1:12" ht="15" x14ac:dyDescent="0.2">
      <c r="A115" s="4" t="s">
        <v>68</v>
      </c>
      <c r="B115" s="41">
        <v>8313267</v>
      </c>
      <c r="C115" s="44"/>
      <c r="D115" s="44"/>
      <c r="E115" s="44"/>
      <c r="F115" s="44">
        <v>4708820</v>
      </c>
      <c r="G115" s="44">
        <v>3604447</v>
      </c>
      <c r="H115" s="48"/>
      <c r="I115" s="44"/>
      <c r="J115" s="44"/>
      <c r="K115" s="44"/>
      <c r="L115" s="44"/>
    </row>
    <row r="116" spans="1:12" ht="15" x14ac:dyDescent="0.2">
      <c r="A116" s="4" t="s">
        <v>69</v>
      </c>
      <c r="B116" s="42">
        <v>987.3</v>
      </c>
      <c r="C116" s="47"/>
      <c r="D116" s="47"/>
      <c r="E116" s="47"/>
      <c r="F116" s="45">
        <v>1036.5</v>
      </c>
      <c r="G116" s="45">
        <v>929.7</v>
      </c>
      <c r="H116" s="51"/>
      <c r="I116" s="47"/>
      <c r="J116" s="47"/>
      <c r="K116" s="47"/>
      <c r="L116" s="47"/>
    </row>
    <row r="117" spans="1:12" ht="15" x14ac:dyDescent="0.2">
      <c r="A117" s="13" t="s">
        <v>85</v>
      </c>
      <c r="B117" s="41"/>
      <c r="C117" s="46"/>
      <c r="D117" s="46"/>
      <c r="E117" s="46"/>
      <c r="F117" s="46"/>
      <c r="G117" s="46"/>
      <c r="H117" s="46"/>
      <c r="I117" s="46"/>
      <c r="J117" s="46"/>
      <c r="K117" s="46"/>
      <c r="L117" s="46"/>
    </row>
    <row r="118" spans="1:12" ht="15" x14ac:dyDescent="0.2">
      <c r="A118" s="4" t="s">
        <v>73</v>
      </c>
      <c r="B118" s="41">
        <v>3080</v>
      </c>
      <c r="C118" s="44"/>
      <c r="D118" s="44"/>
      <c r="E118" s="44"/>
      <c r="F118" s="44"/>
      <c r="G118" s="44"/>
      <c r="H118" s="44">
        <v>3080</v>
      </c>
      <c r="I118" s="44"/>
      <c r="J118" s="44"/>
      <c r="K118" s="44"/>
      <c r="L118" s="44"/>
    </row>
    <row r="119" spans="1:12" ht="15" x14ac:dyDescent="0.2">
      <c r="A119" s="4" t="s">
        <v>68</v>
      </c>
      <c r="B119" s="41">
        <v>1561868</v>
      </c>
      <c r="C119" s="44"/>
      <c r="D119" s="44"/>
      <c r="E119" s="44"/>
      <c r="F119" s="44"/>
      <c r="G119" s="44"/>
      <c r="H119" s="44">
        <v>1561868</v>
      </c>
      <c r="I119" s="44"/>
      <c r="J119" s="44"/>
      <c r="K119" s="44"/>
      <c r="L119" s="44"/>
    </row>
    <row r="120" spans="1:12" ht="15" x14ac:dyDescent="0.2">
      <c r="A120" s="4" t="s">
        <v>69</v>
      </c>
      <c r="B120" s="42">
        <v>507.1</v>
      </c>
      <c r="C120" s="47"/>
      <c r="D120" s="47"/>
      <c r="E120" s="47"/>
      <c r="F120" s="47"/>
      <c r="G120" s="47"/>
      <c r="H120" s="45">
        <v>507.1</v>
      </c>
      <c r="I120" s="47"/>
      <c r="J120" s="47"/>
      <c r="K120" s="47"/>
      <c r="L120" s="47"/>
    </row>
    <row r="121" spans="1:12" ht="15" x14ac:dyDescent="0.2">
      <c r="A121" s="13" t="s">
        <v>86</v>
      </c>
      <c r="B121" s="41"/>
      <c r="C121" s="46"/>
      <c r="D121" s="46"/>
      <c r="E121" s="46"/>
      <c r="F121" s="46"/>
      <c r="G121" s="46"/>
      <c r="H121" s="46"/>
      <c r="I121" s="46"/>
      <c r="J121" s="46"/>
      <c r="K121" s="46"/>
      <c r="L121" s="46"/>
    </row>
    <row r="122" spans="1:12" ht="15" x14ac:dyDescent="0.2">
      <c r="A122" s="4" t="s">
        <v>73</v>
      </c>
      <c r="B122" s="41">
        <v>2818</v>
      </c>
      <c r="C122" s="44"/>
      <c r="D122" s="44">
        <v>38</v>
      </c>
      <c r="E122" s="44">
        <v>197</v>
      </c>
      <c r="F122" s="44">
        <v>803</v>
      </c>
      <c r="G122" s="44">
        <v>515</v>
      </c>
      <c r="H122" s="44"/>
      <c r="I122" s="44">
        <v>667</v>
      </c>
      <c r="J122" s="44">
        <v>600</v>
      </c>
      <c r="K122" s="44"/>
      <c r="L122" s="44"/>
    </row>
    <row r="123" spans="1:12" ht="15" x14ac:dyDescent="0.2">
      <c r="A123" s="4" t="s">
        <v>68</v>
      </c>
      <c r="B123" s="41"/>
      <c r="C123" s="44"/>
      <c r="D123" s="44"/>
      <c r="E123" s="44"/>
      <c r="F123" s="44"/>
      <c r="G123" s="44"/>
      <c r="H123" s="44"/>
      <c r="I123" s="44"/>
      <c r="J123" s="44"/>
      <c r="K123" s="44"/>
      <c r="L123" s="46"/>
    </row>
    <row r="124" spans="1:12" ht="15" x14ac:dyDescent="0.2">
      <c r="A124" s="4" t="s">
        <v>69</v>
      </c>
      <c r="B124" s="42"/>
      <c r="C124" s="47"/>
      <c r="D124" s="47"/>
      <c r="E124" s="47"/>
      <c r="F124" s="47"/>
      <c r="G124" s="47"/>
      <c r="H124" s="47"/>
      <c r="I124" s="47"/>
      <c r="J124" s="47"/>
      <c r="K124" s="47"/>
      <c r="L124" s="46"/>
    </row>
    <row r="125" spans="1:12" s="55" customFormat="1" ht="25.5" customHeight="1" x14ac:dyDescent="0.2">
      <c r="A125" s="111" t="s">
        <v>11</v>
      </c>
      <c r="B125" s="112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</row>
    <row r="126" spans="1:12" s="55" customFormat="1" ht="25.5" customHeight="1" x14ac:dyDescent="0.2">
      <c r="A126" s="102" t="s">
        <v>115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1:12" s="55" customFormat="1" ht="25.5" customHeight="1" x14ac:dyDescent="0.2">
      <c r="A127" s="102" t="s">
        <v>113</v>
      </c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1:12" s="55" customFormat="1" ht="25.5" customHeight="1" x14ac:dyDescent="0.2">
      <c r="A128" s="102" t="s">
        <v>114</v>
      </c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1:12" s="56" customFormat="1" ht="26.25" customHeight="1" x14ac:dyDescent="0.2">
      <c r="A129" s="89" t="s">
        <v>128</v>
      </c>
      <c r="B129" s="91"/>
      <c r="C129" s="91"/>
      <c r="D129" s="91"/>
      <c r="E129" s="91"/>
      <c r="F129" s="91"/>
      <c r="G129" s="91"/>
    </row>
    <row r="130" spans="1:12" ht="26.25" customHeight="1" x14ac:dyDescent="0.2">
      <c r="A130" s="104" t="s">
        <v>9</v>
      </c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</row>
    <row r="131" spans="1:12" ht="26.25" customHeight="1" x14ac:dyDescent="0.2">
      <c r="A131" s="106" t="s">
        <v>55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</row>
  </sheetData>
  <mergeCells count="8">
    <mergeCell ref="A128:L128"/>
    <mergeCell ref="A130:L130"/>
    <mergeCell ref="A131:L131"/>
    <mergeCell ref="A2:L2"/>
    <mergeCell ref="B3:L3"/>
    <mergeCell ref="A125:L125"/>
    <mergeCell ref="A126:L126"/>
    <mergeCell ref="A127:L127"/>
  </mergeCells>
  <phoneticPr fontId="0" type="noConversion"/>
  <pageMargins left="0.25" right="0.25" top="0.75" bottom="0.75" header="0.3" footer="0.3"/>
  <pageSetup paperSize="9" scale="46" fitToHeight="2" orientation="portrait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showGridLines="0" zoomScale="75" zoomScaleNormal="75" workbookViewId="0">
      <selection activeCell="A2" sqref="A2:M2"/>
    </sheetView>
  </sheetViews>
  <sheetFormatPr baseColWidth="10" defaultColWidth="9.140625" defaultRowHeight="12.75" x14ac:dyDescent="0.2"/>
  <cols>
    <col min="1" max="9" width="24.28515625" style="1" customWidth="1"/>
    <col min="10" max="10" width="0" style="1" hidden="1" customWidth="1"/>
    <col min="11" max="11" width="24.28515625" style="1" customWidth="1"/>
    <col min="12" max="12" width="0" style="1" hidden="1" customWidth="1"/>
    <col min="13" max="13" width="24.28515625" style="1" customWidth="1"/>
    <col min="14" max="14" width="0" style="1" hidden="1" customWidth="1"/>
    <col min="15" max="15" width="24.28515625" style="1" customWidth="1"/>
    <col min="16" max="16" width="72.85546875" style="1" customWidth="1"/>
    <col min="17" max="16384" width="9.140625" style="1"/>
  </cols>
  <sheetData>
    <row r="1" spans="1:15" ht="28.15" customHeight="1" x14ac:dyDescent="0.2"/>
    <row r="2" spans="1:15" ht="39.75" customHeight="1" x14ac:dyDescent="0.2">
      <c r="A2" s="100" t="s">
        <v>142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5" ht="26.45" customHeight="1" x14ac:dyDescent="0.2">
      <c r="A3" s="120" t="s">
        <v>87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15" ht="17.100000000000001" customHeight="1" x14ac:dyDescent="0.2">
      <c r="A4" s="114" t="s">
        <v>12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5" ht="15" x14ac:dyDescent="0.2">
      <c r="A5" s="2" t="s">
        <v>70</v>
      </c>
      <c r="B5" s="2" t="s">
        <v>71</v>
      </c>
      <c r="C5" s="2" t="s">
        <v>72</v>
      </c>
      <c r="D5" s="2" t="s">
        <v>74</v>
      </c>
      <c r="E5" s="2" t="s">
        <v>34</v>
      </c>
      <c r="F5" s="2" t="s">
        <v>35</v>
      </c>
      <c r="G5" s="2" t="s">
        <v>88</v>
      </c>
      <c r="H5" s="2" t="s">
        <v>89</v>
      </c>
      <c r="I5" s="2" t="s">
        <v>39</v>
      </c>
      <c r="K5" s="2" t="s">
        <v>40</v>
      </c>
      <c r="M5" s="2" t="s">
        <v>90</v>
      </c>
    </row>
    <row r="6" spans="1:15" ht="14.25" x14ac:dyDescent="0.2">
      <c r="A6" s="3">
        <v>55.3</v>
      </c>
      <c r="B6" s="3">
        <v>67.8</v>
      </c>
      <c r="C6" s="3">
        <v>59.520689655172411</v>
      </c>
      <c r="D6" s="3">
        <v>50.021601861083418</v>
      </c>
      <c r="E6" s="3">
        <v>46.6</v>
      </c>
      <c r="F6" s="3">
        <v>41.203315881326354</v>
      </c>
      <c r="G6" s="3">
        <v>129.0724574829932</v>
      </c>
      <c r="H6" s="3">
        <v>27.451447368421054</v>
      </c>
      <c r="I6" s="3">
        <v>69</v>
      </c>
      <c r="K6" s="3">
        <v>57.3</v>
      </c>
      <c r="M6" s="3">
        <v>0</v>
      </c>
    </row>
    <row r="7" spans="1:15" ht="12.4" customHeight="1" x14ac:dyDescent="0.2"/>
    <row r="8" spans="1:15" ht="17.100000000000001" customHeight="1" x14ac:dyDescent="0.2">
      <c r="A8" s="114" t="s">
        <v>13</v>
      </c>
      <c r="B8" s="96"/>
      <c r="C8" s="96"/>
      <c r="D8" s="96"/>
      <c r="E8" s="96"/>
      <c r="F8" s="96"/>
    </row>
    <row r="9" spans="1:15" ht="15" x14ac:dyDescent="0.2">
      <c r="A9" s="2" t="s">
        <v>42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</row>
    <row r="10" spans="1:15" ht="14.25" x14ac:dyDescent="0.2">
      <c r="A10" s="3">
        <v>10.878991596638656</v>
      </c>
      <c r="B10" s="3">
        <v>4.2229299363057322</v>
      </c>
      <c r="C10" s="3">
        <v>5.4055118110236222</v>
      </c>
      <c r="D10" s="3">
        <v>4.5141843971631204</v>
      </c>
      <c r="E10" s="3">
        <v>5.1714285714285717</v>
      </c>
      <c r="F10" s="3">
        <v>190.10054229505602</v>
      </c>
    </row>
    <row r="11" spans="1:15" ht="14.65" customHeight="1" x14ac:dyDescent="0.2"/>
    <row r="12" spans="1:15" ht="17.100000000000001" customHeight="1" x14ac:dyDescent="0.2">
      <c r="A12" s="114" t="s">
        <v>14</v>
      </c>
      <c r="B12" s="96"/>
      <c r="C12" s="96"/>
      <c r="D12" s="96"/>
      <c r="E12" s="96"/>
      <c r="F12" s="96"/>
      <c r="G12" s="96"/>
      <c r="H12" s="96"/>
      <c r="I12" s="96"/>
    </row>
    <row r="13" spans="1:15" ht="15" x14ac:dyDescent="0.2">
      <c r="A13" s="2" t="s">
        <v>49</v>
      </c>
      <c r="B13" s="2" t="s">
        <v>48</v>
      </c>
      <c r="C13" s="2" t="s">
        <v>91</v>
      </c>
      <c r="D13" s="2" t="s">
        <v>15</v>
      </c>
      <c r="E13" s="2" t="s">
        <v>92</v>
      </c>
      <c r="F13" s="2" t="s">
        <v>53</v>
      </c>
      <c r="G13" s="2" t="s">
        <v>83</v>
      </c>
      <c r="H13" s="2" t="s">
        <v>93</v>
      </c>
      <c r="I13" s="2" t="s">
        <v>54</v>
      </c>
    </row>
    <row r="14" spans="1:15" ht="14.25" x14ac:dyDescent="0.2">
      <c r="A14" s="3">
        <v>14.1</v>
      </c>
      <c r="B14" s="3">
        <v>40.745874453971851</v>
      </c>
      <c r="C14" s="3">
        <v>15</v>
      </c>
      <c r="D14" s="3">
        <v>21.634175084175084</v>
      </c>
      <c r="E14" s="3">
        <v>949.35288721735537</v>
      </c>
      <c r="F14" s="3">
        <v>32.5</v>
      </c>
      <c r="G14" s="3">
        <v>987.32387173396671</v>
      </c>
      <c r="H14" s="3">
        <v>507.1</v>
      </c>
      <c r="I14" s="3">
        <v>0</v>
      </c>
    </row>
    <row r="15" spans="1:15" ht="32.85" customHeight="1" x14ac:dyDescent="0.2"/>
    <row r="16" spans="1:15" ht="26.85" customHeight="1" x14ac:dyDescent="0.2">
      <c r="A16" s="120" t="s">
        <v>94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5" ht="17.100000000000001" customHeight="1" x14ac:dyDescent="0.2">
      <c r="A17" s="114" t="s">
        <v>12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</row>
    <row r="18" spans="1:15" ht="15" x14ac:dyDescent="0.2">
      <c r="A18" s="2" t="s">
        <v>95</v>
      </c>
      <c r="B18" s="2" t="s">
        <v>70</v>
      </c>
      <c r="C18" s="2" t="s">
        <v>71</v>
      </c>
      <c r="D18" s="2" t="s">
        <v>72</v>
      </c>
      <c r="E18" s="2" t="s">
        <v>74</v>
      </c>
      <c r="F18" s="2" t="s">
        <v>34</v>
      </c>
      <c r="G18" s="2" t="s">
        <v>35</v>
      </c>
      <c r="H18" s="2" t="s">
        <v>96</v>
      </c>
      <c r="I18" s="2" t="s">
        <v>97</v>
      </c>
      <c r="K18" s="2" t="s">
        <v>39</v>
      </c>
      <c r="M18" s="2" t="s">
        <v>40</v>
      </c>
      <c r="O18" s="2" t="s">
        <v>90</v>
      </c>
    </row>
    <row r="19" spans="1:15" ht="14.25" x14ac:dyDescent="0.2">
      <c r="A19" s="4" t="s">
        <v>98</v>
      </c>
      <c r="B19" s="5">
        <v>0.28758467304970403</v>
      </c>
      <c r="C19" s="5"/>
      <c r="D19" s="5"/>
      <c r="E19" s="5">
        <v>0.26640450784406727</v>
      </c>
      <c r="F19" s="5"/>
      <c r="G19" s="5"/>
      <c r="H19" s="5">
        <v>0.14011116341694341</v>
      </c>
      <c r="I19" s="5"/>
      <c r="K19" s="5"/>
      <c r="M19" s="5"/>
      <c r="O19" s="5"/>
    </row>
    <row r="20" spans="1:15" ht="14.25" x14ac:dyDescent="0.2">
      <c r="A20" s="4" t="s">
        <v>99</v>
      </c>
      <c r="B20" s="5">
        <v>5.2929311662851225E-2</v>
      </c>
      <c r="C20" s="5">
        <v>8.8568939922335346E-2</v>
      </c>
      <c r="D20" s="5"/>
      <c r="E20" s="5"/>
      <c r="F20" s="5"/>
      <c r="G20" s="6"/>
      <c r="H20" s="6">
        <v>7.6330934965318384E-2</v>
      </c>
      <c r="I20" s="6" t="s">
        <v>116</v>
      </c>
      <c r="K20" s="5"/>
      <c r="M20" s="5"/>
      <c r="O20" s="5"/>
    </row>
    <row r="21" spans="1:15" ht="14.25" x14ac:dyDescent="0.2">
      <c r="A21" s="4" t="s">
        <v>100</v>
      </c>
      <c r="B21" s="5">
        <v>0.14738244450913129</v>
      </c>
      <c r="C21" s="5">
        <v>7.1710033625282069E-2</v>
      </c>
      <c r="D21" s="6"/>
      <c r="E21" s="5" t="s">
        <v>116</v>
      </c>
      <c r="F21" s="5">
        <v>0.22083147524238411</v>
      </c>
      <c r="G21" s="6"/>
      <c r="H21" s="6">
        <v>1.737488631262887E-2</v>
      </c>
      <c r="I21" s="6">
        <v>6.430498489907191E-2</v>
      </c>
      <c r="K21" s="5"/>
      <c r="M21" s="6"/>
      <c r="N21" s="7"/>
      <c r="O21" s="6"/>
    </row>
    <row r="22" spans="1:15" ht="14.25" x14ac:dyDescent="0.2">
      <c r="A22" s="4" t="s">
        <v>101</v>
      </c>
      <c r="B22" s="5">
        <v>3.8359395101024728E-2</v>
      </c>
      <c r="C22" s="5">
        <v>8.2256385920770805E-3</v>
      </c>
      <c r="D22" s="6" t="s">
        <v>116</v>
      </c>
      <c r="E22" s="5" t="s">
        <v>116</v>
      </c>
      <c r="F22" s="5">
        <v>0.1506933583553465</v>
      </c>
      <c r="G22" s="6" t="s">
        <v>116</v>
      </c>
      <c r="H22" s="6">
        <v>2.7468798652130928E-2</v>
      </c>
      <c r="I22" s="6">
        <v>0.12619484803587247</v>
      </c>
      <c r="K22" s="5">
        <v>4.2582037467552111E-2</v>
      </c>
      <c r="M22" s="6" t="s">
        <v>116</v>
      </c>
      <c r="N22" s="7"/>
      <c r="O22" s="6"/>
    </row>
    <row r="23" spans="1:15" ht="14.25" x14ac:dyDescent="0.2">
      <c r="A23" s="4" t="s">
        <v>102</v>
      </c>
      <c r="B23" s="5">
        <v>2.9283853117849569E-2</v>
      </c>
      <c r="C23" s="5">
        <v>4.8039206946083476E-2</v>
      </c>
      <c r="D23" s="5">
        <v>2.9855528504057073E-2</v>
      </c>
      <c r="E23" s="5">
        <v>0.13605959299654233</v>
      </c>
      <c r="F23" s="5">
        <v>4.2293052410594452E-2</v>
      </c>
      <c r="G23" s="6" t="s">
        <v>116</v>
      </c>
      <c r="H23" s="6">
        <v>3.5515955008583101E-2</v>
      </c>
      <c r="I23" s="6">
        <v>3.7699892508076469E-2</v>
      </c>
      <c r="K23" s="5">
        <v>0.32986975077968955</v>
      </c>
      <c r="M23" s="6">
        <v>6.4104619636803722E-2</v>
      </c>
      <c r="N23" s="7"/>
      <c r="O23" s="6"/>
    </row>
    <row r="24" spans="1:15" ht="14.25" x14ac:dyDescent="0.2">
      <c r="A24" s="4" t="s">
        <v>103</v>
      </c>
      <c r="B24" s="5">
        <v>2.3339576622983606E-2</v>
      </c>
      <c r="C24" s="5"/>
      <c r="D24" s="5">
        <v>0.15304488754479809</v>
      </c>
      <c r="E24" s="5">
        <v>9.7242232455191799E-2</v>
      </c>
      <c r="F24" s="5">
        <v>3.1458808327251682E-2</v>
      </c>
      <c r="G24" s="6" t="s">
        <v>116</v>
      </c>
      <c r="H24" s="6" t="s">
        <v>116</v>
      </c>
      <c r="I24" s="6"/>
      <c r="K24" s="5"/>
      <c r="M24" s="6">
        <v>5.7703263047388403E-2</v>
      </c>
      <c r="N24" s="7"/>
      <c r="O24" s="6"/>
    </row>
    <row r="25" spans="1:15" ht="14.25" x14ac:dyDescent="0.2">
      <c r="A25" s="4" t="s">
        <v>104</v>
      </c>
      <c r="B25" s="5">
        <v>1.3467606688959338E-2</v>
      </c>
      <c r="C25" s="5"/>
      <c r="D25" s="5"/>
      <c r="E25" s="5">
        <v>8.6099872451170664E-2</v>
      </c>
      <c r="F25" s="5">
        <v>6.0257556151771974E-2</v>
      </c>
      <c r="G25" s="6"/>
      <c r="H25" s="6"/>
      <c r="I25" s="6"/>
      <c r="K25" s="5"/>
      <c r="M25" s="5">
        <v>2.195184416649466E-2</v>
      </c>
      <c r="O25" s="5"/>
    </row>
    <row r="26" spans="1:15" ht="14.25" x14ac:dyDescent="0.2">
      <c r="A26" s="4" t="s">
        <v>105</v>
      </c>
      <c r="B26" s="5">
        <v>6.6572705859603981E-2</v>
      </c>
      <c r="C26" s="5">
        <v>3.2062500557631636E-2</v>
      </c>
      <c r="D26" s="5">
        <v>0</v>
      </c>
      <c r="E26" s="5"/>
      <c r="F26" s="5">
        <v>0.50588279914925871</v>
      </c>
      <c r="G26" s="6"/>
      <c r="H26" s="6">
        <v>2.8684702049710475E-2</v>
      </c>
      <c r="I26" s="6">
        <v>2.6508281883656188E-2</v>
      </c>
      <c r="K26" s="5"/>
      <c r="M26" s="5"/>
      <c r="O26" s="5"/>
    </row>
    <row r="27" spans="1:15" ht="14.25" x14ac:dyDescent="0.2">
      <c r="A27" s="4" t="s">
        <v>106</v>
      </c>
      <c r="B27" s="5">
        <v>5.1038000724121547E-2</v>
      </c>
      <c r="C27" s="5"/>
      <c r="D27" s="5">
        <v>0.13606459222229256</v>
      </c>
      <c r="E27" s="5">
        <v>0.11877657766588766</v>
      </c>
      <c r="F27" s="5">
        <v>3.5776300990858795E-2</v>
      </c>
      <c r="G27" s="5"/>
      <c r="H27" s="5"/>
      <c r="I27" s="5"/>
      <c r="K27" s="5"/>
      <c r="M27" s="5">
        <v>8.2903678387326887E-2</v>
      </c>
      <c r="O27" s="5"/>
    </row>
    <row r="28" spans="1:15" ht="409.6" hidden="1" customHeight="1" x14ac:dyDescent="0.2"/>
    <row r="29" spans="1:15" ht="12.95" customHeight="1" x14ac:dyDescent="0.2"/>
    <row r="30" spans="1:15" ht="17.100000000000001" customHeight="1" x14ac:dyDescent="0.2">
      <c r="A30" s="115" t="s">
        <v>13</v>
      </c>
      <c r="B30" s="108"/>
      <c r="C30" s="108"/>
      <c r="D30" s="108"/>
      <c r="E30" s="108"/>
      <c r="F30" s="108"/>
      <c r="G30" s="108"/>
    </row>
    <row r="31" spans="1:15" ht="15" x14ac:dyDescent="0.2">
      <c r="A31" s="2" t="s">
        <v>95</v>
      </c>
      <c r="B31" s="2" t="s">
        <v>42</v>
      </c>
      <c r="C31" s="2" t="s">
        <v>43</v>
      </c>
      <c r="D31" s="2" t="s">
        <v>44</v>
      </c>
      <c r="E31" s="2" t="s">
        <v>45</v>
      </c>
      <c r="F31" s="2" t="s">
        <v>46</v>
      </c>
      <c r="G31" s="2" t="s">
        <v>47</v>
      </c>
    </row>
    <row r="32" spans="1:15" ht="14.25" x14ac:dyDescent="0.2">
      <c r="A32" s="4" t="s">
        <v>98</v>
      </c>
      <c r="B32" s="5"/>
      <c r="C32" s="5"/>
      <c r="D32" s="5"/>
      <c r="E32" s="5"/>
      <c r="F32" s="5"/>
      <c r="G32" s="5">
        <v>4.2093164110131753E-2</v>
      </c>
    </row>
    <row r="33" spans="1:11" ht="14.25" x14ac:dyDescent="0.2">
      <c r="A33" s="8" t="s">
        <v>99</v>
      </c>
      <c r="B33" s="6">
        <v>0.25167362229767809</v>
      </c>
      <c r="C33" s="6"/>
      <c r="D33" s="6"/>
      <c r="E33" s="6" t="s">
        <v>116</v>
      </c>
      <c r="F33" s="6"/>
      <c r="G33" s="6">
        <v>7.7644003439316711E-2</v>
      </c>
      <c r="H33" s="7"/>
      <c r="I33" s="7"/>
      <c r="J33" s="7"/>
      <c r="K33" s="7"/>
    </row>
    <row r="34" spans="1:11" ht="14.25" x14ac:dyDescent="0.2">
      <c r="A34" s="8" t="s">
        <v>100</v>
      </c>
      <c r="B34" s="6">
        <v>7.6115008994258271E-2</v>
      </c>
      <c r="C34" s="6"/>
      <c r="D34" s="6" t="s">
        <v>116</v>
      </c>
      <c r="E34" s="6"/>
      <c r="F34" s="6"/>
      <c r="G34" s="6">
        <v>0.14418674383556371</v>
      </c>
      <c r="H34" s="7"/>
      <c r="I34" s="7"/>
      <c r="J34" s="7"/>
      <c r="K34" s="7"/>
    </row>
    <row r="35" spans="1:11" ht="14.25" x14ac:dyDescent="0.2">
      <c r="A35" s="8" t="s">
        <v>101</v>
      </c>
      <c r="B35" s="6">
        <v>0.17873353783769977</v>
      </c>
      <c r="C35" s="6" t="s">
        <v>116</v>
      </c>
      <c r="D35" s="6" t="s">
        <v>116</v>
      </c>
      <c r="E35" s="6"/>
      <c r="F35" s="6" t="s">
        <v>116</v>
      </c>
      <c r="G35" s="6">
        <v>9.4709575658090794E-2</v>
      </c>
      <c r="H35" s="7"/>
      <c r="I35" s="7"/>
      <c r="J35" s="7"/>
      <c r="K35" s="7"/>
    </row>
    <row r="36" spans="1:11" ht="14.25" x14ac:dyDescent="0.2">
      <c r="A36" s="8" t="s">
        <v>102</v>
      </c>
      <c r="B36" s="6">
        <v>0.14717318368582744</v>
      </c>
      <c r="C36" s="6">
        <v>0.25230955654958931</v>
      </c>
      <c r="D36" s="6" t="s">
        <v>116</v>
      </c>
      <c r="E36" s="6"/>
      <c r="F36" s="6"/>
      <c r="G36" s="6">
        <v>0.11695859324236442</v>
      </c>
      <c r="H36" s="7"/>
      <c r="I36" s="7"/>
      <c r="J36" s="7"/>
      <c r="K36" s="7"/>
    </row>
    <row r="37" spans="1:11" ht="14.25" x14ac:dyDescent="0.2">
      <c r="A37" s="8" t="s">
        <v>103</v>
      </c>
      <c r="B37" s="6">
        <v>0.26467873154745902</v>
      </c>
      <c r="C37" s="6">
        <v>0.27938949410527014</v>
      </c>
      <c r="D37" s="6"/>
      <c r="E37" s="6">
        <v>0.25780746771424806</v>
      </c>
      <c r="F37" s="6"/>
      <c r="G37" s="6">
        <v>0.17266967294371183</v>
      </c>
      <c r="H37" s="7"/>
      <c r="I37" s="7"/>
      <c r="J37" s="7"/>
      <c r="K37" s="7"/>
    </row>
    <row r="38" spans="1:11" ht="14.25" x14ac:dyDescent="0.2">
      <c r="A38" s="8" t="s">
        <v>104</v>
      </c>
      <c r="B38" s="6"/>
      <c r="C38" s="6"/>
      <c r="D38" s="6"/>
      <c r="E38" s="6"/>
      <c r="F38" s="6"/>
      <c r="G38" s="6">
        <v>9.6010330104865774E-2</v>
      </c>
      <c r="H38" s="7"/>
      <c r="I38" s="7"/>
      <c r="J38" s="7"/>
      <c r="K38" s="7"/>
    </row>
    <row r="39" spans="1:11" ht="14.25" x14ac:dyDescent="0.2">
      <c r="A39" s="8" t="s">
        <v>105</v>
      </c>
      <c r="B39" s="6">
        <v>0.42152696707726589</v>
      </c>
      <c r="C39" s="6"/>
      <c r="D39" s="6"/>
      <c r="E39" s="6"/>
      <c r="F39" s="6"/>
      <c r="G39" s="6">
        <v>4.7575305139273778E-2</v>
      </c>
      <c r="H39" s="7"/>
      <c r="I39" s="7"/>
      <c r="J39" s="7"/>
      <c r="K39" s="7"/>
    </row>
    <row r="40" spans="1:11" ht="14.25" x14ac:dyDescent="0.2">
      <c r="A40" s="8" t="s">
        <v>106</v>
      </c>
      <c r="B40" s="6"/>
      <c r="C40" s="6"/>
      <c r="D40" s="6"/>
      <c r="E40" s="6"/>
      <c r="F40" s="6"/>
      <c r="G40" s="6">
        <v>0.18995727830140044</v>
      </c>
      <c r="H40" s="7"/>
      <c r="I40" s="7"/>
      <c r="J40" s="7"/>
      <c r="K40" s="7"/>
    </row>
    <row r="41" spans="1:11" ht="409.6" hidden="1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7.100000000000001" customHeight="1" x14ac:dyDescent="0.2">
      <c r="A43" s="116" t="s">
        <v>14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</row>
    <row r="44" spans="1:11" ht="15" x14ac:dyDescent="0.2">
      <c r="A44" s="9" t="s">
        <v>95</v>
      </c>
      <c r="B44" s="9" t="s">
        <v>49</v>
      </c>
      <c r="C44" s="9" t="s">
        <v>48</v>
      </c>
      <c r="D44" s="9" t="s">
        <v>91</v>
      </c>
      <c r="E44" s="9" t="s">
        <v>15</v>
      </c>
      <c r="F44" s="9" t="s">
        <v>92</v>
      </c>
      <c r="G44" s="9" t="s">
        <v>53</v>
      </c>
      <c r="H44" s="9" t="s">
        <v>107</v>
      </c>
      <c r="I44" s="9" t="s">
        <v>93</v>
      </c>
      <c r="J44" s="7"/>
      <c r="K44" s="9" t="s">
        <v>108</v>
      </c>
    </row>
    <row r="45" spans="1:11" ht="14.25" x14ac:dyDescent="0.2">
      <c r="A45" s="8" t="s">
        <v>98</v>
      </c>
      <c r="B45" s="6"/>
      <c r="C45" s="6"/>
      <c r="D45" s="6"/>
      <c r="E45" s="6"/>
      <c r="F45" s="6"/>
      <c r="G45" s="6"/>
      <c r="H45" s="6"/>
      <c r="I45" s="6"/>
      <c r="J45" s="7"/>
      <c r="K45" s="6"/>
    </row>
    <row r="46" spans="1:11" ht="14.25" x14ac:dyDescent="0.2">
      <c r="A46" s="8" t="s">
        <v>99</v>
      </c>
      <c r="B46" s="6"/>
      <c r="C46" s="6"/>
      <c r="D46" s="6"/>
      <c r="E46" s="6"/>
      <c r="F46" s="6"/>
      <c r="G46" s="6">
        <v>6.411938007363778E-2</v>
      </c>
      <c r="H46" s="6"/>
      <c r="I46" s="6"/>
      <c r="J46" s="7"/>
      <c r="K46" s="6"/>
    </row>
    <row r="47" spans="1:11" ht="14.25" x14ac:dyDescent="0.2">
      <c r="A47" s="8" t="s">
        <v>100</v>
      </c>
      <c r="B47" s="6">
        <v>0.10138130277740751</v>
      </c>
      <c r="C47" s="6" t="s">
        <v>116</v>
      </c>
      <c r="D47" s="6"/>
      <c r="E47" s="6"/>
      <c r="F47" s="6"/>
      <c r="G47" s="6">
        <v>3.3817523759999482E-2</v>
      </c>
      <c r="H47" s="6">
        <v>4.3085200216721763E-2</v>
      </c>
      <c r="I47" s="6"/>
      <c r="J47" s="7"/>
      <c r="K47" s="6"/>
    </row>
    <row r="48" spans="1:11" ht="14.25" x14ac:dyDescent="0.2">
      <c r="A48" s="8" t="s">
        <v>101</v>
      </c>
      <c r="B48" s="6">
        <v>8.7650069348352996E-2</v>
      </c>
      <c r="C48" s="6">
        <v>0.28706590985984692</v>
      </c>
      <c r="D48" s="6"/>
      <c r="E48" s="6"/>
      <c r="F48" s="6">
        <v>2.512415872056269E-2</v>
      </c>
      <c r="G48" s="6">
        <v>3.1370249352227285E-2</v>
      </c>
      <c r="H48" s="6">
        <v>4.0863791224235571E-2</v>
      </c>
      <c r="I48" s="6"/>
      <c r="J48" s="7"/>
      <c r="K48" s="6"/>
    </row>
    <row r="49" spans="1:11" ht="14.25" x14ac:dyDescent="0.2">
      <c r="A49" s="8" t="s">
        <v>102</v>
      </c>
      <c r="B49" s="6">
        <v>9.8299668498097084E-2</v>
      </c>
      <c r="C49" s="6">
        <v>7.596060503628789E-2</v>
      </c>
      <c r="D49" s="6"/>
      <c r="E49" s="6"/>
      <c r="F49" s="6">
        <v>1.9889157060574092E-2</v>
      </c>
      <c r="G49" s="6">
        <v>9.1286379185235467E-2</v>
      </c>
      <c r="H49" s="6" t="s">
        <v>116</v>
      </c>
      <c r="I49" s="6">
        <v>4.46078677697812E-2</v>
      </c>
      <c r="J49" s="7"/>
      <c r="K49" s="6"/>
    </row>
    <row r="50" spans="1:11" ht="14.25" x14ac:dyDescent="0.2">
      <c r="A50" s="8" t="s">
        <v>103</v>
      </c>
      <c r="B50" s="6"/>
      <c r="C50" s="6">
        <v>1.751929204045231E-2</v>
      </c>
      <c r="D50" s="6">
        <v>0.18179743194179557</v>
      </c>
      <c r="E50" s="6">
        <v>0.10517957313035491</v>
      </c>
      <c r="F50" s="6" t="s">
        <v>116</v>
      </c>
      <c r="G50" s="6"/>
      <c r="H50" s="6"/>
      <c r="I50" s="6"/>
      <c r="J50" s="7"/>
      <c r="K50" s="6"/>
    </row>
    <row r="51" spans="1:11" ht="14.25" x14ac:dyDescent="0.2">
      <c r="A51" s="8" t="s">
        <v>104</v>
      </c>
      <c r="B51" s="6"/>
      <c r="C51" s="6">
        <v>1.4209703493220524E-2</v>
      </c>
      <c r="D51" s="6"/>
      <c r="E51" s="6" t="s">
        <v>116</v>
      </c>
      <c r="F51" s="6"/>
      <c r="G51" s="6"/>
      <c r="H51" s="6"/>
      <c r="I51" s="6"/>
      <c r="J51" s="7"/>
      <c r="K51" s="6"/>
    </row>
    <row r="52" spans="1:11" ht="14.25" x14ac:dyDescent="0.2">
      <c r="A52" s="4" t="s">
        <v>105</v>
      </c>
      <c r="B52" s="5">
        <v>0.12491235392090504</v>
      </c>
      <c r="C52" s="5">
        <v>9.7569470455881983E-3</v>
      </c>
      <c r="D52" s="5"/>
      <c r="E52" s="5"/>
      <c r="F52" s="5"/>
      <c r="G52" s="5"/>
      <c r="H52" s="5"/>
      <c r="I52" s="5"/>
      <c r="K52" s="5"/>
    </row>
    <row r="53" spans="1:11" ht="14.25" x14ac:dyDescent="0.2">
      <c r="A53" s="4" t="s">
        <v>106</v>
      </c>
      <c r="B53" s="5"/>
      <c r="C53" s="5">
        <v>6.5144112696035705E-2</v>
      </c>
      <c r="D53" s="5"/>
      <c r="E53" s="5"/>
      <c r="F53" s="5"/>
      <c r="G53" s="5"/>
      <c r="H53" s="5"/>
      <c r="I53" s="5"/>
      <c r="K53" s="5"/>
    </row>
    <row r="54" spans="1:11" s="57" customFormat="1" ht="21.75" customHeight="1" x14ac:dyDescent="0.2">
      <c r="A54" s="118" t="s">
        <v>109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</row>
    <row r="55" spans="1:11" s="57" customFormat="1" ht="21.75" customHeight="1" x14ac:dyDescent="0.2">
      <c r="A55" s="59" t="s">
        <v>117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</row>
    <row r="56" spans="1:11" s="57" customFormat="1" ht="21.75" customHeight="1" x14ac:dyDescent="0.2">
      <c r="A56" s="61" t="s">
        <v>55</v>
      </c>
      <c r="B56" s="61"/>
      <c r="C56" s="61"/>
      <c r="D56" s="61"/>
      <c r="E56" s="61"/>
      <c r="F56" s="61"/>
      <c r="G56" s="61"/>
      <c r="H56" s="61"/>
      <c r="I56" s="61"/>
      <c r="K56" s="61"/>
    </row>
  </sheetData>
  <mergeCells count="10">
    <mergeCell ref="A17:O17"/>
    <mergeCell ref="A30:G30"/>
    <mergeCell ref="A43:K43"/>
    <mergeCell ref="A54:K54"/>
    <mergeCell ref="A2:M2"/>
    <mergeCell ref="A3:M3"/>
    <mergeCell ref="A4:M4"/>
    <mergeCell ref="A8:F8"/>
    <mergeCell ref="A12:I12"/>
    <mergeCell ref="A16:O16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Índice</vt:lpstr>
      <vt:lpstr>C1</vt:lpstr>
      <vt:lpstr>C2</vt:lpstr>
      <vt:lpstr>C3</vt:lpstr>
      <vt:lpstr>'C1'!Área_de_impresión</vt:lpstr>
      <vt:lpstr>Índice!Área_de_impresión</vt:lpstr>
      <vt:lpstr>'C2'!Títulos_a_imprimir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2015-06-27T19:41:30Z</dcterms:created>
  <dcterms:modified xsi:type="dcterms:W3CDTF">2020-09-25T19:49:37Z</dcterms:modified>
</cp:coreProperties>
</file>