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Claudia\Dropbox\Repositorio Agricultura\"/>
    </mc:Choice>
  </mc:AlternateContent>
  <xr:revisionPtr revIDLastSave="0" documentId="8_{9DF5E044-DE6B-4602-931F-0EA1A9B117A7}" xr6:coauthVersionLast="45" xr6:coauthVersionMax="45" xr10:uidLastSave="{00000000-0000-0000-0000-000000000000}"/>
  <bookViews>
    <workbookView xWindow="1560" yWindow="615" windowWidth="14385" windowHeight="10905" tabRatio="787" xr2:uid="{00000000-000D-0000-FFFF-FFFF00000000}"/>
  </bookViews>
  <sheets>
    <sheet name="Indice" sheetId="83" r:id="rId1"/>
    <sheet name="C1" sheetId="4" r:id="rId2"/>
    <sheet name="C2" sheetId="12" r:id="rId3"/>
    <sheet name="C3 " sheetId="6" r:id="rId4"/>
    <sheet name="C4" sheetId="9" r:id="rId5"/>
    <sheet name="C5 " sheetId="34" r:id="rId6"/>
    <sheet name="C6" sheetId="16" r:id="rId7"/>
    <sheet name="C7 " sheetId="84" r:id="rId8"/>
  </sheets>
  <definedNames>
    <definedName name="_xlnm.Print_Area" localSheetId="1">'C1'!$B$1:$H$49</definedName>
    <definedName name="_xlnm.Print_Area" localSheetId="2">'C2'!$A$1:$E$44</definedName>
    <definedName name="_xlnm.Print_Area" localSheetId="3">'C3 '!$A$1:$E$45</definedName>
    <definedName name="_xlnm.Print_Area" localSheetId="4">'C4'!$A$1:$K$41</definedName>
    <definedName name="_xlnm.Print_Area" localSheetId="5">'C5 '!$A$1:$K$43</definedName>
    <definedName name="_xlnm.Print_Area" localSheetId="6">'C6'!$A$1:$K$42</definedName>
    <definedName name="_xlnm.Print_Area" localSheetId="7">'C7 '!$A$1:$K$43</definedName>
    <definedName name="_xlnm.Print_Area" localSheetId="0">Indice!$B$1:$J$33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84" l="1"/>
  <c r="C12" i="84"/>
  <c r="C11" i="84"/>
  <c r="C10" i="84"/>
  <c r="K9" i="84"/>
  <c r="H9" i="84"/>
  <c r="F9" i="84"/>
  <c r="E9" i="84"/>
  <c r="C9" i="84" s="1"/>
  <c r="E10" i="6"/>
  <c r="B9" i="16"/>
  <c r="B9" i="34"/>
  <c r="C12" i="16" l="1"/>
  <c r="C11" i="16"/>
  <c r="C10" i="16"/>
  <c r="C9" i="16"/>
  <c r="K9" i="16"/>
  <c r="H9" i="16"/>
  <c r="G9" i="16"/>
  <c r="F9" i="16"/>
  <c r="E9" i="16"/>
  <c r="D9" i="16"/>
  <c r="C12" i="34"/>
  <c r="C11" i="34"/>
  <c r="C10" i="34"/>
  <c r="K9" i="34"/>
  <c r="J9" i="34"/>
  <c r="I9" i="34"/>
  <c r="H9" i="34"/>
  <c r="G9" i="34"/>
  <c r="F9" i="34"/>
  <c r="E9" i="34"/>
  <c r="D9" i="34"/>
  <c r="C9" i="34" l="1"/>
  <c r="C9" i="9"/>
  <c r="C11" i="9"/>
  <c r="C12" i="9"/>
  <c r="C10" i="9"/>
  <c r="E11" i="6"/>
  <c r="E12" i="6"/>
  <c r="E13" i="6"/>
  <c r="E14" i="6"/>
  <c r="E15" i="6"/>
  <c r="E16" i="6"/>
  <c r="E17" i="6"/>
  <c r="E9" i="12" l="1"/>
  <c r="D9" i="12"/>
  <c r="C9" i="12"/>
  <c r="B9" i="12"/>
  <c r="D9" i="4"/>
  <c r="C9" i="4"/>
  <c r="E9" i="4"/>
  <c r="F17" i="4" s="1"/>
  <c r="F11" i="4"/>
  <c r="G9" i="4"/>
  <c r="H14" i="4" s="1"/>
  <c r="F14" i="4" l="1"/>
  <c r="H11" i="4"/>
  <c r="H16" i="4"/>
  <c r="H12" i="4"/>
  <c r="F12" i="4"/>
  <c r="H15" i="4"/>
  <c r="H17" i="4"/>
  <c r="H13" i="4"/>
  <c r="H10" i="4"/>
  <c r="F10" i="4"/>
  <c r="F16" i="4"/>
  <c r="F13" i="4"/>
  <c r="F15" i="4"/>
</calcChain>
</file>

<file path=xl/sharedStrings.xml><?xml version="1.0" encoding="utf-8"?>
<sst xmlns="http://schemas.openxmlformats.org/spreadsheetml/2006/main" count="221" uniqueCount="106">
  <si>
    <t>Región</t>
  </si>
  <si>
    <t>( % )</t>
  </si>
  <si>
    <t>Total</t>
  </si>
  <si>
    <t>Año y mes</t>
  </si>
  <si>
    <t>Elaboración por región</t>
  </si>
  <si>
    <t>Propia</t>
  </si>
  <si>
    <t>Adquirida</t>
  </si>
  <si>
    <t xml:space="preserve">Variación </t>
  </si>
  <si>
    <t>anual</t>
  </si>
  <si>
    <t>-</t>
  </si>
  <si>
    <t>La Araucanía</t>
  </si>
  <si>
    <t>Número de plantas</t>
  </si>
  <si>
    <t>Producto</t>
  </si>
  <si>
    <t>Queso</t>
  </si>
  <si>
    <t>Yogur</t>
  </si>
  <si>
    <t xml:space="preserve">Queso fresco y quesillo </t>
  </si>
  <si>
    <t>Unidad</t>
  </si>
  <si>
    <t xml:space="preserve"> </t>
  </si>
  <si>
    <t xml:space="preserve">Leche fluida </t>
  </si>
  <si>
    <t xml:space="preserve">Mantequilla </t>
  </si>
  <si>
    <t xml:space="preserve">Crema fresca </t>
  </si>
  <si>
    <t xml:space="preserve">Manjar </t>
  </si>
  <si>
    <t>CIIU.CL: 1520</t>
  </si>
  <si>
    <t xml:space="preserve">Metropolitana </t>
  </si>
  <si>
    <t>O'Higgins</t>
  </si>
  <si>
    <t>Maule</t>
  </si>
  <si>
    <t>Los Ríos</t>
  </si>
  <si>
    <t>Biobío</t>
  </si>
  <si>
    <t>Arica y Parinacota, Coquimbo y Valparaíso</t>
  </si>
  <si>
    <t>Kg.</t>
  </si>
  <si>
    <t>Lt.</t>
  </si>
  <si>
    <t>Queso (Kg)</t>
  </si>
  <si>
    <t>Arica y Parinacota,
Coquimbo y  Valparaíso</t>
  </si>
  <si>
    <t>- No registró movimiento</t>
  </si>
  <si>
    <t>CUADRO 1:</t>
  </si>
  <si>
    <t>CUADRO 2:</t>
  </si>
  <si>
    <t>CUADRO 3:</t>
  </si>
  <si>
    <t>CUADRO 4:</t>
  </si>
  <si>
    <t>CUADRO 5:</t>
  </si>
  <si>
    <t>CUADRO 6:</t>
  </si>
  <si>
    <t>CUADRO 7:</t>
  </si>
  <si>
    <t>FUENTE: INE</t>
  </si>
  <si>
    <t>Los Lagos</t>
  </si>
  <si>
    <t xml:space="preserve">Los Lagos </t>
  </si>
  <si>
    <t xml:space="preserve">Cuadro 1    </t>
  </si>
  <si>
    <t>VOLUMEN  DE LECHE PROCESADA, SEGÚN REGIÓN</t>
  </si>
  <si>
    <t>CIIU.CL: 1511</t>
  </si>
  <si>
    <t xml:space="preserve">Cuadro 2   </t>
  </si>
  <si>
    <t>VOLUMEN DE LECHE PROCESADA POR ORIGEN, SEGÚN REGIÓN</t>
  </si>
  <si>
    <t xml:space="preserve">Cuadro 3   </t>
  </si>
  <si>
    <t>ELABORACIÓN DE PRODUCTOS LÁCTEOS, SEGÚN PRODUCTO</t>
  </si>
  <si>
    <t xml:space="preserve">Cuadro 4   </t>
  </si>
  <si>
    <t>ELABORACIÓN DE PRODUCTOS LÁCTEOS POR REGIÓN, SEGÚN PRODUCTO</t>
  </si>
  <si>
    <t xml:space="preserve">Cuadro 5   </t>
  </si>
  <si>
    <t>ELABORACIÓN DE QUESO POR REGIÓN, SEGÚN MES</t>
  </si>
  <si>
    <t>Cuadro 6</t>
  </si>
  <si>
    <t>ELABORACIÓN DE QUESO FRESCO Y QUESILLO POR REGIÓN, SEGÚN MES</t>
  </si>
  <si>
    <t>Cuadro 7</t>
  </si>
  <si>
    <t>ELABORACIÓN DE YOGUR, POR REGIÓN, SEGÚN  MES</t>
  </si>
  <si>
    <t xml:space="preserve">1 El incremento en número de plantas trimestral es por la inclusión de nuevas industrias, que se incorporan al directorio. </t>
  </si>
  <si>
    <t>Octubre</t>
  </si>
  <si>
    <t>Noviembre</t>
  </si>
  <si>
    <t>Diciembre</t>
  </si>
  <si>
    <t>VOLUMEN  DE LECHE PROCESADA, SEGÚN REGIÓN. CUARTO TRIMESTRE 2012 Y 2013</t>
  </si>
  <si>
    <t>VOLUMEN DE LECHE PROCESADA POR ORIGEN, SEGÚN REGIÓN. CUARTO TRIMESTRE 2012 Y 2013</t>
  </si>
  <si>
    <t>ELABORACIÓN DE PRODUCTOS LÁCTEOS, SEGÚN PRODUCTO. CUARTO TRIMESTRE 2012 y 2013</t>
  </si>
  <si>
    <t>ELABORACIÓN DE PRODUCTOS LÁCTEOS, POR REGIÓN, SEGÚN PRODUCTO. CUARTO TRIMESTRE 2012 Y 2013</t>
  </si>
  <si>
    <t>ELABORACIÓN DE QUESO, POR REGIÓN, SEGÚN MES. CUARTO TRIMESTRE 2013</t>
  </si>
  <si>
    <t>ELABORACIÓN DE QUESO FRESCO Y QUESILLO, POR REGIÓN, SEGÚN MES. CUARTO TRIMESTRE 2013</t>
  </si>
  <si>
    <t>ELABORACIÓN DE YOGUR, POR REGIÓN, SEGÚN  MES. CUARTO TRIMESTRE 2013</t>
  </si>
  <si>
    <t>INSTITUTO NACIONAL DE ESTADISTICAS</t>
  </si>
  <si>
    <t>Departamento de Estadísticas Económicas</t>
  </si>
  <si>
    <t>Subdepartamento de Estadísticas Agropecuarias</t>
  </si>
  <si>
    <t xml:space="preserve">Paseo Bulnes 209 Of. 71 Santiago </t>
  </si>
  <si>
    <t>Teléfono: (56) 2796 2482   Fax: (56) 2796 2476</t>
  </si>
  <si>
    <t>www.ine.cl</t>
  </si>
  <si>
    <t>ÍNDICE DE CUADROS</t>
  </si>
  <si>
    <t>INFORME CUARTO TRIMESTRE AÑO 2013 (PRELIMINAR)</t>
  </si>
  <si>
    <t>Encuesta Industria Láctea Menor</t>
  </si>
  <si>
    <t>Volumen de leche procesada, según región. Cuarto trimestre años 2012 y 2013</t>
  </si>
  <si>
    <t>Volumen de leche procesada por origen, según región. Cuarto trimestre año 2013</t>
  </si>
  <si>
    <t>Elaboración de los principales productos. Cuarto trimestre años 2012 y 2013</t>
  </si>
  <si>
    <t>Elaboración de queso según región. Cuarto trimestre años 2012 y 2013</t>
  </si>
  <si>
    <t>Cuarto trimestre años 2012 y 2013</t>
  </si>
  <si>
    <t>Volumen de leche  procesada (Litros)</t>
  </si>
  <si>
    <t>Cuatro timestre 2012</t>
  </si>
  <si>
    <t>Cuarto trimestre 2013</t>
  </si>
  <si>
    <t>Litros</t>
  </si>
  <si>
    <t>Volumen de leche procesada por origen (Litros)</t>
  </si>
  <si>
    <r>
      <t>Los Ríos</t>
    </r>
    <r>
      <rPr>
        <b/>
        <vertAlign val="superscript"/>
        <sz val="12"/>
        <rFont val="Arial"/>
        <family val="2"/>
      </rPr>
      <t xml:space="preserve"> </t>
    </r>
  </si>
  <si>
    <r>
      <t>Otros</t>
    </r>
    <r>
      <rPr>
        <vertAlign val="superscript"/>
        <sz val="12"/>
        <rFont val="Arial"/>
        <family val="2"/>
      </rPr>
      <t xml:space="preserve"> /1</t>
    </r>
  </si>
  <si>
    <r>
      <t>Los Ríos</t>
    </r>
    <r>
      <rPr>
        <vertAlign val="superscript"/>
        <sz val="12"/>
        <rFont val="Arial"/>
        <family val="2"/>
      </rPr>
      <t xml:space="preserve"> </t>
    </r>
  </si>
  <si>
    <r>
      <t>procesadoras</t>
    </r>
    <r>
      <rPr>
        <b/>
        <vertAlign val="superscript"/>
        <sz val="12"/>
        <rFont val="Arial"/>
        <family val="2"/>
      </rPr>
      <t>/1</t>
    </r>
  </si>
  <si>
    <t>Elaboración productos lácteos</t>
  </si>
  <si>
    <t>1 Corresponde a quesos y quesillos especiales, helados y suero en polvo.</t>
  </si>
  <si>
    <t>Queso fresco y quesillo (Kg)</t>
  </si>
  <si>
    <t>Año</t>
  </si>
  <si>
    <t xml:space="preserve">Elaboración de queso (Kilogramos) </t>
  </si>
  <si>
    <t>Total trimestre</t>
  </si>
  <si>
    <t>Elaboración de queso fresco y quesillo (Kilogramos)</t>
  </si>
  <si>
    <t>Elaboración mensual de queso fresco y quesillo. Cuarto trimestre años 2012 y 2013</t>
  </si>
  <si>
    <t>Elaboración mensual de queso. Cuarto trimestre años 2012 y 2013</t>
  </si>
  <si>
    <t>- No registró movimiento.</t>
  </si>
  <si>
    <t>Elaboración de yogur (Kilogramos)</t>
  </si>
  <si>
    <t>Cuarto trimestre año 2013</t>
  </si>
  <si>
    <t>Elaboración mensual de yogur. Cuarto trimestre años 2012 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</si>
</sst>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#,##0.0"/>
    <numFmt numFmtId="166" formatCode="_-[$€-2]\ * #,##0.00_-;\-[$€-2]\ * #,##0.00_-;_-[$€-2]\ * &quot;-&quot;??_-"/>
    <numFmt numFmtId="167" formatCode="0.0%"/>
    <numFmt numFmtId="168" formatCode="_-* #,##0_-;\-* #,##0_-;_-* &quot;-&quot;??_-;_-@_-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9"/>
      <color theme="3"/>
      <name val="Arial"/>
      <family val="2"/>
    </font>
    <font>
      <b/>
      <sz val="26"/>
      <color rgb="FF000080"/>
      <name val="Arial"/>
      <family val="2"/>
    </font>
    <font>
      <b/>
      <sz val="16"/>
      <color rgb="FF000080"/>
      <name val="Arial"/>
      <family val="2"/>
    </font>
    <font>
      <b/>
      <sz val="11"/>
      <color rgb="FF000080"/>
      <name val="Arial"/>
      <family val="2"/>
    </font>
    <font>
      <b/>
      <sz val="9"/>
      <color rgb="FF000080"/>
      <name val="Arial"/>
      <family val="2"/>
    </font>
    <font>
      <sz val="9"/>
      <name val="Arial"/>
      <family val="2"/>
    </font>
    <font>
      <u/>
      <sz val="9"/>
      <color indexed="12"/>
      <name val="Arial"/>
      <family val="2"/>
    </font>
    <font>
      <b/>
      <sz val="8"/>
      <color rgb="FF00008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b/>
      <sz val="14"/>
      <color rgb="FF000000"/>
      <name val="Arial"/>
      <family val="2"/>
    </font>
    <font>
      <b/>
      <vertAlign val="superscript"/>
      <sz val="12"/>
      <name val="Arial"/>
      <family val="2"/>
    </font>
    <font>
      <vertAlign val="superscript"/>
      <sz val="12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166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  <xf numFmtId="0" fontId="1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23" borderId="4" applyNumberFormat="0" applyFont="0" applyAlignment="0" applyProtection="0"/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3" fillId="0" borderId="9" applyNumberFormat="0" applyFill="0" applyAlignment="0" applyProtection="0"/>
    <xf numFmtId="0" fontId="25" fillId="0" borderId="0">
      <alignment wrapText="1"/>
    </xf>
    <xf numFmtId="0" fontId="4" fillId="0" borderId="0">
      <alignment wrapText="1"/>
    </xf>
    <xf numFmtId="9" fontId="26" fillId="0" borderId="0" applyFont="0" applyFill="0" applyBorder="0" applyAlignment="0" applyProtection="0"/>
    <xf numFmtId="0" fontId="3" fillId="0" borderId="0"/>
    <xf numFmtId="0" fontId="4" fillId="0" borderId="0">
      <alignment wrapText="1"/>
    </xf>
    <xf numFmtId="0" fontId="2" fillId="0" borderId="0"/>
    <xf numFmtId="0" fontId="27" fillId="0" borderId="0">
      <alignment wrapText="1"/>
    </xf>
    <xf numFmtId="0" fontId="1" fillId="0" borderId="0"/>
    <xf numFmtId="43" fontId="47" fillId="0" borderId="0" applyFont="0" applyFill="0" applyBorder="0" applyAlignment="0" applyProtection="0"/>
  </cellStyleXfs>
  <cellXfs count="160">
    <xf numFmtId="0" fontId="0" fillId="0" borderId="0" xfId="0"/>
    <xf numFmtId="0" fontId="29" fillId="0" borderId="0" xfId="0" applyFont="1" applyAlignment="1"/>
    <xf numFmtId="0" fontId="4" fillId="0" borderId="0" xfId="0" applyFont="1"/>
    <xf numFmtId="0" fontId="6" fillId="0" borderId="0" xfId="32" applyFont="1" applyAlignment="1" applyProtection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/>
    <xf numFmtId="0" fontId="35" fillId="0" borderId="0" xfId="32" applyFont="1" applyAlignment="1" applyProtection="1"/>
    <xf numFmtId="0" fontId="36" fillId="0" borderId="0" xfId="0" applyFont="1" applyAlignment="1"/>
    <xf numFmtId="0" fontId="28" fillId="24" borderId="0" xfId="0" applyFont="1" applyFill="1" applyBorder="1"/>
    <xf numFmtId="0" fontId="39" fillId="24" borderId="0" xfId="0" applyFont="1" applyFill="1" applyBorder="1"/>
    <xf numFmtId="0" fontId="38" fillId="24" borderId="0" xfId="0" applyFont="1" applyFill="1" applyAlignment="1">
      <alignment horizontal="center" vertical="center"/>
    </xf>
    <xf numFmtId="0" fontId="40" fillId="24" borderId="0" xfId="0" applyFont="1" applyFill="1" applyAlignment="1">
      <alignment vertical="center"/>
    </xf>
    <xf numFmtId="0" fontId="37" fillId="24" borderId="13" xfId="0" applyFont="1" applyFill="1" applyBorder="1" applyAlignment="1">
      <alignment horizontal="left" vertical="center"/>
    </xf>
    <xf numFmtId="3" fontId="37" fillId="24" borderId="0" xfId="0" applyNumberFormat="1" applyFont="1" applyFill="1" applyBorder="1" applyAlignment="1">
      <alignment horizontal="right"/>
    </xf>
    <xf numFmtId="3" fontId="37" fillId="24" borderId="19" xfId="0" applyNumberFormat="1" applyFont="1" applyFill="1" applyBorder="1" applyAlignment="1">
      <alignment horizontal="right"/>
    </xf>
    <xf numFmtId="0" fontId="28" fillId="24" borderId="13" xfId="0" applyFont="1" applyFill="1" applyBorder="1" applyAlignment="1">
      <alignment horizontal="left" vertical="center"/>
    </xf>
    <xf numFmtId="3" fontId="28" fillId="24" borderId="0" xfId="0" applyNumberFormat="1" applyFont="1" applyFill="1" applyBorder="1" applyAlignment="1">
      <alignment horizontal="right"/>
    </xf>
    <xf numFmtId="3" fontId="28" fillId="24" borderId="10" xfId="0" applyNumberFormat="1" applyFont="1" applyFill="1" applyBorder="1" applyAlignment="1">
      <alignment horizontal="right"/>
    </xf>
    <xf numFmtId="0" fontId="28" fillId="24" borderId="0" xfId="0" applyFont="1" applyFill="1" applyAlignment="1">
      <alignment horizontal="left" vertical="center"/>
    </xf>
    <xf numFmtId="0" fontId="28" fillId="24" borderId="14" xfId="0" applyFont="1" applyFill="1" applyBorder="1" applyAlignment="1">
      <alignment horizontal="left" vertical="center"/>
    </xf>
    <xf numFmtId="3" fontId="28" fillId="24" borderId="11" xfId="0" applyNumberFormat="1" applyFont="1" applyFill="1" applyBorder="1" applyAlignment="1">
      <alignment horizontal="right"/>
    </xf>
    <xf numFmtId="3" fontId="28" fillId="24" borderId="12" xfId="0" applyNumberFormat="1" applyFont="1" applyFill="1" applyBorder="1" applyAlignment="1">
      <alignment horizontal="right"/>
    </xf>
    <xf numFmtId="0" fontId="41" fillId="24" borderId="0" xfId="35" applyFont="1" applyFill="1" applyBorder="1" applyAlignment="1">
      <alignment horizontal="right" wrapText="1"/>
    </xf>
    <xf numFmtId="0" fontId="4" fillId="24" borderId="0" xfId="0" applyFont="1" applyFill="1" applyAlignment="1">
      <alignment horizontal="left"/>
    </xf>
    <xf numFmtId="3" fontId="41" fillId="24" borderId="0" xfId="38" applyNumberFormat="1" applyFont="1" applyFill="1" applyBorder="1" applyAlignment="1">
      <alignment horizontal="right" wrapText="1"/>
    </xf>
    <xf numFmtId="3" fontId="28" fillId="24" borderId="0" xfId="0" applyNumberFormat="1" applyFont="1" applyFill="1" applyBorder="1"/>
    <xf numFmtId="0" fontId="4" fillId="24" borderId="0" xfId="0" applyFont="1" applyFill="1" applyAlignment="1">
      <alignment horizontal="justify"/>
    </xf>
    <xf numFmtId="0" fontId="42" fillId="24" borderId="0" xfId="0" applyFont="1" applyFill="1" applyAlignment="1">
      <alignment horizontal="left" readingOrder="1"/>
    </xf>
    <xf numFmtId="0" fontId="28" fillId="24" borderId="0" xfId="0" applyFont="1" applyFill="1" applyBorder="1" applyAlignment="1">
      <alignment horizontal="left"/>
    </xf>
    <xf numFmtId="3" fontId="28" fillId="24" borderId="0" xfId="0" applyNumberFormat="1" applyFont="1" applyFill="1" applyBorder="1" applyAlignment="1">
      <alignment vertical="center" wrapText="1"/>
    </xf>
    <xf numFmtId="3" fontId="28" fillId="24" borderId="0" xfId="0" applyNumberFormat="1" applyFont="1" applyFill="1" applyBorder="1" applyAlignment="1">
      <alignment vertical="center"/>
    </xf>
    <xf numFmtId="165" fontId="28" fillId="24" borderId="0" xfId="0" applyNumberFormat="1" applyFont="1" applyFill="1" applyBorder="1"/>
    <xf numFmtId="164" fontId="28" fillId="24" borderId="0" xfId="0" applyNumberFormat="1" applyFont="1" applyFill="1" applyBorder="1"/>
    <xf numFmtId="0" fontId="28" fillId="24" borderId="0" xfId="0" applyFont="1" applyFill="1"/>
    <xf numFmtId="1" fontId="37" fillId="24" borderId="11" xfId="0" applyNumberFormat="1" applyFont="1" applyFill="1" applyBorder="1" applyAlignment="1">
      <alignment horizontal="center" vertical="center" wrapText="1"/>
    </xf>
    <xf numFmtId="3" fontId="37" fillId="24" borderId="0" xfId="0" applyNumberFormat="1" applyFont="1" applyFill="1" applyBorder="1" applyAlignment="1">
      <alignment horizontal="right" vertical="justify"/>
    </xf>
    <xf numFmtId="3" fontId="37" fillId="24" borderId="19" xfId="0" applyNumberFormat="1" applyFont="1" applyFill="1" applyBorder="1" applyAlignment="1">
      <alignment horizontal="right" vertical="justify"/>
    </xf>
    <xf numFmtId="3" fontId="28" fillId="24" borderId="0" xfId="0" applyNumberFormat="1" applyFont="1" applyFill="1" applyBorder="1" applyAlignment="1">
      <alignment horizontal="center" vertical="center"/>
    </xf>
    <xf numFmtId="3" fontId="28" fillId="24" borderId="0" xfId="0" applyNumberFormat="1" applyFont="1" applyFill="1" applyBorder="1" applyAlignment="1">
      <alignment horizontal="right" vertical="justify"/>
    </xf>
    <xf numFmtId="3" fontId="28" fillId="24" borderId="10" xfId="0" applyNumberFormat="1" applyFont="1" applyFill="1" applyBorder="1" applyAlignment="1">
      <alignment horizontal="right" vertical="justify"/>
    </xf>
    <xf numFmtId="0" fontId="4" fillId="24" borderId="0" xfId="0" applyFont="1" applyFill="1" applyBorder="1" applyAlignment="1">
      <alignment horizontal="left"/>
    </xf>
    <xf numFmtId="3" fontId="28" fillId="24" borderId="11" xfId="0" applyNumberFormat="1" applyFont="1" applyFill="1" applyBorder="1" applyAlignment="1">
      <alignment horizontal="right" vertical="justify"/>
    </xf>
    <xf numFmtId="3" fontId="28" fillId="24" borderId="12" xfId="0" applyNumberFormat="1" applyFont="1" applyFill="1" applyBorder="1" applyAlignment="1">
      <alignment horizontal="right" vertical="justify"/>
    </xf>
    <xf numFmtId="3" fontId="28" fillId="24" borderId="0" xfId="0" quotePrefix="1" applyNumberFormat="1" applyFont="1" applyFill="1" applyBorder="1" applyAlignment="1">
      <alignment horizontal="left" vertical="center"/>
    </xf>
    <xf numFmtId="0" fontId="4" fillId="24" borderId="0" xfId="0" applyFont="1" applyFill="1" applyBorder="1" applyAlignment="1">
      <alignment horizontal="left" vertical="center"/>
    </xf>
    <xf numFmtId="3" fontId="4" fillId="24" borderId="0" xfId="0" applyNumberFormat="1" applyFont="1" applyFill="1" applyBorder="1" applyAlignment="1">
      <alignment horizontal="right" vertical="justify"/>
    </xf>
    <xf numFmtId="49" fontId="28" fillId="24" borderId="0" xfId="0" applyNumberFormat="1" applyFont="1" applyFill="1" applyBorder="1" applyAlignment="1">
      <alignment horizontal="center" vertical="center"/>
    </xf>
    <xf numFmtId="0" fontId="28" fillId="24" borderId="0" xfId="0" quotePrefix="1" applyNumberFormat="1" applyFont="1" applyFill="1"/>
    <xf numFmtId="0" fontId="28" fillId="24" borderId="0" xfId="0" applyFont="1" applyFill="1" applyBorder="1" applyAlignment="1">
      <alignment horizontal="center"/>
    </xf>
    <xf numFmtId="0" fontId="28" fillId="24" borderId="0" xfId="0" applyFont="1" applyFill="1" applyBorder="1" applyAlignment="1">
      <alignment horizontal="right"/>
    </xf>
    <xf numFmtId="0" fontId="37" fillId="24" borderId="18" xfId="0" applyFont="1" applyFill="1" applyBorder="1"/>
    <xf numFmtId="0" fontId="37" fillId="24" borderId="13" xfId="0" applyFont="1" applyFill="1" applyBorder="1" applyAlignment="1">
      <alignment horizontal="left" vertical="center"/>
    </xf>
    <xf numFmtId="0" fontId="28" fillId="24" borderId="0" xfId="0" applyFont="1" applyFill="1" applyBorder="1" applyAlignment="1">
      <alignment horizontal="left" vertical="center"/>
    </xf>
    <xf numFmtId="3" fontId="28" fillId="24" borderId="0" xfId="0" quotePrefix="1" applyNumberFormat="1" applyFont="1" applyFill="1" applyAlignment="1">
      <alignment horizontal="center" vertical="center"/>
    </xf>
    <xf numFmtId="0" fontId="37" fillId="24" borderId="22" xfId="0" applyFont="1" applyFill="1" applyBorder="1"/>
    <xf numFmtId="0" fontId="28" fillId="24" borderId="0" xfId="0" applyFont="1" applyFill="1" applyBorder="1" applyAlignment="1">
      <alignment vertical="center"/>
    </xf>
    <xf numFmtId="1" fontId="28" fillId="24" borderId="0" xfId="0" applyNumberFormat="1" applyFont="1" applyFill="1" applyBorder="1" applyAlignment="1">
      <alignment horizontal="center" vertical="center" wrapText="1"/>
    </xf>
    <xf numFmtId="0" fontId="28" fillId="24" borderId="0" xfId="0" applyFont="1" applyFill="1" applyBorder="1" applyAlignment="1">
      <alignment horizontal="center" vertical="center"/>
    </xf>
    <xf numFmtId="3" fontId="28" fillId="24" borderId="17" xfId="0" applyNumberFormat="1" applyFont="1" applyFill="1" applyBorder="1" applyAlignment="1">
      <alignment horizontal="right"/>
    </xf>
    <xf numFmtId="3" fontId="28" fillId="24" borderId="0" xfId="0" applyNumberFormat="1" applyFont="1" applyFill="1" applyBorder="1" applyAlignment="1">
      <alignment horizontal="right" vertical="center"/>
    </xf>
    <xf numFmtId="3" fontId="28" fillId="24" borderId="0" xfId="0" quotePrefix="1" applyNumberFormat="1" applyFont="1" applyFill="1" applyBorder="1" applyAlignment="1">
      <alignment horizontal="right"/>
    </xf>
    <xf numFmtId="3" fontId="28" fillId="24" borderId="10" xfId="0" quotePrefix="1" applyNumberFormat="1" applyFont="1" applyFill="1" applyBorder="1" applyAlignment="1">
      <alignment horizontal="right"/>
    </xf>
    <xf numFmtId="0" fontId="28" fillId="24" borderId="11" xfId="0" applyFont="1" applyFill="1" applyBorder="1" applyAlignment="1">
      <alignment horizontal="center" vertical="center"/>
    </xf>
    <xf numFmtId="3" fontId="28" fillId="24" borderId="11" xfId="0" quotePrefix="1" applyNumberFormat="1" applyFont="1" applyFill="1" applyBorder="1" applyAlignment="1">
      <alignment horizontal="right"/>
    </xf>
    <xf numFmtId="0" fontId="28" fillId="24" borderId="0" xfId="0" applyNumberFormat="1" applyFont="1" applyFill="1" applyBorder="1" applyAlignment="1">
      <alignment horizontal="right" vertical="center"/>
    </xf>
    <xf numFmtId="0" fontId="37" fillId="24" borderId="17" xfId="0" applyFont="1" applyFill="1" applyBorder="1" applyAlignment="1">
      <alignment horizontal="center" vertical="center"/>
    </xf>
    <xf numFmtId="0" fontId="37" fillId="24" borderId="19" xfId="0" applyFont="1" applyFill="1" applyBorder="1" applyAlignment="1">
      <alignment horizontal="center" vertical="center"/>
    </xf>
    <xf numFmtId="0" fontId="37" fillId="24" borderId="0" xfId="0" applyFont="1" applyFill="1" applyBorder="1" applyAlignment="1">
      <alignment horizontal="center" vertical="center"/>
    </xf>
    <xf numFmtId="0" fontId="37" fillId="24" borderId="0" xfId="0" applyFont="1" applyFill="1" applyBorder="1" applyAlignment="1">
      <alignment horizontal="center" wrapText="1"/>
    </xf>
    <xf numFmtId="0" fontId="37" fillId="24" borderId="10" xfId="0" applyFont="1" applyFill="1" applyBorder="1" applyAlignment="1">
      <alignment horizontal="center" vertical="center"/>
    </xf>
    <xf numFmtId="0" fontId="37" fillId="24" borderId="11" xfId="0" applyFont="1" applyFill="1" applyBorder="1" applyAlignment="1">
      <alignment horizontal="center" vertical="center"/>
    </xf>
    <xf numFmtId="0" fontId="37" fillId="24" borderId="12" xfId="0" applyFont="1" applyFill="1" applyBorder="1" applyAlignment="1">
      <alignment horizontal="center" vertical="center"/>
    </xf>
    <xf numFmtId="164" fontId="28" fillId="24" borderId="10" xfId="0" applyNumberFormat="1" applyFont="1" applyFill="1" applyBorder="1" applyAlignment="1">
      <alignment horizontal="center"/>
    </xf>
    <xf numFmtId="0" fontId="28" fillId="24" borderId="0" xfId="0" applyFont="1" applyFill="1" applyBorder="1" applyAlignment="1">
      <alignment horizontal="right" vertical="center"/>
    </xf>
    <xf numFmtId="164" fontId="28" fillId="24" borderId="12" xfId="0" applyNumberFormat="1" applyFont="1" applyFill="1" applyBorder="1" applyAlignment="1">
      <alignment horizontal="center"/>
    </xf>
    <xf numFmtId="0" fontId="28" fillId="24" borderId="0" xfId="0" applyFont="1" applyFill="1" applyAlignment="1">
      <alignment horizontal="center" vertical="center"/>
    </xf>
    <xf numFmtId="0" fontId="45" fillId="24" borderId="0" xfId="0" applyFont="1" applyFill="1" applyAlignment="1">
      <alignment vertical="center"/>
    </xf>
    <xf numFmtId="0" fontId="37" fillId="24" borderId="11" xfId="0" applyFont="1" applyFill="1" applyBorder="1" applyAlignment="1">
      <alignment horizontal="center" wrapText="1"/>
    </xf>
    <xf numFmtId="0" fontId="37" fillId="24" borderId="12" xfId="0" applyFont="1" applyFill="1" applyBorder="1" applyAlignment="1">
      <alignment horizontal="center" wrapText="1"/>
    </xf>
    <xf numFmtId="164" fontId="28" fillId="24" borderId="0" xfId="0" applyNumberFormat="1" applyFont="1" applyFill="1"/>
    <xf numFmtId="3" fontId="28" fillId="24" borderId="0" xfId="0" applyNumberFormat="1" applyFont="1" applyFill="1" applyAlignment="1">
      <alignment horizontal="right"/>
    </xf>
    <xf numFmtId="3" fontId="28" fillId="24" borderId="0" xfId="0" applyNumberFormat="1" applyFont="1" applyFill="1" applyAlignment="1">
      <alignment horizontal="right" vertical="center"/>
    </xf>
    <xf numFmtId="3" fontId="41" fillId="24" borderId="0" xfId="0" applyNumberFormat="1" applyFont="1" applyFill="1" applyAlignment="1">
      <alignment horizontal="right" vertical="center"/>
    </xf>
    <xf numFmtId="0" fontId="28" fillId="24" borderId="0" xfId="0" applyFont="1" applyFill="1" applyAlignment="1">
      <alignment horizontal="right"/>
    </xf>
    <xf numFmtId="3" fontId="41" fillId="24" borderId="0" xfId="36" applyNumberFormat="1" applyFont="1" applyFill="1" applyBorder="1" applyAlignment="1">
      <alignment horizontal="right" wrapText="1"/>
    </xf>
    <xf numFmtId="0" fontId="28" fillId="24" borderId="0" xfId="0" applyFont="1" applyFill="1" applyAlignment="1">
      <alignment horizontal="center"/>
    </xf>
    <xf numFmtId="3" fontId="41" fillId="24" borderId="0" xfId="36" applyNumberFormat="1" applyFont="1" applyFill="1" applyBorder="1" applyAlignment="1">
      <alignment horizontal="left" wrapText="1"/>
    </xf>
    <xf numFmtId="3" fontId="41" fillId="24" borderId="0" xfId="36" applyNumberFormat="1" applyFont="1" applyFill="1" applyBorder="1" applyAlignment="1">
      <alignment horizontal="center" vertical="center" wrapText="1"/>
    </xf>
    <xf numFmtId="0" fontId="41" fillId="24" borderId="0" xfId="36" applyFont="1" applyFill="1" applyBorder="1" applyAlignment="1">
      <alignment horizontal="left" wrapText="1"/>
    </xf>
    <xf numFmtId="3" fontId="28" fillId="24" borderId="0" xfId="0" applyNumberFormat="1" applyFont="1" applyFill="1"/>
    <xf numFmtId="3" fontId="41" fillId="24" borderId="0" xfId="37" applyNumberFormat="1" applyFont="1" applyFill="1" applyBorder="1" applyAlignment="1">
      <alignment horizontal="right" vertical="center"/>
    </xf>
    <xf numFmtId="0" fontId="39" fillId="24" borderId="0" xfId="0" applyFont="1" applyFill="1"/>
    <xf numFmtId="0" fontId="37" fillId="24" borderId="20" xfId="0" applyFont="1" applyFill="1" applyBorder="1" applyAlignment="1">
      <alignment horizontal="center"/>
    </xf>
    <xf numFmtId="0" fontId="37" fillId="24" borderId="21" xfId="0" applyFont="1" applyFill="1" applyBorder="1" applyAlignment="1">
      <alignment horizontal="center"/>
    </xf>
    <xf numFmtId="0" fontId="37" fillId="24" borderId="15" xfId="0" applyFont="1" applyFill="1" applyBorder="1" applyAlignment="1">
      <alignment horizontal="left" vertical="center"/>
    </xf>
    <xf numFmtId="0" fontId="28" fillId="24" borderId="18" xfId="0" applyFont="1" applyFill="1" applyBorder="1" applyAlignment="1">
      <alignment horizontal="right"/>
    </xf>
    <xf numFmtId="3" fontId="37" fillId="24" borderId="0" xfId="0" applyNumberFormat="1" applyFont="1" applyFill="1" applyBorder="1" applyAlignment="1">
      <alignment horizontal="right" vertical="center"/>
    </xf>
    <xf numFmtId="164" fontId="37" fillId="24" borderId="0" xfId="0" applyNumberFormat="1" applyFont="1" applyFill="1" applyBorder="1" applyAlignment="1">
      <alignment horizontal="center" vertical="center"/>
    </xf>
    <xf numFmtId="164" fontId="37" fillId="24" borderId="19" xfId="0" applyNumberFormat="1" applyFont="1" applyFill="1" applyBorder="1" applyAlignment="1">
      <alignment horizontal="center" vertical="center"/>
    </xf>
    <xf numFmtId="3" fontId="41" fillId="24" borderId="0" xfId="36" applyNumberFormat="1" applyFont="1" applyFill="1" applyBorder="1" applyAlignment="1">
      <alignment horizontal="center" vertical="center"/>
    </xf>
    <xf numFmtId="3" fontId="28" fillId="24" borderId="0" xfId="0" applyNumberFormat="1" applyFont="1" applyFill="1" applyAlignment="1">
      <alignment horizontal="center" vertical="center"/>
    </xf>
    <xf numFmtId="0" fontId="28" fillId="24" borderId="15" xfId="0" applyFont="1" applyFill="1" applyBorder="1" applyAlignment="1">
      <alignment horizontal="left" vertical="center"/>
    </xf>
    <xf numFmtId="0" fontId="28" fillId="24" borderId="13" xfId="0" applyFont="1" applyFill="1" applyBorder="1" applyAlignment="1">
      <alignment horizontal="right"/>
    </xf>
    <xf numFmtId="165" fontId="28" fillId="24" borderId="0" xfId="0" applyNumberFormat="1" applyFont="1" applyFill="1" applyBorder="1" applyAlignment="1">
      <alignment horizontal="center" vertical="center"/>
    </xf>
    <xf numFmtId="165" fontId="28" fillId="24" borderId="10" xfId="0" applyNumberFormat="1" applyFont="1" applyFill="1" applyBorder="1" applyAlignment="1">
      <alignment horizontal="center" vertical="center"/>
    </xf>
    <xf numFmtId="167" fontId="28" fillId="24" borderId="0" xfId="50" applyNumberFormat="1" applyFont="1" applyFill="1"/>
    <xf numFmtId="0" fontId="28" fillId="24" borderId="16" xfId="0" applyFont="1" applyFill="1" applyBorder="1" applyAlignment="1">
      <alignment horizontal="left" vertical="center"/>
    </xf>
    <xf numFmtId="0" fontId="28" fillId="24" borderId="14" xfId="0" applyFont="1" applyFill="1" applyBorder="1" applyAlignment="1">
      <alignment horizontal="right"/>
    </xf>
    <xf numFmtId="3" fontId="28" fillId="24" borderId="11" xfId="0" applyNumberFormat="1" applyFont="1" applyFill="1" applyBorder="1" applyAlignment="1">
      <alignment horizontal="right" vertical="center"/>
    </xf>
    <xf numFmtId="165" fontId="28" fillId="24" borderId="11" xfId="0" applyNumberFormat="1" applyFont="1" applyFill="1" applyBorder="1" applyAlignment="1">
      <alignment horizontal="center" vertical="center"/>
    </xf>
    <xf numFmtId="165" fontId="28" fillId="24" borderId="12" xfId="0" applyNumberFormat="1" applyFont="1" applyFill="1" applyBorder="1" applyAlignment="1">
      <alignment horizontal="center" vertical="center"/>
    </xf>
    <xf numFmtId="0" fontId="28" fillId="24" borderId="0" xfId="0" applyFont="1" applyFill="1" applyAlignment="1">
      <alignment horizontal="left"/>
    </xf>
    <xf numFmtId="0" fontId="42" fillId="24" borderId="0" xfId="0" applyFont="1" applyFill="1" applyAlignment="1">
      <alignment readingOrder="1"/>
    </xf>
    <xf numFmtId="0" fontId="46" fillId="24" borderId="0" xfId="0" applyFont="1" applyFill="1" applyAlignment="1">
      <alignment horizontal="justify"/>
    </xf>
    <xf numFmtId="0" fontId="28" fillId="24" borderId="13" xfId="0" applyFont="1" applyFill="1" applyBorder="1" applyAlignment="1">
      <alignment horizontal="left" vertical="center"/>
    </xf>
    <xf numFmtId="0" fontId="4" fillId="24" borderId="0" xfId="0" quotePrefix="1" applyFont="1" applyFill="1" applyAlignment="1">
      <alignment horizontal="left"/>
    </xf>
    <xf numFmtId="168" fontId="28" fillId="24" borderId="0" xfId="56" applyNumberFormat="1" applyFont="1" applyFill="1" applyBorder="1" applyAlignment="1">
      <alignment horizontal="left" vertical="center"/>
    </xf>
    <xf numFmtId="168" fontId="28" fillId="24" borderId="11" xfId="56" applyNumberFormat="1" applyFont="1" applyFill="1" applyBorder="1" applyAlignment="1">
      <alignment horizontal="left" vertical="center"/>
    </xf>
    <xf numFmtId="0" fontId="28" fillId="24" borderId="19" xfId="0" applyFont="1" applyFill="1" applyBorder="1" applyAlignment="1">
      <alignment horizontal="right"/>
    </xf>
    <xf numFmtId="0" fontId="28" fillId="24" borderId="10" xfId="0" applyFont="1" applyFill="1" applyBorder="1" applyAlignment="1">
      <alignment horizontal="right"/>
    </xf>
    <xf numFmtId="0" fontId="28" fillId="24" borderId="12" xfId="0" applyFont="1" applyFill="1" applyBorder="1" applyAlignment="1">
      <alignment horizontal="right"/>
    </xf>
    <xf numFmtId="0" fontId="37" fillId="24" borderId="24" xfId="0" applyFont="1" applyFill="1" applyBorder="1" applyAlignment="1">
      <alignment horizontal="center" vertical="center" wrapText="1"/>
    </xf>
    <xf numFmtId="0" fontId="37" fillId="24" borderId="15" xfId="0" applyFont="1" applyFill="1" applyBorder="1" applyAlignment="1">
      <alignment horizontal="center" vertical="center"/>
    </xf>
    <xf numFmtId="0" fontId="37" fillId="24" borderId="16" xfId="0" applyFont="1" applyFill="1" applyBorder="1" applyAlignment="1">
      <alignment horizontal="center" vertical="center"/>
    </xf>
    <xf numFmtId="0" fontId="37" fillId="24" borderId="18" xfId="0" applyFont="1" applyFill="1" applyBorder="1" applyAlignment="1">
      <alignment horizontal="center" vertical="center"/>
    </xf>
    <xf numFmtId="0" fontId="37" fillId="24" borderId="19" xfId="0" applyFont="1" applyFill="1" applyBorder="1" applyAlignment="1">
      <alignment horizontal="center" vertical="center"/>
    </xf>
    <xf numFmtId="0" fontId="37" fillId="24" borderId="14" xfId="0" applyFont="1" applyFill="1" applyBorder="1" applyAlignment="1">
      <alignment horizontal="center" vertical="center"/>
    </xf>
    <xf numFmtId="0" fontId="37" fillId="24" borderId="12" xfId="0" applyFont="1" applyFill="1" applyBorder="1" applyAlignment="1">
      <alignment horizontal="center" vertical="center"/>
    </xf>
    <xf numFmtId="0" fontId="37" fillId="24" borderId="22" xfId="0" applyFont="1" applyFill="1" applyBorder="1" applyAlignment="1">
      <alignment horizontal="center" vertical="center"/>
    </xf>
    <xf numFmtId="0" fontId="37" fillId="24" borderId="23" xfId="0" applyFont="1" applyFill="1" applyBorder="1" applyAlignment="1">
      <alignment horizontal="center" vertical="center"/>
    </xf>
    <xf numFmtId="4" fontId="37" fillId="24" borderId="0" xfId="0" applyNumberFormat="1" applyFont="1" applyFill="1" applyBorder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0" fontId="37" fillId="24" borderId="0" xfId="0" applyFont="1" applyFill="1" applyAlignment="1">
      <alignment horizontal="center" vertical="center"/>
    </xf>
    <xf numFmtId="0" fontId="37" fillId="24" borderId="18" xfId="0" applyFont="1" applyFill="1" applyBorder="1" applyAlignment="1">
      <alignment horizontal="center" wrapText="1"/>
    </xf>
    <xf numFmtId="0" fontId="37" fillId="24" borderId="17" xfId="0" applyFont="1" applyFill="1" applyBorder="1" applyAlignment="1">
      <alignment horizontal="center" wrapText="1"/>
    </xf>
    <xf numFmtId="0" fontId="37" fillId="24" borderId="19" xfId="0" applyFont="1" applyFill="1" applyBorder="1" applyAlignment="1">
      <alignment horizontal="center" wrapText="1"/>
    </xf>
    <xf numFmtId="0" fontId="37" fillId="24" borderId="18" xfId="0" applyFont="1" applyFill="1" applyBorder="1" applyAlignment="1">
      <alignment horizontal="center" vertical="center" wrapText="1"/>
    </xf>
    <xf numFmtId="0" fontId="37" fillId="24" borderId="13" xfId="0" applyFont="1" applyFill="1" applyBorder="1" applyAlignment="1">
      <alignment horizontal="center" vertical="center"/>
    </xf>
    <xf numFmtId="1" fontId="37" fillId="24" borderId="17" xfId="0" applyNumberFormat="1" applyFont="1" applyFill="1" applyBorder="1" applyAlignment="1">
      <alignment horizontal="center" vertical="center" wrapText="1"/>
    </xf>
    <xf numFmtId="0" fontId="24" fillId="24" borderId="11" xfId="0" applyFont="1" applyFill="1" applyBorder="1"/>
    <xf numFmtId="0" fontId="37" fillId="24" borderId="17" xfId="0" applyFont="1" applyFill="1" applyBorder="1" applyAlignment="1">
      <alignment horizontal="center" vertical="center" wrapText="1"/>
    </xf>
    <xf numFmtId="0" fontId="28" fillId="24" borderId="18" xfId="0" applyFont="1" applyFill="1" applyBorder="1" applyAlignment="1">
      <alignment horizontal="left" vertical="center"/>
    </xf>
    <xf numFmtId="0" fontId="28" fillId="24" borderId="13" xfId="0" applyFont="1" applyFill="1" applyBorder="1" applyAlignment="1">
      <alignment horizontal="left" vertical="center"/>
    </xf>
    <xf numFmtId="0" fontId="28" fillId="24" borderId="13" xfId="0" applyFont="1" applyFill="1" applyBorder="1" applyAlignment="1">
      <alignment horizontal="left" vertical="center" wrapText="1"/>
    </xf>
    <xf numFmtId="0" fontId="28" fillId="24" borderId="14" xfId="0" applyFont="1" applyFill="1" applyBorder="1" applyAlignment="1">
      <alignment horizontal="left" vertical="center" wrapText="1"/>
    </xf>
    <xf numFmtId="1" fontId="37" fillId="24" borderId="11" xfId="0" applyNumberFormat="1" applyFont="1" applyFill="1" applyBorder="1" applyAlignment="1">
      <alignment horizontal="center" vertical="center" wrapText="1"/>
    </xf>
    <xf numFmtId="1" fontId="37" fillId="24" borderId="19" xfId="0" applyNumberFormat="1" applyFont="1" applyFill="1" applyBorder="1" applyAlignment="1">
      <alignment horizontal="center" vertical="center" wrapText="1"/>
    </xf>
    <xf numFmtId="0" fontId="24" fillId="24" borderId="12" xfId="0" applyFont="1" applyFill="1" applyBorder="1"/>
    <xf numFmtId="0" fontId="37" fillId="24" borderId="17" xfId="0" applyFont="1" applyFill="1" applyBorder="1" applyAlignment="1">
      <alignment horizontal="center" vertical="center"/>
    </xf>
    <xf numFmtId="0" fontId="37" fillId="24" borderId="11" xfId="0" applyFont="1" applyFill="1" applyBorder="1" applyAlignment="1">
      <alignment horizontal="center" vertical="center"/>
    </xf>
    <xf numFmtId="1" fontId="37" fillId="24" borderId="0" xfId="0" applyNumberFormat="1" applyFont="1" applyFill="1" applyBorder="1" applyAlignment="1">
      <alignment horizontal="center" vertical="center" wrapText="1"/>
    </xf>
    <xf numFmtId="1" fontId="37" fillId="24" borderId="10" xfId="0" applyNumberFormat="1" applyFont="1" applyFill="1" applyBorder="1" applyAlignment="1">
      <alignment horizontal="center" vertical="center" wrapText="1"/>
    </xf>
    <xf numFmtId="1" fontId="37" fillId="24" borderId="12" xfId="0" applyNumberFormat="1" applyFont="1" applyFill="1" applyBorder="1" applyAlignment="1">
      <alignment horizontal="center" vertical="center" wrapText="1"/>
    </xf>
    <xf numFmtId="0" fontId="37" fillId="24" borderId="13" xfId="0" applyFont="1" applyFill="1" applyBorder="1" applyAlignment="1">
      <alignment horizontal="left" vertical="center"/>
    </xf>
    <xf numFmtId="0" fontId="37" fillId="24" borderId="14" xfId="0" applyFont="1" applyFill="1" applyBorder="1" applyAlignment="1">
      <alignment horizontal="left" vertical="center"/>
    </xf>
    <xf numFmtId="1" fontId="37" fillId="24" borderId="22" xfId="0" applyNumberFormat="1" applyFont="1" applyFill="1" applyBorder="1" applyAlignment="1">
      <alignment horizontal="center" vertical="center" wrapText="1"/>
    </xf>
    <xf numFmtId="0" fontId="37" fillId="24" borderId="11" xfId="0" applyFont="1" applyFill="1" applyBorder="1" applyAlignment="1">
      <alignment horizontal="center" vertical="center" wrapText="1"/>
    </xf>
  </cellXfs>
  <cellStyles count="5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4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 xr:uid="{00000000-0005-0000-0000-00001E000000}"/>
    <cellStyle name="Hipervínculo" xfId="32" builtinId="8"/>
    <cellStyle name="Incorrecto" xfId="33" builtinId="27" customBuiltin="1"/>
    <cellStyle name="Millares" xfId="56" builtinId="3"/>
    <cellStyle name="Neutral" xfId="34" builtinId="28" customBuiltin="1"/>
    <cellStyle name="Normal" xfId="0" builtinId="0"/>
    <cellStyle name="Normal 2" xfId="48" xr:uid="{00000000-0005-0000-0000-000024000000}"/>
    <cellStyle name="Normal 2 2" xfId="52" xr:uid="{00000000-0005-0000-0000-000025000000}"/>
    <cellStyle name="Normal 2 3" xfId="54" xr:uid="{00000000-0005-0000-0000-000026000000}"/>
    <cellStyle name="Normal 3" xfId="49" xr:uid="{00000000-0005-0000-0000-000027000000}"/>
    <cellStyle name="Normal 4" xfId="51" xr:uid="{00000000-0005-0000-0000-000028000000}"/>
    <cellStyle name="Normal 5" xfId="53" xr:uid="{00000000-0005-0000-0000-000029000000}"/>
    <cellStyle name="Normal 6" xfId="55" xr:uid="{00000000-0005-0000-0000-00002A000000}"/>
    <cellStyle name="Normal_Directorio x Trim 2006_1" xfId="35" xr:uid="{00000000-0005-0000-0000-00002B000000}"/>
    <cellStyle name="Normal_Hoja1" xfId="36" xr:uid="{00000000-0005-0000-0000-00002C000000}"/>
    <cellStyle name="Normal_Hoja11" xfId="37" xr:uid="{00000000-0005-0000-0000-00002D000000}"/>
    <cellStyle name="Normal_Hoja5" xfId="38" xr:uid="{00000000-0005-0000-0000-00002E000000}"/>
    <cellStyle name="Notas" xfId="39" builtinId="10" customBuiltin="1"/>
    <cellStyle name="Porcentaje" xfId="50" builtinId="5"/>
    <cellStyle name="Salida" xfId="40" builtinId="21" customBuiltin="1"/>
    <cellStyle name="Texto de advertencia" xfId="41" builtinId="11" customBuiltin="1"/>
    <cellStyle name="Texto explicativo" xfId="42" builtinId="53" customBuiltin="1"/>
    <cellStyle name="Título" xfId="43" builtinId="15" customBuiltin="1"/>
    <cellStyle name="Título 2" xfId="45" builtinId="17" customBuiltin="1"/>
    <cellStyle name="Título 3" xfId="46" builtinId="18" customBuiltin="1"/>
    <cellStyle name="Total" xfId="4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10876059847371"/>
          <c:y val="9.7451762454926774E-2"/>
          <c:w val="0.79561800742649624"/>
          <c:h val="0.63089789101038318"/>
        </c:manualLayout>
      </c:layout>
      <c:barChart>
        <c:barDir val="col"/>
        <c:grouping val="clustered"/>
        <c:varyColors val="0"/>
        <c:ser>
          <c:idx val="0"/>
          <c:order val="0"/>
          <c:tx>
            <c:v>2012</c:v>
          </c:tx>
          <c:invertIfNegative val="0"/>
          <c:cat>
            <c:strRef>
              <c:f>'C1'!$B$10:$B$17</c:f>
              <c:strCache>
                <c:ptCount val="8"/>
                <c:pt idx="0">
                  <c:v>Arica y Parinacota, Coquimbo y Valparaíso</c:v>
                </c:pt>
                <c:pt idx="1">
                  <c:v>Metropolitana </c:v>
                </c:pt>
                <c:pt idx="2">
                  <c:v>O'Higgins</c:v>
                </c:pt>
                <c:pt idx="3">
                  <c:v>Maule</c:v>
                </c:pt>
                <c:pt idx="4">
                  <c:v>Biobío</c:v>
                </c:pt>
                <c:pt idx="5">
                  <c:v>La Araucanía</c:v>
                </c:pt>
                <c:pt idx="6">
                  <c:v>Los Ríos</c:v>
                </c:pt>
                <c:pt idx="7">
                  <c:v>Los Lagos</c:v>
                </c:pt>
              </c:strCache>
            </c:strRef>
          </c:cat>
          <c:val>
            <c:numRef>
              <c:f>'C1'!$E$10:$E$17</c:f>
              <c:numCache>
                <c:formatCode>#,##0</c:formatCode>
                <c:ptCount val="8"/>
                <c:pt idx="0">
                  <c:v>5715877</c:v>
                </c:pt>
                <c:pt idx="1">
                  <c:v>13687396</c:v>
                </c:pt>
                <c:pt idx="2">
                  <c:v>1756771</c:v>
                </c:pt>
                <c:pt idx="3">
                  <c:v>2794102</c:v>
                </c:pt>
                <c:pt idx="4">
                  <c:v>19308880</c:v>
                </c:pt>
                <c:pt idx="5">
                  <c:v>3139325</c:v>
                </c:pt>
                <c:pt idx="6">
                  <c:v>3198823</c:v>
                </c:pt>
                <c:pt idx="7">
                  <c:v>46566100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7-439D-A5DF-21CE13BE50C5}"/>
            </c:ext>
          </c:extLst>
        </c:ser>
        <c:ser>
          <c:idx val="2"/>
          <c:order val="1"/>
          <c:tx>
            <c:v>2013</c:v>
          </c:tx>
          <c:spPr>
            <a:solidFill>
              <a:srgbClr val="C00000"/>
            </a:solidFill>
          </c:spPr>
          <c:invertIfNegative val="0"/>
          <c:cat>
            <c:strRef>
              <c:f>'C1'!$B$10:$B$17</c:f>
              <c:strCache>
                <c:ptCount val="8"/>
                <c:pt idx="0">
                  <c:v>Arica y Parinacota, Coquimbo y Valparaíso</c:v>
                </c:pt>
                <c:pt idx="1">
                  <c:v>Metropolitana </c:v>
                </c:pt>
                <c:pt idx="2">
                  <c:v>O'Higgins</c:v>
                </c:pt>
                <c:pt idx="3">
                  <c:v>Maule</c:v>
                </c:pt>
                <c:pt idx="4">
                  <c:v>Biobío</c:v>
                </c:pt>
                <c:pt idx="5">
                  <c:v>La Araucanía</c:v>
                </c:pt>
                <c:pt idx="6">
                  <c:v>Los Ríos</c:v>
                </c:pt>
                <c:pt idx="7">
                  <c:v>Los Lagos</c:v>
                </c:pt>
              </c:strCache>
            </c:strRef>
          </c:cat>
          <c:val>
            <c:numRef>
              <c:f>'C1'!$G$10:$G$17</c:f>
              <c:numCache>
                <c:formatCode>#,##0</c:formatCode>
                <c:ptCount val="8"/>
                <c:pt idx="0">
                  <c:v>5199996</c:v>
                </c:pt>
                <c:pt idx="1">
                  <c:v>14933083</c:v>
                </c:pt>
                <c:pt idx="2">
                  <c:v>1613399</c:v>
                </c:pt>
                <c:pt idx="3">
                  <c:v>3301118</c:v>
                </c:pt>
                <c:pt idx="4">
                  <c:v>19963905</c:v>
                </c:pt>
                <c:pt idx="5">
                  <c:v>3003729</c:v>
                </c:pt>
                <c:pt idx="6">
                  <c:v>3735963</c:v>
                </c:pt>
                <c:pt idx="7">
                  <c:v>45030034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7-439D-A5DF-21CE13BE5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74144"/>
        <c:axId val="61629568"/>
      </c:barChart>
      <c:catAx>
        <c:axId val="61574144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txPr>
          <a:bodyPr rot="0" vert="horz" anchor="t" anchorCtr="0"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1629568"/>
        <c:crosses val="autoZero"/>
        <c:auto val="1"/>
        <c:lblAlgn val="ctr"/>
        <c:lblOffset val="100"/>
        <c:noMultiLvlLbl val="0"/>
      </c:catAx>
      <c:valAx>
        <c:axId val="616295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157414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010583354500033E-2"/>
                <c:y val="0.14729600358396944"/>
              </c:manualLayout>
            </c:layout>
            <c:tx>
              <c:rich>
                <a:bodyPr/>
                <a:lstStyle/>
                <a:p>
                  <a:pPr>
                    <a:defRPr>
                      <a:latin typeface="Myriad Pro" pitchFamily="34" charset="0"/>
                    </a:defRPr>
                  </a:pPr>
                  <a:r>
                    <a:rPr lang="es-CL">
                      <a:latin typeface="Myriad Pro" pitchFamily="34" charset="0"/>
                    </a:rPr>
                    <a:t>Volumen de leche  procesada ( miles de litros )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43603716379235835"/>
          <c:y val="0.87811799789617762"/>
          <c:w val="0.26979110799870176"/>
          <c:h val="4.650428424073450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5181104438645"/>
          <c:y val="0.17196501332474121"/>
          <c:w val="0.8252968999858693"/>
          <c:h val="0.5218624249794937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'C2'!$D$8</c:f>
              <c:strCache>
                <c:ptCount val="1"/>
                <c:pt idx="0">
                  <c:v>Propia</c:v>
                </c:pt>
              </c:strCache>
            </c:strRef>
          </c:tx>
          <c:invertIfNegative val="0"/>
          <c:cat>
            <c:strRef>
              <c:f>'C2'!$A$10:$A$17</c:f>
              <c:strCache>
                <c:ptCount val="8"/>
                <c:pt idx="0">
                  <c:v>Arica y Parinacota, Coquimbo y Valparaíso</c:v>
                </c:pt>
                <c:pt idx="1">
                  <c:v>Metropolitana </c:v>
                </c:pt>
                <c:pt idx="2">
                  <c:v>O'Higgins</c:v>
                </c:pt>
                <c:pt idx="3">
                  <c:v>Maule</c:v>
                </c:pt>
                <c:pt idx="4">
                  <c:v>Biobío</c:v>
                </c:pt>
                <c:pt idx="5">
                  <c:v>La Araucanía</c:v>
                </c:pt>
                <c:pt idx="6">
                  <c:v>Los Ríos </c:v>
                </c:pt>
                <c:pt idx="7">
                  <c:v>Los Lagos </c:v>
                </c:pt>
              </c:strCache>
            </c:strRef>
          </c:cat>
          <c:val>
            <c:numRef>
              <c:f>'C2'!$D$10:$D$17</c:f>
              <c:numCache>
                <c:formatCode>#,##0</c:formatCode>
                <c:ptCount val="8"/>
                <c:pt idx="0">
                  <c:v>3776960</c:v>
                </c:pt>
                <c:pt idx="1">
                  <c:v>2316935</c:v>
                </c:pt>
                <c:pt idx="2">
                  <c:v>165968</c:v>
                </c:pt>
                <c:pt idx="3">
                  <c:v>562478</c:v>
                </c:pt>
                <c:pt idx="4">
                  <c:v>3601787</c:v>
                </c:pt>
                <c:pt idx="5">
                  <c:v>1579750</c:v>
                </c:pt>
                <c:pt idx="6">
                  <c:v>327327</c:v>
                </c:pt>
                <c:pt idx="7">
                  <c:v>685833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C-4F65-901E-75B875A74924}"/>
            </c:ext>
          </c:extLst>
        </c:ser>
        <c:ser>
          <c:idx val="3"/>
          <c:order val="1"/>
          <c:tx>
            <c:strRef>
              <c:f>'C2'!$E$8</c:f>
              <c:strCache>
                <c:ptCount val="1"/>
                <c:pt idx="0">
                  <c:v>Adquirida</c:v>
                </c:pt>
              </c:strCache>
            </c:strRef>
          </c:tx>
          <c:invertIfNegative val="0"/>
          <c:cat>
            <c:strRef>
              <c:f>'C2'!$A$9:$A$17</c:f>
              <c:strCache>
                <c:ptCount val="9"/>
                <c:pt idx="0">
                  <c:v>Total</c:v>
                </c:pt>
                <c:pt idx="1">
                  <c:v>Arica y Parinacota, Coquimbo y Valparaíso</c:v>
                </c:pt>
                <c:pt idx="2">
                  <c:v>Metropolitana </c:v>
                </c:pt>
                <c:pt idx="3">
                  <c:v>O'Higgins</c:v>
                </c:pt>
                <c:pt idx="4">
                  <c:v>Maule</c:v>
                </c:pt>
                <c:pt idx="5">
                  <c:v>Biobío</c:v>
                </c:pt>
                <c:pt idx="6">
                  <c:v>La Araucanía</c:v>
                </c:pt>
                <c:pt idx="7">
                  <c:v>Los Ríos </c:v>
                </c:pt>
                <c:pt idx="8">
                  <c:v>Los Lagos </c:v>
                </c:pt>
              </c:strCache>
            </c:strRef>
          </c:cat>
          <c:val>
            <c:numRef>
              <c:f>'C2'!$E$10:$E$17</c:f>
              <c:numCache>
                <c:formatCode>#,##0</c:formatCode>
                <c:ptCount val="8"/>
                <c:pt idx="0">
                  <c:v>1423036</c:v>
                </c:pt>
                <c:pt idx="1">
                  <c:v>12616148</c:v>
                </c:pt>
                <c:pt idx="2">
                  <c:v>1447431</c:v>
                </c:pt>
                <c:pt idx="3">
                  <c:v>2738640</c:v>
                </c:pt>
                <c:pt idx="4">
                  <c:v>16362118</c:v>
                </c:pt>
                <c:pt idx="5">
                  <c:v>1423979</c:v>
                </c:pt>
                <c:pt idx="6">
                  <c:v>3408636</c:v>
                </c:pt>
                <c:pt idx="7">
                  <c:v>44344201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C-4F65-901E-75B875A7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41536"/>
        <c:axId val="65043072"/>
      </c:barChart>
      <c:catAx>
        <c:axId val="650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5043072"/>
        <c:crosses val="autoZero"/>
        <c:auto val="1"/>
        <c:lblAlgn val="ctr"/>
        <c:lblOffset val="100"/>
        <c:noMultiLvlLbl val="0"/>
      </c:catAx>
      <c:valAx>
        <c:axId val="650430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504153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9056485166123165E-2"/>
                <c:y val="0.28803162271155425"/>
              </c:manualLayout>
            </c:layout>
            <c:tx>
              <c:rich>
                <a:bodyPr/>
                <a:lstStyle/>
                <a:p>
                  <a:pPr>
                    <a:defRPr sz="1100"/>
                  </a:pPr>
                  <a:r>
                    <a:rPr lang="es-CL" sz="1100">
                      <a:latin typeface="Myriad Pro" pitchFamily="34" charset="0"/>
                    </a:rPr>
                    <a:t>Volumen</a:t>
                  </a:r>
                  <a:r>
                    <a:rPr lang="es-CL" sz="1100" baseline="0">
                      <a:latin typeface="Myriad Pro" pitchFamily="34" charset="0"/>
                    </a:rPr>
                    <a:t> (miles de litros)</a:t>
                  </a:r>
                  <a:endParaRPr lang="es-CL" sz="1100">
                    <a:latin typeface="Myriad Pro" pitchFamily="34" charset="0"/>
                  </a:endParaRP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40671178644475475"/>
          <c:y val="0.83604146764630283"/>
          <c:w val="0.23100553902334114"/>
          <c:h val="0.10527123727939559"/>
        </c:manualLayout>
      </c:layout>
      <c:overlay val="0"/>
      <c:txPr>
        <a:bodyPr/>
        <a:lstStyle/>
        <a:p>
          <a:pPr>
            <a:defRPr>
              <a:latin typeface="Myriad Pro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3759998337939"/>
          <c:y val="0.16866097620150367"/>
          <c:w val="0.795776148034263"/>
          <c:h val="0.5958726482719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'C3 '!$C$8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('C3 '!$A$10,'C3 '!$A$11,'C3 '!$A$16)</c:f>
              <c:strCache>
                <c:ptCount val="3"/>
                <c:pt idx="0">
                  <c:v>Queso</c:v>
                </c:pt>
                <c:pt idx="1">
                  <c:v>Queso fresco y quesillo </c:v>
                </c:pt>
                <c:pt idx="2">
                  <c:v>Yogur</c:v>
                </c:pt>
              </c:strCache>
            </c:strRef>
          </c:cat>
          <c:val>
            <c:numRef>
              <c:f>('C3 '!$C$10,'C3 '!$C$11,'C3 '!$C$16)</c:f>
              <c:numCache>
                <c:formatCode>#,##0</c:formatCode>
                <c:ptCount val="3"/>
                <c:pt idx="0">
                  <c:v>8413001</c:v>
                </c:pt>
                <c:pt idx="1">
                  <c:v>3685050</c:v>
                </c:pt>
                <c:pt idx="2">
                  <c:v>326687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4-4C18-AA27-E5D9819AAFE7}"/>
            </c:ext>
          </c:extLst>
        </c:ser>
        <c:ser>
          <c:idx val="1"/>
          <c:order val="1"/>
          <c:tx>
            <c:strRef>
              <c:f>'C3 '!$D$8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('C3 '!$A$10,'C3 '!$A$11,'C3 '!$A$16)</c:f>
              <c:strCache>
                <c:ptCount val="3"/>
                <c:pt idx="0">
                  <c:v>Queso</c:v>
                </c:pt>
                <c:pt idx="1">
                  <c:v>Queso fresco y quesillo </c:v>
                </c:pt>
                <c:pt idx="2">
                  <c:v>Yogur</c:v>
                </c:pt>
              </c:strCache>
            </c:strRef>
          </c:cat>
          <c:val>
            <c:numRef>
              <c:f>('C3 '!$D$10,'C3 '!$D$11,'C3 '!$D$16)</c:f>
              <c:numCache>
                <c:formatCode>#,##0</c:formatCode>
                <c:ptCount val="3"/>
                <c:pt idx="0">
                  <c:v>8146484</c:v>
                </c:pt>
                <c:pt idx="1">
                  <c:v>3636129</c:v>
                </c:pt>
                <c:pt idx="2">
                  <c:v>1135713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4-4C18-AA27-E5D9819A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59552"/>
        <c:axId val="34373632"/>
      </c:barChart>
      <c:catAx>
        <c:axId val="343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73632"/>
        <c:crosses val="autoZero"/>
        <c:auto val="1"/>
        <c:lblAlgn val="ctr"/>
        <c:lblOffset val="100"/>
        <c:noMultiLvlLbl val="0"/>
      </c:catAx>
      <c:valAx>
        <c:axId val="3437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0" i="0" baseline="0">
                    <a:latin typeface="Myriad Pro" pitchFamily="34" charset="0"/>
                  </a:rPr>
                  <a:t>Cantidad (Toneladas)</a:t>
                </a:r>
                <a:endParaRPr lang="es-CL" sz="1000" b="0" i="0" baseline="0">
                  <a:latin typeface="Myriad Pro" pitchFamily="34" charset="0"/>
                </a:endParaRPr>
              </a:p>
            </c:rich>
          </c:tx>
          <c:layout>
            <c:manualLayout>
              <c:xMode val="edge"/>
              <c:yMode val="edge"/>
              <c:x val="2.7527614457164014E-2"/>
              <c:y val="0.275602807358331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34359552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29589456990699592"/>
          <c:y val="0.87826702278955215"/>
          <c:w val="0.4534955228221802"/>
          <c:h val="6.388613317608428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6564651116724"/>
          <c:y val="0.1655583217538984"/>
          <c:w val="0.81280311659156279"/>
          <c:h val="0.52195266539958363"/>
        </c:manualLayout>
      </c:layout>
      <c:barChart>
        <c:barDir val="col"/>
        <c:grouping val="clustered"/>
        <c:varyColors val="0"/>
        <c:ser>
          <c:idx val="0"/>
          <c:order val="0"/>
          <c:tx>
            <c:v>2012</c:v>
          </c:tx>
          <c:invertIfNegative val="0"/>
          <c:cat>
            <c:strRef>
              <c:f>'C4'!$D$7:$K$7</c:f>
              <c:strCache>
                <c:ptCount val="8"/>
                <c:pt idx="0">
                  <c:v>Arica y Parinacota,
Coquimbo y  Valparaíso</c:v>
                </c:pt>
                <c:pt idx="1">
                  <c:v>Metropolitana </c:v>
                </c:pt>
                <c:pt idx="2">
                  <c:v>O'Higgins</c:v>
                </c:pt>
                <c:pt idx="3">
                  <c:v>Maule</c:v>
                </c:pt>
                <c:pt idx="4">
                  <c:v>Biobío</c:v>
                </c:pt>
                <c:pt idx="5">
                  <c:v>La Araucanía</c:v>
                </c:pt>
                <c:pt idx="6">
                  <c:v>Los Ríos</c:v>
                </c:pt>
                <c:pt idx="7">
                  <c:v>Los Lagos</c:v>
                </c:pt>
              </c:strCache>
            </c:strRef>
          </c:cat>
          <c:val>
            <c:numRef>
              <c:f>'C4'!$D$9:$K$9</c:f>
              <c:numCache>
                <c:formatCode>#,##0</c:formatCode>
                <c:ptCount val="8"/>
                <c:pt idx="0">
                  <c:v>524416</c:v>
                </c:pt>
                <c:pt idx="1">
                  <c:v>361097</c:v>
                </c:pt>
                <c:pt idx="2">
                  <c:v>109988</c:v>
                </c:pt>
                <c:pt idx="3">
                  <c:v>86256</c:v>
                </c:pt>
                <c:pt idx="4">
                  <c:v>1523014</c:v>
                </c:pt>
                <c:pt idx="5">
                  <c:v>287177</c:v>
                </c:pt>
                <c:pt idx="6">
                  <c:v>310770</c:v>
                </c:pt>
                <c:pt idx="7">
                  <c:v>5210283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D-4977-8728-A2A480039EC1}"/>
            </c:ext>
          </c:extLst>
        </c:ser>
        <c:ser>
          <c:idx val="1"/>
          <c:order val="1"/>
          <c:tx>
            <c:v>2013</c:v>
          </c:tx>
          <c:invertIfNegative val="0"/>
          <c:cat>
            <c:strRef>
              <c:f>'C4'!$D$7:$K$7</c:f>
              <c:strCache>
                <c:ptCount val="8"/>
                <c:pt idx="0">
                  <c:v>Arica y Parinacota,
Coquimbo y  Valparaíso</c:v>
                </c:pt>
                <c:pt idx="1">
                  <c:v>Metropolitana </c:v>
                </c:pt>
                <c:pt idx="2">
                  <c:v>O'Higgins</c:v>
                </c:pt>
                <c:pt idx="3">
                  <c:v>Maule</c:v>
                </c:pt>
                <c:pt idx="4">
                  <c:v>Biobío</c:v>
                </c:pt>
                <c:pt idx="5">
                  <c:v>La Araucanía</c:v>
                </c:pt>
                <c:pt idx="6">
                  <c:v>Los Ríos</c:v>
                </c:pt>
                <c:pt idx="7">
                  <c:v>Los Lagos</c:v>
                </c:pt>
              </c:strCache>
            </c:strRef>
          </c:cat>
          <c:val>
            <c:numRef>
              <c:f>'C4'!$D$10:$K$10</c:f>
              <c:numCache>
                <c:formatCode>#,##0</c:formatCode>
                <c:ptCount val="8"/>
                <c:pt idx="0">
                  <c:v>525018</c:v>
                </c:pt>
                <c:pt idx="1">
                  <c:v>280627</c:v>
                </c:pt>
                <c:pt idx="2">
                  <c:v>86989</c:v>
                </c:pt>
                <c:pt idx="3">
                  <c:v>108553</c:v>
                </c:pt>
                <c:pt idx="4">
                  <c:v>1616280</c:v>
                </c:pt>
                <c:pt idx="5">
                  <c:v>305344</c:v>
                </c:pt>
                <c:pt idx="6">
                  <c:v>383492</c:v>
                </c:pt>
                <c:pt idx="7">
                  <c:v>4840181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D-4977-8728-A2A48003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054592"/>
        <c:axId val="65056128"/>
      </c:barChart>
      <c:catAx>
        <c:axId val="650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5056128"/>
        <c:crosses val="autoZero"/>
        <c:auto val="1"/>
        <c:lblAlgn val="ctr"/>
        <c:lblOffset val="100"/>
        <c:noMultiLvlLbl val="0"/>
      </c:catAx>
      <c:valAx>
        <c:axId val="6505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Elaboración de queso ( Toneladas)</a:t>
                </a:r>
              </a:p>
            </c:rich>
          </c:tx>
          <c:layout>
            <c:manualLayout>
              <c:xMode val="edge"/>
              <c:yMode val="edge"/>
              <c:x val="2.0452195207700655E-2"/>
              <c:y val="0.1756217757263100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65054592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5683241484848758"/>
          <c:y val="0.83093266358946549"/>
          <c:w val="0.19231864058229847"/>
          <c:h val="9.9016653090777465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39971050298221"/>
          <c:y val="0.14668934539607142"/>
          <c:w val="0.83643976898106365"/>
          <c:h val="0.65280346971373271"/>
        </c:manualLayout>
      </c:layout>
      <c:lineChart>
        <c:grouping val="standard"/>
        <c:varyColors val="0"/>
        <c:ser>
          <c:idx val="0"/>
          <c:order val="0"/>
          <c:tx>
            <c:strRef>
              <c:f>'C5 '!$B$8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star"/>
            <c:size val="10"/>
            <c:spPr>
              <a:noFill/>
              <a:ln>
                <a:solidFill>
                  <a:srgbClr val="00B0F0"/>
                </a:solidFill>
              </a:ln>
            </c:spPr>
          </c:marker>
          <c:cat>
            <c:strRef>
              <c:f>'C5 '!$A$10:$A$12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'C5 '!$B$10:$B$12</c:f>
              <c:numCache>
                <c:formatCode>#,##0</c:formatCode>
                <c:ptCount val="3"/>
                <c:pt idx="0">
                  <c:v>2824289</c:v>
                </c:pt>
                <c:pt idx="1">
                  <c:v>2847056</c:v>
                </c:pt>
                <c:pt idx="2">
                  <c:v>2741656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4-4501-AE84-A77CE0469BE7}"/>
            </c:ext>
          </c:extLst>
        </c:ser>
        <c:ser>
          <c:idx val="1"/>
          <c:order val="1"/>
          <c:tx>
            <c:strRef>
              <c:f>'C5 '!$C$8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'C5 '!$A$10:$A$12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'C5 '!$C$10:$C$12</c:f>
              <c:numCache>
                <c:formatCode>#,##0</c:formatCode>
                <c:ptCount val="3"/>
                <c:pt idx="0">
                  <c:v>2668244</c:v>
                </c:pt>
                <c:pt idx="1">
                  <c:v>2761896</c:v>
                </c:pt>
                <c:pt idx="2">
                  <c:v>2716344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4-4501-AE84-A77CE046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4416"/>
        <c:axId val="64686336"/>
      </c:lineChart>
      <c:catAx>
        <c:axId val="646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46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68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Myriad Pro" pitchFamily="34" charset="0"/>
                  </a:defRPr>
                </a:pPr>
                <a:r>
                  <a:rPr lang="es-CL">
                    <a:latin typeface="Myriad Pro" pitchFamily="34" charset="0"/>
                  </a:rPr>
                  <a:t>Queso (Toneladas)</a:t>
                </a:r>
              </a:p>
            </c:rich>
          </c:tx>
          <c:layout>
            <c:manualLayout>
              <c:xMode val="edge"/>
              <c:yMode val="edge"/>
              <c:x val="2.5879877422533604E-2"/>
              <c:y val="0.2676314775721528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4684416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4202903004038599"/>
          <c:y val="0.88065169935950161"/>
          <c:w val="0.1811595872891287"/>
          <c:h val="8.8607691161893543E-2"/>
        </c:manualLayout>
      </c:layout>
      <c:overlay val="0"/>
      <c:txPr>
        <a:bodyPr/>
        <a:lstStyle/>
        <a:p>
          <a:pPr>
            <a:defRPr>
              <a:latin typeface="Myriad Pro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 alignWithMargins="0"/>
    <c:pageMargins b="1" l="0.75000000000000422" r="0.75000000000000422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67067075331057"/>
          <c:y val="9.9088568187653034E-2"/>
          <c:w val="0.66641156094020348"/>
          <c:h val="0.74245526880117962"/>
        </c:manualLayout>
      </c:layout>
      <c:lineChart>
        <c:grouping val="standard"/>
        <c:varyColors val="0"/>
        <c:ser>
          <c:idx val="0"/>
          <c:order val="0"/>
          <c:tx>
            <c:strRef>
              <c:f>'C6'!$B$8</c:f>
              <c:strCache>
                <c:ptCount val="1"/>
                <c:pt idx="0">
                  <c:v>2012</c:v>
                </c:pt>
              </c:strCache>
            </c:strRef>
          </c:tx>
          <c:marker>
            <c:symbol val="star"/>
            <c:size val="10"/>
          </c:marker>
          <c:cat>
            <c:strRef>
              <c:f>'C6'!$A$10:$A$12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'C6'!$B$10:$B$12</c:f>
              <c:numCache>
                <c:formatCode>#,##0</c:formatCode>
                <c:ptCount val="3"/>
                <c:pt idx="0">
                  <c:v>1245671</c:v>
                </c:pt>
                <c:pt idx="1">
                  <c:v>1246151</c:v>
                </c:pt>
                <c:pt idx="2">
                  <c:v>1193228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A-41E7-B94C-8AFA519BD1A5}"/>
            </c:ext>
          </c:extLst>
        </c:ser>
        <c:ser>
          <c:idx val="1"/>
          <c:order val="1"/>
          <c:tx>
            <c:strRef>
              <c:f>'C6'!$C$8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8"/>
          </c:marker>
          <c:cat>
            <c:strRef>
              <c:f>'C6'!$A$10:$A$12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'C6'!$C$10:$C$12</c:f>
              <c:numCache>
                <c:formatCode>#,##0</c:formatCode>
                <c:ptCount val="3"/>
                <c:pt idx="0">
                  <c:v>1245553</c:v>
                </c:pt>
                <c:pt idx="1">
                  <c:v>1238932</c:v>
                </c:pt>
                <c:pt idx="2">
                  <c:v>1151644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A-41E7-B94C-8AFA519B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0256"/>
        <c:axId val="64730240"/>
      </c:lineChart>
      <c:catAx>
        <c:axId val="647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4730240"/>
        <c:crosses val="autoZero"/>
        <c:auto val="1"/>
        <c:lblAlgn val="ctr"/>
        <c:lblOffset val="100"/>
        <c:noMultiLvlLbl val="0"/>
      </c:catAx>
      <c:valAx>
        <c:axId val="64730240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yriad Pro" pitchFamily="34" charset="0"/>
                  </a:defRPr>
                </a:pPr>
                <a:r>
                  <a:rPr lang="es-CL">
                    <a:latin typeface="Myriad Pro" pitchFamily="34" charset="0"/>
                  </a:rPr>
                  <a:t>Queso fresco (Toneladas)</a:t>
                </a:r>
              </a:p>
            </c:rich>
          </c:tx>
          <c:layout>
            <c:manualLayout>
              <c:xMode val="edge"/>
              <c:yMode val="edge"/>
              <c:x val="4.1101362329708777E-2"/>
              <c:y val="0.2793501526594889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4720256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>
              <a:latin typeface="Myriad Pro" pitchFamily="34" charset="0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 alignWithMargins="0"/>
    <c:pageMargins b="1" l="0.75000000000000422" r="0.75000000000000422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67067075331052"/>
          <c:y val="9.9088568187653103E-2"/>
          <c:w val="0.66641156094020348"/>
          <c:h val="0.74245526880117962"/>
        </c:manualLayout>
      </c:layout>
      <c:lineChart>
        <c:grouping val="standard"/>
        <c:varyColors val="0"/>
        <c:ser>
          <c:idx val="0"/>
          <c:order val="0"/>
          <c:tx>
            <c:strRef>
              <c:f>'C7 '!$B$8</c:f>
              <c:strCache>
                <c:ptCount val="1"/>
                <c:pt idx="0">
                  <c:v>2012</c:v>
                </c:pt>
              </c:strCache>
            </c:strRef>
          </c:tx>
          <c:marker>
            <c:symbol val="star"/>
            <c:size val="10"/>
          </c:marker>
          <c:cat>
            <c:strRef>
              <c:f>'C7 '!$A$10:$A$12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'C7 '!$B$10:$B$12</c:f>
              <c:numCache>
                <c:formatCode>_-* #,##0_-;\-* #,##0_-;_-* "-"??_-;_-@_-</c:formatCode>
                <c:ptCount val="3"/>
                <c:pt idx="0">
                  <c:v>123662</c:v>
                </c:pt>
                <c:pt idx="1">
                  <c:v>83425</c:v>
                </c:pt>
                <c:pt idx="2">
                  <c:v>119600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8-4426-851F-3AA28CA90FDB}"/>
            </c:ext>
          </c:extLst>
        </c:ser>
        <c:ser>
          <c:idx val="1"/>
          <c:order val="1"/>
          <c:tx>
            <c:strRef>
              <c:f>'C7 '!$C$8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8"/>
          </c:marker>
          <c:cat>
            <c:strRef>
              <c:f>'C7 '!$A$10:$A$12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'C7 '!$C$10:$C$12</c:f>
              <c:numCache>
                <c:formatCode>#,##0</c:formatCode>
                <c:ptCount val="3"/>
                <c:pt idx="0">
                  <c:v>508121</c:v>
                </c:pt>
                <c:pt idx="1">
                  <c:v>258143</c:v>
                </c:pt>
                <c:pt idx="2">
                  <c:v>369449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8-4426-851F-3AA28CA9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52352"/>
        <c:axId val="64853888"/>
      </c:lineChart>
      <c:catAx>
        <c:axId val="648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4853888"/>
        <c:crosses val="autoZero"/>
        <c:auto val="1"/>
        <c:lblAlgn val="ctr"/>
        <c:lblOffset val="100"/>
        <c:noMultiLvlLbl val="0"/>
      </c:catAx>
      <c:valAx>
        <c:axId val="64853888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yriad Pro" pitchFamily="34" charset="0"/>
                  </a:defRPr>
                </a:pPr>
                <a:r>
                  <a:rPr lang="es-CL">
                    <a:latin typeface="Myriad Pro" pitchFamily="34" charset="0"/>
                  </a:rPr>
                  <a:t>Yogur (Toneladas)</a:t>
                </a:r>
              </a:p>
            </c:rich>
          </c:tx>
          <c:layout>
            <c:manualLayout>
              <c:xMode val="edge"/>
              <c:yMode val="edge"/>
              <c:x val="4.1101362329708777E-2"/>
              <c:y val="0.27935015265948898"/>
            </c:manualLayout>
          </c:layout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Myriad Pro" pitchFamily="34" charset="0"/>
              </a:defRPr>
            </a:pPr>
            <a:endParaRPr lang="en-US"/>
          </a:p>
        </c:txPr>
        <c:crossAx val="64852352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0883895131086162"/>
          <c:y val="0.90027296587926464"/>
          <c:w val="0.25283395755305865"/>
          <c:h val="9.7413251914939145E-2"/>
        </c:manualLayout>
      </c:layout>
      <c:overlay val="0"/>
      <c:txPr>
        <a:bodyPr/>
        <a:lstStyle/>
        <a:p>
          <a:pPr>
            <a:defRPr>
              <a:latin typeface="Myriad Pro" pitchFamily="34" charset="0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 alignWithMargins="0"/>
    <c:pageMargins b="1" l="0.75000000000000444" r="0.75000000000000444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123826</xdr:rowOff>
    </xdr:from>
    <xdr:to>
      <xdr:col>2</xdr:col>
      <xdr:colOff>619125</xdr:colOff>
      <xdr:row>5</xdr:row>
      <xdr:rowOff>14005</xdr:rowOff>
    </xdr:to>
    <xdr:pic>
      <xdr:nvPicPr>
        <xdr:cNvPr id="1027" name="3 Imagen" descr="logo_ine_rgb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" y="123826"/>
          <a:ext cx="1228725" cy="6998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21</xdr:row>
      <xdr:rowOff>133350</xdr:rowOff>
    </xdr:from>
    <xdr:to>
      <xdr:col>7</xdr:col>
      <xdr:colOff>971550</xdr:colOff>
      <xdr:row>47</xdr:row>
      <xdr:rowOff>95250</xdr:rowOff>
    </xdr:to>
    <xdr:graphicFrame macro="">
      <xdr:nvGraphicFramePr>
        <xdr:cNvPr id="3075" name="3 Gráfico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</xdr:row>
      <xdr:rowOff>152400</xdr:rowOff>
    </xdr:from>
    <xdr:to>
      <xdr:col>4</xdr:col>
      <xdr:colOff>1285875</xdr:colOff>
      <xdr:row>42</xdr:row>
      <xdr:rowOff>78441</xdr:rowOff>
    </xdr:to>
    <xdr:graphicFrame macro="">
      <xdr:nvGraphicFramePr>
        <xdr:cNvPr id="4099" name="2 Gráfico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47625</xdr:rowOff>
    </xdr:from>
    <xdr:to>
      <xdr:col>4</xdr:col>
      <xdr:colOff>1419225</xdr:colOff>
      <xdr:row>43</xdr:row>
      <xdr:rowOff>180975</xdr:rowOff>
    </xdr:to>
    <xdr:graphicFrame macro="">
      <xdr:nvGraphicFramePr>
        <xdr:cNvPr id="7171" name="5 Gráfico">
          <a:extLst>
            <a:ext uri="{FF2B5EF4-FFF2-40B4-BE49-F238E27FC236}">
              <a16:creationId xmlns:a16="http://schemas.microsoft.com/office/drawing/2014/main" id="{00000000-0008-0000-0300-00000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16</xdr:row>
      <xdr:rowOff>47625</xdr:rowOff>
    </xdr:from>
    <xdr:to>
      <xdr:col>9</xdr:col>
      <xdr:colOff>466725</xdr:colOff>
      <xdr:row>39</xdr:row>
      <xdr:rowOff>85725</xdr:rowOff>
    </xdr:to>
    <xdr:graphicFrame macro="">
      <xdr:nvGraphicFramePr>
        <xdr:cNvPr id="8195" name="3 Gráfico">
          <a:extLst>
            <a:ext uri="{FF2B5EF4-FFF2-40B4-BE49-F238E27FC236}">
              <a16:creationId xmlns:a16="http://schemas.microsoft.com/office/drawing/2014/main" id="{00000000-0008-0000-0400-000003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104775</xdr:rowOff>
    </xdr:from>
    <xdr:to>
      <xdr:col>10</xdr:col>
      <xdr:colOff>581025</xdr:colOff>
      <xdr:row>41</xdr:row>
      <xdr:rowOff>19050</xdr:rowOff>
    </xdr:to>
    <xdr:graphicFrame macro="">
      <xdr:nvGraphicFramePr>
        <xdr:cNvPr id="9219" name="Chart 7">
          <a:extLst>
            <a:ext uri="{FF2B5EF4-FFF2-40B4-BE49-F238E27FC236}">
              <a16:creationId xmlns:a16="http://schemas.microsoft.com/office/drawing/2014/main" id="{00000000-0008-0000-05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76200</xdr:rowOff>
    </xdr:from>
    <xdr:to>
      <xdr:col>10</xdr:col>
      <xdr:colOff>428625</xdr:colOff>
      <xdr:row>40</xdr:row>
      <xdr:rowOff>171450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06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16</xdr:row>
      <xdr:rowOff>66675</xdr:rowOff>
    </xdr:from>
    <xdr:to>
      <xdr:col>9</xdr:col>
      <xdr:colOff>285750</xdr:colOff>
      <xdr:row>40</xdr:row>
      <xdr:rowOff>161925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33"/>
  <sheetViews>
    <sheetView showGridLines="0" tabSelected="1" view="pageBreakPreview" topLeftCell="J9" zoomScaleNormal="100" zoomScaleSheetLayoutView="100" workbookViewId="0">
      <selection activeCell="T28" sqref="T28"/>
    </sheetView>
  </sheetViews>
  <sheetFormatPr baseColWidth="10" defaultColWidth="11.42578125" defaultRowHeight="12.75" x14ac:dyDescent="0.2"/>
  <cols>
    <col min="1" max="1" width="3.5703125" style="2" customWidth="1"/>
    <col min="2" max="2" width="10.7109375" style="2" customWidth="1"/>
    <col min="3" max="9" width="11.42578125" style="2"/>
    <col min="10" max="10" width="15.28515625" style="2" customWidth="1"/>
    <col min="11" max="16384" width="11.42578125" style="2"/>
  </cols>
  <sheetData>
    <row r="1" spans="2:10" x14ac:dyDescent="0.2">
      <c r="D1" s="10" t="s">
        <v>70</v>
      </c>
    </row>
    <row r="2" spans="2:10" x14ac:dyDescent="0.2">
      <c r="D2" s="10" t="s">
        <v>71</v>
      </c>
    </row>
    <row r="3" spans="2:10" x14ac:dyDescent="0.2">
      <c r="D3" s="10" t="s">
        <v>72</v>
      </c>
    </row>
    <row r="4" spans="2:10" x14ac:dyDescent="0.2">
      <c r="D4" s="10" t="s">
        <v>73</v>
      </c>
    </row>
    <row r="5" spans="2:10" x14ac:dyDescent="0.2">
      <c r="D5" s="10" t="s">
        <v>74</v>
      </c>
    </row>
    <row r="6" spans="2:10" x14ac:dyDescent="0.2">
      <c r="D6" s="10" t="s">
        <v>75</v>
      </c>
    </row>
    <row r="8" spans="2:10" ht="33.75" x14ac:dyDescent="0.5">
      <c r="B8" s="4" t="s">
        <v>78</v>
      </c>
      <c r="D8" s="1"/>
    </row>
    <row r="9" spans="2:10" ht="20.25" x14ac:dyDescent="0.3">
      <c r="B9" s="5" t="s">
        <v>77</v>
      </c>
    </row>
    <row r="11" spans="2:10" ht="15" x14ac:dyDescent="0.25">
      <c r="B11" s="6" t="s">
        <v>76</v>
      </c>
    </row>
    <row r="12" spans="2:10" x14ac:dyDescent="0.2">
      <c r="C12" s="8"/>
      <c r="D12" s="8"/>
      <c r="E12" s="8"/>
      <c r="F12" s="8"/>
      <c r="G12" s="8"/>
      <c r="H12" s="8"/>
      <c r="I12" s="8"/>
      <c r="J12" s="8"/>
    </row>
    <row r="13" spans="2:10" x14ac:dyDescent="0.2">
      <c r="B13" s="7" t="s">
        <v>34</v>
      </c>
      <c r="C13" s="9" t="s">
        <v>63</v>
      </c>
      <c r="D13" s="9"/>
      <c r="E13" s="9"/>
      <c r="F13" s="9"/>
      <c r="G13" s="9"/>
      <c r="H13" s="9"/>
      <c r="I13" s="9"/>
      <c r="J13" s="9"/>
    </row>
    <row r="14" spans="2:10" x14ac:dyDescent="0.2">
      <c r="B14" s="7" t="s">
        <v>35</v>
      </c>
      <c r="C14" s="9" t="s">
        <v>64</v>
      </c>
      <c r="D14" s="9"/>
      <c r="E14" s="9"/>
      <c r="F14" s="9"/>
      <c r="G14" s="9"/>
      <c r="H14" s="9"/>
      <c r="I14" s="9"/>
      <c r="J14" s="9"/>
    </row>
    <row r="15" spans="2:10" x14ac:dyDescent="0.2">
      <c r="B15" s="7" t="s">
        <v>36</v>
      </c>
      <c r="C15" s="9" t="s">
        <v>65</v>
      </c>
      <c r="D15" s="9"/>
      <c r="E15" s="9"/>
      <c r="F15" s="9"/>
      <c r="G15" s="9"/>
      <c r="H15" s="9"/>
      <c r="I15" s="9"/>
      <c r="J15" s="9"/>
    </row>
    <row r="16" spans="2:10" x14ac:dyDescent="0.2">
      <c r="B16" s="7" t="s">
        <v>37</v>
      </c>
      <c r="C16" s="9" t="s">
        <v>66</v>
      </c>
      <c r="D16" s="9"/>
      <c r="E16" s="9"/>
      <c r="F16" s="9"/>
      <c r="G16" s="9"/>
      <c r="H16" s="9"/>
      <c r="I16" s="9"/>
      <c r="J16" s="9"/>
    </row>
    <row r="17" spans="2:10" x14ac:dyDescent="0.2">
      <c r="B17" s="7" t="s">
        <v>38</v>
      </c>
      <c r="C17" s="9" t="s">
        <v>67</v>
      </c>
      <c r="D17" s="9"/>
      <c r="E17" s="9"/>
      <c r="F17" s="9"/>
      <c r="G17" s="9"/>
      <c r="H17" s="9"/>
      <c r="I17" s="9"/>
      <c r="J17" s="9"/>
    </row>
    <row r="18" spans="2:10" x14ac:dyDescent="0.2">
      <c r="B18" s="7" t="s">
        <v>39</v>
      </c>
      <c r="C18" s="9" t="s">
        <v>68</v>
      </c>
      <c r="D18" s="9"/>
      <c r="E18" s="9"/>
      <c r="F18" s="9"/>
      <c r="G18" s="9"/>
      <c r="H18" s="9"/>
      <c r="I18" s="9"/>
      <c r="J18" s="9"/>
    </row>
    <row r="19" spans="2:10" x14ac:dyDescent="0.2">
      <c r="B19" s="7" t="s">
        <v>40</v>
      </c>
      <c r="C19" s="9" t="s">
        <v>69</v>
      </c>
      <c r="D19" s="9"/>
      <c r="E19" s="9"/>
      <c r="F19" s="9"/>
      <c r="G19" s="9"/>
      <c r="H19" s="9"/>
      <c r="I19" s="9"/>
      <c r="J19" s="9"/>
    </row>
    <row r="20" spans="2:10" x14ac:dyDescent="0.2">
      <c r="C20" s="9"/>
      <c r="D20" s="8"/>
      <c r="E20" s="8"/>
      <c r="F20" s="8"/>
      <c r="G20" s="8"/>
      <c r="H20" s="8"/>
      <c r="I20" s="8"/>
      <c r="J20" s="8"/>
    </row>
    <row r="21" spans="2:10" x14ac:dyDescent="0.2">
      <c r="C21" s="3"/>
    </row>
    <row r="22" spans="2:10" x14ac:dyDescent="0.2">
      <c r="C22" s="3"/>
    </row>
    <row r="23" spans="2:10" x14ac:dyDescent="0.2">
      <c r="C23" s="3"/>
    </row>
    <row r="24" spans="2:10" x14ac:dyDescent="0.2">
      <c r="C24" s="3"/>
    </row>
    <row r="25" spans="2:10" x14ac:dyDescent="0.2">
      <c r="C25" s="3"/>
    </row>
    <row r="26" spans="2:10" x14ac:dyDescent="0.2">
      <c r="C26" s="3"/>
    </row>
    <row r="27" spans="2:10" x14ac:dyDescent="0.2">
      <c r="C27" s="3"/>
    </row>
    <row r="28" spans="2:10" x14ac:dyDescent="0.2">
      <c r="C28" s="3"/>
    </row>
    <row r="29" spans="2:10" x14ac:dyDescent="0.2">
      <c r="C29" s="3"/>
    </row>
    <row r="30" spans="2:10" x14ac:dyDescent="0.2">
      <c r="C30" s="3"/>
    </row>
    <row r="31" spans="2:10" x14ac:dyDescent="0.2">
      <c r="C31" s="3"/>
    </row>
    <row r="32" spans="2:10" x14ac:dyDescent="0.2">
      <c r="C32" s="3"/>
    </row>
    <row r="33" spans="3:3" x14ac:dyDescent="0.2">
      <c r="C33" s="3"/>
    </row>
  </sheetData>
  <protectedRanges>
    <protectedRange sqref="D3:D6 D1 D8" name="Rango1"/>
  </protectedRanges>
  <hyperlinks>
    <hyperlink ref="C13:J13" location="'C1'!A1" display="VOLUMEN  DE LECHE PROCESADA, SEGÚN REGIÓN. CUARTO TRIMESTRE 2012 Y 2013" xr:uid="{00000000-0004-0000-0000-000000000000}"/>
    <hyperlink ref="C14:J14" location="'C2'!A1" display="VOLUMEN DE LECHE PROCESADA POR ORIGEN, SEGÚN REGIÓN. CUARTO TRIMESTRE 2012 Y 2013" xr:uid="{00000000-0004-0000-0000-000001000000}"/>
    <hyperlink ref="C15:J15" location="'C3 '!A1" display="ELABORACIÓN DE PRODUCTOS LÁCTEOS, SEGÚN PRODUCTO. CUARTO TRIMESTRE 2012 y 2013" xr:uid="{00000000-0004-0000-0000-000002000000}"/>
    <hyperlink ref="C16:J16" location="'C4'!A1" display="ELABORACIÓN DE PRODUCTOS LÁCTEOS, POR REGIÓN, SEGÚN PRODUCTO. CUARTO TRIMESTRE 2012 Y 2013" xr:uid="{00000000-0004-0000-0000-000003000000}"/>
    <hyperlink ref="C17:J17" location="'C5 '!A1" display="ELABORACIÓN DE QUESO, POR REGIÓN, SEGÚN MES. CUARTO TRIMESTRE 2013" xr:uid="{00000000-0004-0000-0000-000004000000}"/>
    <hyperlink ref="C18:J18" location="'C6'!A1" display="ELABORACIÓN DE QUESO FRESCO Y QUESILLO, POR REGIÓN, SEGÚN MES. CUARTO TRIMESTRE 2013" xr:uid="{00000000-0004-0000-0000-000005000000}"/>
    <hyperlink ref="C19:J19" location="'C7'!A1" display="ELABORACIÓN DE YOGUR, POR REGIÓN, SEGÚN  MES. CUARTO TRIMESTRE 2013" xr:uid="{00000000-0004-0000-0000-000006000000}"/>
  </hyperlink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63"/>
  <sheetViews>
    <sheetView view="pageBreakPreview" zoomScaleNormal="100" zoomScaleSheetLayoutView="100" workbookViewId="0">
      <selection activeCell="M15" sqref="M15"/>
    </sheetView>
  </sheetViews>
  <sheetFormatPr baseColWidth="10" defaultColWidth="11.42578125" defaultRowHeight="15" x14ac:dyDescent="0.2"/>
  <cols>
    <col min="1" max="1" width="1.140625" style="36" customWidth="1"/>
    <col min="2" max="2" width="44.85546875" style="36" customWidth="1"/>
    <col min="3" max="4" width="10.7109375" style="36" customWidth="1"/>
    <col min="5" max="5" width="18" style="36" customWidth="1"/>
    <col min="6" max="6" width="19.28515625" style="36" customWidth="1"/>
    <col min="7" max="7" width="18.42578125" style="36" customWidth="1"/>
    <col min="8" max="8" width="17.140625" style="36" customWidth="1"/>
    <col min="9" max="9" width="11.42578125" style="36" hidden="1" customWidth="1"/>
    <col min="10" max="10" width="10.28515625" style="36" customWidth="1"/>
    <col min="11" max="11" width="0.5703125" style="36" customWidth="1"/>
    <col min="12" max="12" width="1.140625" style="36" customWidth="1"/>
    <col min="13" max="13" width="14" style="36" customWidth="1"/>
    <col min="14" max="14" width="12.140625" style="36" bestFit="1" customWidth="1"/>
    <col min="15" max="15" width="11.5703125" style="36" bestFit="1" customWidth="1"/>
    <col min="16" max="16384" width="11.42578125" style="36"/>
  </cols>
  <sheetData>
    <row r="1" spans="2:13" ht="15.75" x14ac:dyDescent="0.2">
      <c r="B1" s="133" t="s">
        <v>44</v>
      </c>
      <c r="C1" s="133"/>
      <c r="D1" s="133"/>
      <c r="E1" s="133"/>
      <c r="F1" s="133"/>
      <c r="G1" s="133"/>
      <c r="H1" s="133"/>
    </row>
    <row r="2" spans="2:13" ht="18" x14ac:dyDescent="0.2">
      <c r="B2" s="134" t="s">
        <v>45</v>
      </c>
      <c r="C2" s="134"/>
      <c r="D2" s="134"/>
      <c r="E2" s="134"/>
      <c r="F2" s="134"/>
      <c r="G2" s="134"/>
      <c r="H2" s="134"/>
    </row>
    <row r="3" spans="2:13" ht="18" x14ac:dyDescent="0.2">
      <c r="B3" s="79"/>
      <c r="C3" s="79"/>
      <c r="D3" s="79"/>
      <c r="E3" s="79"/>
      <c r="F3" s="79"/>
      <c r="G3" s="79"/>
    </row>
    <row r="4" spans="2:13" ht="15.75" x14ac:dyDescent="0.2">
      <c r="B4" s="135" t="s">
        <v>83</v>
      </c>
      <c r="C4" s="135"/>
      <c r="D4" s="135"/>
      <c r="E4" s="135"/>
      <c r="F4" s="135"/>
      <c r="G4" s="135"/>
      <c r="H4" s="135"/>
      <c r="K4" s="94"/>
    </row>
    <row r="5" spans="2:13" x14ac:dyDescent="0.2">
      <c r="B5" s="14" t="s">
        <v>46</v>
      </c>
      <c r="C5" s="11"/>
      <c r="D5" s="11"/>
      <c r="E5" s="11"/>
      <c r="F5" s="11"/>
      <c r="G5" s="11"/>
      <c r="H5" s="11"/>
    </row>
    <row r="6" spans="2:13" ht="18" customHeight="1" x14ac:dyDescent="0.2">
      <c r="B6" s="124" t="s">
        <v>0</v>
      </c>
      <c r="C6" s="127" t="s">
        <v>11</v>
      </c>
      <c r="D6" s="128"/>
      <c r="E6" s="131" t="s">
        <v>84</v>
      </c>
      <c r="F6" s="131"/>
      <c r="G6" s="131"/>
      <c r="H6" s="132"/>
    </row>
    <row r="7" spans="2:13" ht="18" customHeight="1" x14ac:dyDescent="0.25">
      <c r="B7" s="125"/>
      <c r="C7" s="129" t="s">
        <v>92</v>
      </c>
      <c r="D7" s="130"/>
      <c r="E7" s="136" t="s">
        <v>85</v>
      </c>
      <c r="F7" s="137"/>
      <c r="G7" s="137" t="s">
        <v>86</v>
      </c>
      <c r="H7" s="138"/>
    </row>
    <row r="8" spans="2:13" ht="18" customHeight="1" x14ac:dyDescent="0.25">
      <c r="B8" s="126"/>
      <c r="C8" s="95">
        <v>2012</v>
      </c>
      <c r="D8" s="96">
        <v>2013</v>
      </c>
      <c r="E8" s="80" t="s">
        <v>87</v>
      </c>
      <c r="F8" s="80" t="s">
        <v>1</v>
      </c>
      <c r="G8" s="80" t="s">
        <v>87</v>
      </c>
      <c r="H8" s="81" t="s">
        <v>1</v>
      </c>
    </row>
    <row r="9" spans="2:13" ht="18" customHeight="1" x14ac:dyDescent="0.2">
      <c r="B9" s="97" t="s">
        <v>2</v>
      </c>
      <c r="C9" s="98">
        <f t="shared" ref="C9:D9" si="0">SUM(C10:C17)</f>
        <v>125</v>
      </c>
      <c r="D9" s="121">
        <f t="shared" si="0"/>
        <v>126</v>
      </c>
      <c r="E9" s="99">
        <f>SUM(E10:E17)</f>
        <v>96167274</v>
      </c>
      <c r="F9" s="100">
        <v>100</v>
      </c>
      <c r="G9" s="99">
        <f>SUM(G10:G17)</f>
        <v>96781227</v>
      </c>
      <c r="H9" s="101">
        <v>100</v>
      </c>
      <c r="L9" s="102"/>
      <c r="M9" s="103"/>
    </row>
    <row r="10" spans="2:13" ht="18" customHeight="1" x14ac:dyDescent="0.2">
      <c r="B10" s="104" t="s">
        <v>28</v>
      </c>
      <c r="C10" s="105">
        <v>6</v>
      </c>
      <c r="D10" s="122">
        <v>6</v>
      </c>
      <c r="E10" s="62">
        <v>5715877</v>
      </c>
      <c r="F10" s="106">
        <f>SUM(E10/E9)*100</f>
        <v>5.9436820471795837</v>
      </c>
      <c r="G10" s="62">
        <v>5199996</v>
      </c>
      <c r="H10" s="107">
        <f>SUM(G10/G9)*100</f>
        <v>5.3729387001882092</v>
      </c>
      <c r="J10" s="108"/>
      <c r="L10" s="90"/>
      <c r="M10" s="103"/>
    </row>
    <row r="11" spans="2:13" ht="18" customHeight="1" x14ac:dyDescent="0.2">
      <c r="B11" s="104" t="s">
        <v>23</v>
      </c>
      <c r="C11" s="105">
        <v>14</v>
      </c>
      <c r="D11" s="122">
        <v>14</v>
      </c>
      <c r="E11" s="62">
        <v>13687396</v>
      </c>
      <c r="F11" s="106">
        <f>SUM(E11/E9)*100</f>
        <v>14.232904220618753</v>
      </c>
      <c r="G11" s="62">
        <v>14933083</v>
      </c>
      <c r="H11" s="107">
        <f>SUM(G11/G9)*100</f>
        <v>15.429731015912829</v>
      </c>
      <c r="J11" s="108"/>
    </row>
    <row r="12" spans="2:13" ht="18" customHeight="1" x14ac:dyDescent="0.2">
      <c r="B12" s="104" t="s">
        <v>24</v>
      </c>
      <c r="C12" s="105">
        <v>5</v>
      </c>
      <c r="D12" s="122">
        <v>5</v>
      </c>
      <c r="E12" s="62">
        <v>1756771</v>
      </c>
      <c r="F12" s="106">
        <f>SUM(E12/E9)*100</f>
        <v>1.8267867299638751</v>
      </c>
      <c r="G12" s="62">
        <v>1613399</v>
      </c>
      <c r="H12" s="107">
        <f>SUM(G12/G9)*100</f>
        <v>1.6670578065723429</v>
      </c>
      <c r="J12" s="108"/>
      <c r="L12" s="40"/>
      <c r="M12" s="103"/>
    </row>
    <row r="13" spans="2:13" ht="18" customHeight="1" x14ac:dyDescent="0.2">
      <c r="B13" s="104" t="s">
        <v>25</v>
      </c>
      <c r="C13" s="105">
        <v>10</v>
      </c>
      <c r="D13" s="122">
        <v>10</v>
      </c>
      <c r="E13" s="62">
        <v>2794102</v>
      </c>
      <c r="F13" s="106">
        <f>SUM(E13/E9)*100</f>
        <v>2.9054603336265932</v>
      </c>
      <c r="G13" s="62">
        <v>3301118</v>
      </c>
      <c r="H13" s="107">
        <f>SUM(G13/G9)*100</f>
        <v>3.4109073653302615</v>
      </c>
      <c r="J13" s="108"/>
      <c r="K13" s="84"/>
    </row>
    <row r="14" spans="2:13" ht="18" customHeight="1" x14ac:dyDescent="0.2">
      <c r="B14" s="104" t="s">
        <v>27</v>
      </c>
      <c r="C14" s="105">
        <v>29</v>
      </c>
      <c r="D14" s="122">
        <v>29</v>
      </c>
      <c r="E14" s="62">
        <v>19308880</v>
      </c>
      <c r="F14" s="106">
        <f>SUM(E14/E9)*100</f>
        <v>20.078431255106597</v>
      </c>
      <c r="G14" s="62">
        <v>19963905</v>
      </c>
      <c r="H14" s="107">
        <f>SUM(G14/G9)*100</f>
        <v>20.627869287088082</v>
      </c>
      <c r="J14" s="108"/>
      <c r="K14" s="84"/>
    </row>
    <row r="15" spans="2:13" ht="18" customHeight="1" x14ac:dyDescent="0.2">
      <c r="B15" s="104" t="s">
        <v>10</v>
      </c>
      <c r="C15" s="105">
        <v>11</v>
      </c>
      <c r="D15" s="122">
        <v>11</v>
      </c>
      <c r="E15" s="62">
        <v>3139325</v>
      </c>
      <c r="F15" s="106">
        <f>SUM(E15/E9)*100</f>
        <v>3.264442121963445</v>
      </c>
      <c r="G15" s="62">
        <v>3003729</v>
      </c>
      <c r="H15" s="107">
        <f>SUM(G15/G9)*100</f>
        <v>3.1036277314401066</v>
      </c>
      <c r="J15" s="108"/>
    </row>
    <row r="16" spans="2:13" ht="18" customHeight="1" x14ac:dyDescent="0.2">
      <c r="B16" s="104" t="s">
        <v>26</v>
      </c>
      <c r="C16" s="105">
        <v>23</v>
      </c>
      <c r="D16" s="122">
        <v>26</v>
      </c>
      <c r="E16" s="62">
        <v>3198823</v>
      </c>
      <c r="F16" s="106">
        <f>SUM(E16/E9)*100</f>
        <v>3.3263114019432432</v>
      </c>
      <c r="G16" s="62">
        <v>3735963</v>
      </c>
      <c r="H16" s="107">
        <f>SUM(G16/G9)*100</f>
        <v>3.8602145434671957</v>
      </c>
      <c r="J16" s="108"/>
    </row>
    <row r="17" spans="2:15" ht="18" customHeight="1" x14ac:dyDescent="0.2">
      <c r="B17" s="109" t="s">
        <v>42</v>
      </c>
      <c r="C17" s="110">
        <v>27</v>
      </c>
      <c r="D17" s="123">
        <v>25</v>
      </c>
      <c r="E17" s="111">
        <v>46566100</v>
      </c>
      <c r="F17" s="112">
        <f>SUM(E17/E9)*100</f>
        <v>48.421981889597909</v>
      </c>
      <c r="G17" s="111">
        <v>45030034</v>
      </c>
      <c r="H17" s="113">
        <f>SUM(G17/G9)*100</f>
        <v>46.527653550000977</v>
      </c>
      <c r="J17" s="108"/>
    </row>
    <row r="18" spans="2:15" x14ac:dyDescent="0.2">
      <c r="B18" s="26" t="s">
        <v>59</v>
      </c>
      <c r="M18" s="21"/>
      <c r="N18" s="84"/>
      <c r="O18" s="82"/>
    </row>
    <row r="19" spans="2:15" ht="19.5" customHeight="1" x14ac:dyDescent="0.2">
      <c r="B19" s="116" t="s">
        <v>41</v>
      </c>
      <c r="M19" s="21"/>
      <c r="N19" s="84"/>
      <c r="O19" s="82"/>
    </row>
    <row r="20" spans="2:15" x14ac:dyDescent="0.2">
      <c r="B20" s="114"/>
      <c r="M20" s="21"/>
      <c r="N20" s="84"/>
      <c r="O20" s="82"/>
    </row>
    <row r="21" spans="2:15" ht="18" x14ac:dyDescent="0.25">
      <c r="B21" s="115" t="s">
        <v>79</v>
      </c>
      <c r="M21" s="21"/>
      <c r="N21" s="84"/>
      <c r="O21" s="82"/>
    </row>
    <row r="22" spans="2:15" ht="13.5" customHeight="1" x14ac:dyDescent="0.2">
      <c r="E22" s="11"/>
      <c r="F22" s="11"/>
      <c r="M22" s="21"/>
      <c r="N22" s="92"/>
      <c r="O22" s="82"/>
    </row>
    <row r="23" spans="2:15" x14ac:dyDescent="0.2">
      <c r="M23" s="21"/>
      <c r="N23" s="84"/>
      <c r="O23" s="82"/>
    </row>
    <row r="24" spans="2:15" x14ac:dyDescent="0.2">
      <c r="M24" s="21"/>
      <c r="N24" s="92"/>
      <c r="O24" s="82"/>
    </row>
    <row r="25" spans="2:15" x14ac:dyDescent="0.2">
      <c r="J25" s="11"/>
      <c r="M25" s="21"/>
      <c r="N25" s="84"/>
      <c r="O25" s="82"/>
    </row>
    <row r="26" spans="2:15" x14ac:dyDescent="0.2">
      <c r="J26" s="11"/>
      <c r="M26" s="21"/>
      <c r="N26" s="92"/>
      <c r="O26" s="82"/>
    </row>
    <row r="27" spans="2:15" x14ac:dyDescent="0.2">
      <c r="M27" s="21"/>
      <c r="N27" s="92"/>
      <c r="O27" s="82"/>
    </row>
    <row r="28" spans="2:15" x14ac:dyDescent="0.2">
      <c r="M28" s="21"/>
      <c r="N28" s="92"/>
      <c r="O28" s="82"/>
    </row>
    <row r="29" spans="2:15" x14ac:dyDescent="0.2">
      <c r="M29" s="21"/>
      <c r="N29" s="92"/>
    </row>
    <row r="30" spans="2:15" x14ac:dyDescent="0.2">
      <c r="L30" s="84"/>
    </row>
    <row r="32" spans="2:15" x14ac:dyDescent="0.2">
      <c r="L32" s="84"/>
    </row>
    <row r="33" spans="13:15" x14ac:dyDescent="0.2">
      <c r="M33" s="21"/>
      <c r="N33" s="84"/>
      <c r="O33" s="82"/>
    </row>
    <row r="34" spans="13:15" x14ac:dyDescent="0.2">
      <c r="M34" s="21"/>
      <c r="N34" s="92"/>
      <c r="O34" s="82"/>
    </row>
    <row r="35" spans="13:15" x14ac:dyDescent="0.2">
      <c r="M35" s="21"/>
      <c r="N35" s="84"/>
      <c r="O35" s="82"/>
    </row>
    <row r="36" spans="13:15" x14ac:dyDescent="0.2">
      <c r="M36" s="21"/>
      <c r="N36" s="92"/>
      <c r="O36" s="82"/>
    </row>
    <row r="37" spans="13:15" x14ac:dyDescent="0.2">
      <c r="M37" s="21"/>
      <c r="N37" s="84"/>
      <c r="O37" s="82"/>
    </row>
    <row r="38" spans="13:15" x14ac:dyDescent="0.2">
      <c r="M38" s="21"/>
      <c r="N38" s="92"/>
      <c r="O38" s="82"/>
    </row>
    <row r="39" spans="13:15" x14ac:dyDescent="0.2">
      <c r="M39" s="21"/>
      <c r="N39" s="92"/>
      <c r="O39" s="82"/>
    </row>
    <row r="40" spans="13:15" x14ac:dyDescent="0.2">
      <c r="M40" s="21"/>
      <c r="N40" s="92"/>
      <c r="O40" s="82"/>
    </row>
    <row r="41" spans="13:15" x14ac:dyDescent="0.2">
      <c r="N41" s="92"/>
    </row>
    <row r="49" spans="2:8" x14ac:dyDescent="0.2">
      <c r="B49" s="116" t="s">
        <v>41</v>
      </c>
    </row>
    <row r="56" spans="2:8" x14ac:dyDescent="0.2">
      <c r="H56" s="21"/>
    </row>
    <row r="57" spans="2:8" x14ac:dyDescent="0.2">
      <c r="H57" s="21"/>
    </row>
    <row r="58" spans="2:8" x14ac:dyDescent="0.2">
      <c r="H58" s="21"/>
    </row>
    <row r="59" spans="2:8" x14ac:dyDescent="0.2">
      <c r="H59" s="21"/>
    </row>
    <row r="60" spans="2:8" x14ac:dyDescent="0.2">
      <c r="H60" s="21"/>
    </row>
    <row r="61" spans="2:8" x14ac:dyDescent="0.2">
      <c r="H61" s="21"/>
    </row>
    <row r="62" spans="2:8" x14ac:dyDescent="0.2">
      <c r="H62" s="21"/>
    </row>
    <row r="63" spans="2:8" x14ac:dyDescent="0.2">
      <c r="H63" s="21"/>
    </row>
  </sheetData>
  <mergeCells count="9">
    <mergeCell ref="B6:B8"/>
    <mergeCell ref="C6:D6"/>
    <mergeCell ref="C7:D7"/>
    <mergeCell ref="E6:H6"/>
    <mergeCell ref="B1:H1"/>
    <mergeCell ref="B2:H2"/>
    <mergeCell ref="B4:H4"/>
    <mergeCell ref="E7:F7"/>
    <mergeCell ref="G7:H7"/>
  </mergeCells>
  <phoneticPr fontId="0" type="noConversion"/>
  <printOptions horizontalCentered="1"/>
  <pageMargins left="0.19685039370078741" right="0.19685039370078741" top="0.78740157480314965" bottom="0.78740157480314965" header="0" footer="0"/>
  <pageSetup scale="73" orientation="portrait" r:id="rId1"/>
  <headerFooter alignWithMargins="0"/>
  <colBreaks count="1" manualBreakCount="1">
    <brk id="9" min="1" max="5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view="pageBreakPreview" zoomScaleNormal="100" zoomScaleSheetLayoutView="100" workbookViewId="0">
      <selection activeCell="F15" sqref="F15"/>
    </sheetView>
  </sheetViews>
  <sheetFormatPr baseColWidth="10" defaultColWidth="11.42578125" defaultRowHeight="15" x14ac:dyDescent="0.2"/>
  <cols>
    <col min="1" max="1" width="44.7109375" style="36" customWidth="1"/>
    <col min="2" max="5" width="21.85546875" style="36" customWidth="1"/>
    <col min="6" max="6" width="16.42578125" style="36" customWidth="1"/>
    <col min="7" max="7" width="19.85546875" style="36" customWidth="1"/>
    <col min="8" max="8" width="13.7109375" style="36" customWidth="1"/>
    <col min="9" max="9" width="15.7109375" style="36" customWidth="1"/>
    <col min="10" max="16384" width="11.42578125" style="36"/>
  </cols>
  <sheetData>
    <row r="1" spans="1:12" ht="15.75" x14ac:dyDescent="0.2">
      <c r="A1" s="133" t="s">
        <v>47</v>
      </c>
      <c r="B1" s="133"/>
      <c r="C1" s="133"/>
      <c r="D1" s="133"/>
      <c r="E1" s="133"/>
    </row>
    <row r="2" spans="1:12" ht="18" x14ac:dyDescent="0.2">
      <c r="A2" s="134" t="s">
        <v>48</v>
      </c>
      <c r="B2" s="134"/>
      <c r="C2" s="134"/>
      <c r="D2" s="134"/>
      <c r="E2" s="134"/>
    </row>
    <row r="3" spans="1:12" ht="17.25" customHeight="1" x14ac:dyDescent="0.2">
      <c r="A3" s="79"/>
      <c r="B3" s="79"/>
      <c r="C3" s="79"/>
      <c r="D3" s="79"/>
      <c r="E3" s="79"/>
    </row>
    <row r="4" spans="1:12" ht="17.25" customHeight="1" x14ac:dyDescent="0.2">
      <c r="A4" s="135" t="s">
        <v>83</v>
      </c>
      <c r="B4" s="135"/>
      <c r="C4" s="135"/>
      <c r="D4" s="135"/>
      <c r="E4" s="135"/>
    </row>
    <row r="5" spans="1:12" x14ac:dyDescent="0.2">
      <c r="A5" s="14" t="s">
        <v>46</v>
      </c>
      <c r="B5" s="11"/>
      <c r="C5" s="11"/>
      <c r="D5" s="11"/>
      <c r="E5" s="11"/>
    </row>
    <row r="6" spans="1:12" ht="18" customHeight="1" x14ac:dyDescent="0.2">
      <c r="A6" s="139" t="s">
        <v>0</v>
      </c>
      <c r="B6" s="131" t="s">
        <v>88</v>
      </c>
      <c r="C6" s="131"/>
      <c r="D6" s="131"/>
      <c r="E6" s="132"/>
    </row>
    <row r="7" spans="1:12" ht="18" customHeight="1" x14ac:dyDescent="0.2">
      <c r="A7" s="140"/>
      <c r="B7" s="131">
        <v>2012</v>
      </c>
      <c r="C7" s="131"/>
      <c r="D7" s="131">
        <v>2013</v>
      </c>
      <c r="E7" s="132"/>
    </row>
    <row r="8" spans="1:12" ht="18" customHeight="1" x14ac:dyDescent="0.25">
      <c r="A8" s="129"/>
      <c r="B8" s="80" t="s">
        <v>5</v>
      </c>
      <c r="C8" s="80" t="s">
        <v>6</v>
      </c>
      <c r="D8" s="80" t="s">
        <v>5</v>
      </c>
      <c r="E8" s="81" t="s">
        <v>6</v>
      </c>
    </row>
    <row r="9" spans="1:12" ht="18" customHeight="1" x14ac:dyDescent="0.25">
      <c r="A9" s="15" t="s">
        <v>2</v>
      </c>
      <c r="B9" s="16">
        <f>SUM(B10:B17)</f>
        <v>14295393</v>
      </c>
      <c r="C9" s="16">
        <f t="shared" ref="C9:E9" si="0">SUM(C10:C17)</f>
        <v>81871881</v>
      </c>
      <c r="D9" s="16">
        <f t="shared" si="0"/>
        <v>13017038</v>
      </c>
      <c r="E9" s="17">
        <f t="shared" si="0"/>
        <v>83764189</v>
      </c>
      <c r="F9" s="82"/>
      <c r="G9" s="82"/>
    </row>
    <row r="10" spans="1:12" ht="18" customHeight="1" x14ac:dyDescent="0.2">
      <c r="A10" s="18" t="s">
        <v>28</v>
      </c>
      <c r="B10" s="19">
        <v>5030295</v>
      </c>
      <c r="C10" s="19">
        <v>685582</v>
      </c>
      <c r="D10" s="19">
        <v>3776960</v>
      </c>
      <c r="E10" s="20">
        <v>1423036</v>
      </c>
      <c r="F10" s="82"/>
      <c r="G10" s="82"/>
      <c r="H10" s="83"/>
      <c r="I10" s="83"/>
    </row>
    <row r="11" spans="1:12" ht="18" customHeight="1" x14ac:dyDescent="0.2">
      <c r="A11" s="18" t="s">
        <v>23</v>
      </c>
      <c r="B11" s="19">
        <v>2698533</v>
      </c>
      <c r="C11" s="19">
        <v>10988863</v>
      </c>
      <c r="D11" s="19">
        <v>2316935</v>
      </c>
      <c r="E11" s="20">
        <v>12616148</v>
      </c>
      <c r="F11" s="82"/>
      <c r="G11" s="82"/>
      <c r="H11" s="83"/>
      <c r="I11" s="83"/>
      <c r="J11" s="84"/>
      <c r="K11" s="85"/>
      <c r="L11" s="86"/>
    </row>
    <row r="12" spans="1:12" ht="18" customHeight="1" x14ac:dyDescent="0.2">
      <c r="A12" s="18" t="s">
        <v>24</v>
      </c>
      <c r="B12" s="19">
        <v>222713</v>
      </c>
      <c r="C12" s="19">
        <v>1534058</v>
      </c>
      <c r="D12" s="19">
        <v>165968</v>
      </c>
      <c r="E12" s="20">
        <v>1447431</v>
      </c>
      <c r="F12" s="82"/>
      <c r="G12" s="82"/>
      <c r="H12" s="83"/>
      <c r="I12" s="83"/>
      <c r="J12" s="84"/>
      <c r="K12" s="85"/>
      <c r="L12" s="86"/>
    </row>
    <row r="13" spans="1:12" ht="18" customHeight="1" x14ac:dyDescent="0.2">
      <c r="A13" s="18" t="s">
        <v>25</v>
      </c>
      <c r="B13" s="19">
        <v>483331</v>
      </c>
      <c r="C13" s="19">
        <v>2310771</v>
      </c>
      <c r="D13" s="19">
        <v>562478</v>
      </c>
      <c r="E13" s="20">
        <v>2738640</v>
      </c>
      <c r="F13" s="82"/>
      <c r="G13" s="82"/>
      <c r="H13" s="83"/>
      <c r="I13" s="83"/>
      <c r="J13" s="84"/>
      <c r="K13" s="85"/>
      <c r="L13" s="86"/>
    </row>
    <row r="14" spans="1:12" ht="18" customHeight="1" x14ac:dyDescent="0.2">
      <c r="A14" s="18" t="s">
        <v>27</v>
      </c>
      <c r="B14" s="19">
        <v>4160156</v>
      </c>
      <c r="C14" s="19">
        <v>15148724</v>
      </c>
      <c r="D14" s="19">
        <v>3601787</v>
      </c>
      <c r="E14" s="20">
        <v>16362118</v>
      </c>
      <c r="F14" s="82"/>
      <c r="G14" s="82"/>
      <c r="H14" s="83"/>
      <c r="I14" s="83"/>
      <c r="J14" s="84"/>
      <c r="K14" s="85"/>
    </row>
    <row r="15" spans="1:12" ht="18" customHeight="1" x14ac:dyDescent="0.2">
      <c r="A15" s="18" t="s">
        <v>10</v>
      </c>
      <c r="B15" s="19">
        <v>1140400</v>
      </c>
      <c r="C15" s="19">
        <v>1998925</v>
      </c>
      <c r="D15" s="19">
        <v>1579750</v>
      </c>
      <c r="E15" s="20">
        <v>1423979</v>
      </c>
      <c r="F15" s="82"/>
      <c r="G15" s="82"/>
      <c r="H15" s="83"/>
      <c r="I15" s="83"/>
      <c r="J15" s="84"/>
      <c r="K15" s="85"/>
    </row>
    <row r="16" spans="1:12" ht="18" customHeight="1" x14ac:dyDescent="0.2">
      <c r="A16" s="18" t="s">
        <v>91</v>
      </c>
      <c r="B16" s="19">
        <v>329800</v>
      </c>
      <c r="C16" s="19">
        <v>2869023</v>
      </c>
      <c r="D16" s="19">
        <v>327327</v>
      </c>
      <c r="E16" s="20">
        <v>3408636</v>
      </c>
      <c r="F16" s="82"/>
      <c r="G16" s="82"/>
      <c r="H16" s="83"/>
      <c r="I16" s="83"/>
      <c r="J16" s="84"/>
      <c r="K16" s="85"/>
    </row>
    <row r="17" spans="1:11" ht="18" customHeight="1" x14ac:dyDescent="0.2">
      <c r="A17" s="22" t="s">
        <v>43</v>
      </c>
      <c r="B17" s="23">
        <v>230165</v>
      </c>
      <c r="C17" s="23">
        <v>46335935</v>
      </c>
      <c r="D17" s="23">
        <v>685833</v>
      </c>
      <c r="E17" s="24">
        <v>44344201</v>
      </c>
      <c r="F17" s="82"/>
      <c r="G17" s="82"/>
      <c r="H17" s="83"/>
      <c r="I17" s="83"/>
      <c r="J17" s="84"/>
    </row>
    <row r="18" spans="1:11" ht="18" customHeight="1" x14ac:dyDescent="0.2">
      <c r="A18" s="116" t="s">
        <v>41</v>
      </c>
      <c r="B18" s="87"/>
      <c r="C18" s="87"/>
      <c r="D18" s="28"/>
      <c r="E18" s="11"/>
      <c r="H18" s="88"/>
      <c r="I18" s="84"/>
      <c r="J18" s="85"/>
      <c r="K18" s="85"/>
    </row>
    <row r="19" spans="1:11" ht="18" customHeight="1" x14ac:dyDescent="0.2">
      <c r="A19" s="116"/>
      <c r="B19" s="87"/>
      <c r="C19" s="87"/>
      <c r="D19" s="28"/>
      <c r="E19" s="11"/>
      <c r="H19" s="88"/>
      <c r="I19" s="84"/>
      <c r="J19" s="85"/>
      <c r="K19" s="85"/>
    </row>
    <row r="20" spans="1:11" ht="18" x14ac:dyDescent="0.25">
      <c r="A20" s="30" t="s">
        <v>80</v>
      </c>
      <c r="B20" s="89"/>
      <c r="H20" s="90"/>
      <c r="I20" s="84"/>
      <c r="J20" s="85"/>
      <c r="K20" s="85"/>
    </row>
    <row r="21" spans="1:11" x14ac:dyDescent="0.2">
      <c r="B21" s="91"/>
      <c r="C21" s="11"/>
      <c r="J21" s="85"/>
      <c r="K21" s="85"/>
    </row>
    <row r="22" spans="1:11" x14ac:dyDescent="0.2">
      <c r="G22" s="21"/>
      <c r="H22" s="92"/>
      <c r="I22" s="92"/>
      <c r="J22" s="85"/>
      <c r="K22" s="85"/>
    </row>
    <row r="23" spans="1:11" x14ac:dyDescent="0.2">
      <c r="G23" s="21"/>
      <c r="H23" s="83"/>
      <c r="I23" s="83"/>
      <c r="J23" s="85"/>
      <c r="K23" s="85"/>
    </row>
    <row r="24" spans="1:11" x14ac:dyDescent="0.2">
      <c r="G24" s="21"/>
      <c r="H24" s="83"/>
      <c r="I24" s="83"/>
      <c r="J24" s="85"/>
      <c r="K24" s="85"/>
    </row>
    <row r="25" spans="1:11" x14ac:dyDescent="0.2">
      <c r="G25" s="21"/>
      <c r="H25" s="83"/>
      <c r="I25" s="83"/>
      <c r="K25" s="85"/>
    </row>
    <row r="26" spans="1:11" x14ac:dyDescent="0.2">
      <c r="G26" s="21"/>
      <c r="H26" s="83"/>
      <c r="I26" s="83"/>
    </row>
    <row r="27" spans="1:11" x14ac:dyDescent="0.2">
      <c r="G27" s="21"/>
      <c r="H27" s="83"/>
      <c r="I27" s="83"/>
    </row>
    <row r="28" spans="1:11" x14ac:dyDescent="0.2">
      <c r="G28" s="21"/>
      <c r="H28" s="83"/>
      <c r="I28" s="83"/>
    </row>
    <row r="29" spans="1:11" x14ac:dyDescent="0.2">
      <c r="G29" s="21"/>
      <c r="H29" s="83"/>
      <c r="I29" s="83"/>
    </row>
    <row r="30" spans="1:11" x14ac:dyDescent="0.2">
      <c r="H30" s="93"/>
      <c r="I30" s="93"/>
    </row>
    <row r="44" spans="1:1" x14ac:dyDescent="0.2">
      <c r="A44" s="116" t="s">
        <v>41</v>
      </c>
    </row>
    <row r="88" spans="13:13" x14ac:dyDescent="0.2">
      <c r="M88" s="36">
        <v>0</v>
      </c>
    </row>
  </sheetData>
  <mergeCells count="7">
    <mergeCell ref="A6:A8"/>
    <mergeCell ref="D7:E7"/>
    <mergeCell ref="B7:C7"/>
    <mergeCell ref="B6:E6"/>
    <mergeCell ref="A1:E1"/>
    <mergeCell ref="A2:E2"/>
    <mergeCell ref="A4:E4"/>
  </mergeCells>
  <phoneticPr fontId="0" type="noConversion"/>
  <printOptions horizontalCentered="1" verticalCentered="1"/>
  <pageMargins left="0.19685039370078741" right="0.19685039370078741" top="0.19685039370078741" bottom="0.39370078740157483" header="0" footer="0"/>
  <pageSetup scale="77" orientation="portrait" r:id="rId1"/>
  <headerFooter alignWithMargins="0"/>
  <colBreaks count="1" manualBreakCount="1">
    <brk id="5" max="5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7"/>
  <sheetViews>
    <sheetView view="pageBreakPreview" zoomScaleNormal="100" zoomScaleSheetLayoutView="100" workbookViewId="0">
      <selection activeCell="G22" sqref="G22"/>
    </sheetView>
  </sheetViews>
  <sheetFormatPr baseColWidth="10" defaultColWidth="11.42578125" defaultRowHeight="15" x14ac:dyDescent="0.2"/>
  <cols>
    <col min="1" max="1" width="31.42578125" style="11" customWidth="1"/>
    <col min="2" max="2" width="8.7109375" style="11" customWidth="1"/>
    <col min="3" max="5" width="23.7109375" style="11" customWidth="1"/>
    <col min="6" max="6" width="11.42578125" style="11"/>
    <col min="7" max="7" width="21" style="11" customWidth="1"/>
    <col min="8" max="8" width="13.42578125" style="11" customWidth="1"/>
    <col min="9" max="11" width="11.42578125" style="11"/>
    <col min="12" max="12" width="11.42578125" style="36"/>
    <col min="13" max="16" width="11.42578125" style="11"/>
    <col min="17" max="17" width="11.42578125" style="36"/>
    <col min="18" max="16384" width="11.42578125" style="11"/>
  </cols>
  <sheetData>
    <row r="1" spans="1:18" ht="15.75" x14ac:dyDescent="0.2">
      <c r="A1" s="133" t="s">
        <v>49</v>
      </c>
      <c r="B1" s="133"/>
      <c r="C1" s="133"/>
      <c r="D1" s="133"/>
      <c r="E1" s="133"/>
    </row>
    <row r="2" spans="1:18" ht="18" x14ac:dyDescent="0.2">
      <c r="A2" s="134" t="s">
        <v>50</v>
      </c>
      <c r="B2" s="134"/>
      <c r="C2" s="134"/>
      <c r="D2" s="134"/>
      <c r="E2" s="134"/>
    </row>
    <row r="3" spans="1:18" ht="18" x14ac:dyDescent="0.2">
      <c r="A3" s="13"/>
      <c r="B3" s="13"/>
      <c r="C3" s="13"/>
      <c r="D3" s="13"/>
      <c r="E3" s="13"/>
    </row>
    <row r="4" spans="1:18" ht="15.75" x14ac:dyDescent="0.2">
      <c r="A4" s="135" t="s">
        <v>83</v>
      </c>
      <c r="B4" s="135"/>
      <c r="C4" s="135"/>
      <c r="D4" s="135"/>
      <c r="E4" s="135"/>
    </row>
    <row r="5" spans="1:18" x14ac:dyDescent="0.2">
      <c r="A5" s="14" t="s">
        <v>46</v>
      </c>
    </row>
    <row r="6" spans="1:18" s="60" customFormat="1" ht="18" customHeight="1" x14ac:dyDescent="0.2">
      <c r="A6" s="127" t="s">
        <v>12</v>
      </c>
      <c r="B6" s="131" t="s">
        <v>93</v>
      </c>
      <c r="C6" s="131"/>
      <c r="D6" s="131"/>
      <c r="E6" s="132"/>
      <c r="L6" s="36"/>
      <c r="Q6" s="36"/>
    </row>
    <row r="7" spans="1:18" s="60" customFormat="1" ht="18" customHeight="1" x14ac:dyDescent="0.2">
      <c r="A7" s="140"/>
      <c r="B7" s="68"/>
      <c r="C7" s="68"/>
      <c r="D7" s="68"/>
      <c r="E7" s="69" t="s">
        <v>7</v>
      </c>
      <c r="L7" s="36"/>
    </row>
    <row r="8" spans="1:18" s="60" customFormat="1" ht="18" customHeight="1" x14ac:dyDescent="0.25">
      <c r="A8" s="140"/>
      <c r="B8" s="70" t="s">
        <v>16</v>
      </c>
      <c r="C8" s="71">
        <v>2012</v>
      </c>
      <c r="D8" s="71">
        <v>2013</v>
      </c>
      <c r="E8" s="72" t="s">
        <v>8</v>
      </c>
    </row>
    <row r="9" spans="1:18" s="60" customFormat="1" ht="18" customHeight="1" x14ac:dyDescent="0.2">
      <c r="A9" s="129"/>
      <c r="B9" s="73"/>
      <c r="C9" s="73"/>
      <c r="D9" s="73"/>
      <c r="E9" s="74" t="s">
        <v>1</v>
      </c>
      <c r="L9" s="36"/>
      <c r="Q9" s="36"/>
    </row>
    <row r="10" spans="1:18" ht="18" customHeight="1" x14ac:dyDescent="0.2">
      <c r="A10" s="18" t="s">
        <v>13</v>
      </c>
      <c r="B10" s="60" t="s">
        <v>29</v>
      </c>
      <c r="C10" s="19">
        <v>8413001</v>
      </c>
      <c r="D10" s="19">
        <v>8146484</v>
      </c>
      <c r="E10" s="75">
        <f>SUM(D10/C10)*100-100</f>
        <v>-3.1679183207038761</v>
      </c>
    </row>
    <row r="11" spans="1:18" ht="18" customHeight="1" x14ac:dyDescent="0.2">
      <c r="A11" s="18" t="s">
        <v>15</v>
      </c>
      <c r="B11" s="60" t="s">
        <v>29</v>
      </c>
      <c r="C11" s="19">
        <v>3685050</v>
      </c>
      <c r="D11" s="19">
        <v>3636129</v>
      </c>
      <c r="E11" s="75">
        <f t="shared" ref="E11:E17" si="0">SUM(D11/C11)*100-100</f>
        <v>-1.3275532218016082</v>
      </c>
      <c r="K11" s="52"/>
      <c r="M11" s="76"/>
      <c r="N11" s="76"/>
      <c r="R11" s="60"/>
    </row>
    <row r="12" spans="1:18" ht="18" customHeight="1" x14ac:dyDescent="0.2">
      <c r="A12" s="18" t="s">
        <v>18</v>
      </c>
      <c r="B12" s="60" t="s">
        <v>30</v>
      </c>
      <c r="C12" s="19">
        <v>36283</v>
      </c>
      <c r="D12" s="19">
        <v>40414</v>
      </c>
      <c r="E12" s="75">
        <f t="shared" si="0"/>
        <v>11.385497340352231</v>
      </c>
      <c r="K12" s="52"/>
      <c r="M12" s="76"/>
      <c r="N12" s="76"/>
    </row>
    <row r="13" spans="1:18" ht="18" customHeight="1" x14ac:dyDescent="0.2">
      <c r="A13" s="18" t="s">
        <v>19</v>
      </c>
      <c r="B13" s="60" t="s">
        <v>29</v>
      </c>
      <c r="C13" s="19">
        <v>208047</v>
      </c>
      <c r="D13" s="19">
        <v>180499</v>
      </c>
      <c r="E13" s="75">
        <f t="shared" si="0"/>
        <v>-13.241238758549756</v>
      </c>
      <c r="K13" s="52"/>
      <c r="M13" s="76"/>
      <c r="N13" s="76"/>
    </row>
    <row r="14" spans="1:18" ht="18" customHeight="1" x14ac:dyDescent="0.2">
      <c r="A14" s="18" t="s">
        <v>20</v>
      </c>
      <c r="B14" s="60" t="s">
        <v>29</v>
      </c>
      <c r="C14" s="19">
        <v>24827</v>
      </c>
      <c r="D14" s="19">
        <v>33815</v>
      </c>
      <c r="E14" s="75">
        <f t="shared" si="0"/>
        <v>36.202521448423084</v>
      </c>
      <c r="M14" s="76"/>
      <c r="N14" s="76"/>
    </row>
    <row r="15" spans="1:18" ht="18" customHeight="1" x14ac:dyDescent="0.2">
      <c r="A15" s="18" t="s">
        <v>21</v>
      </c>
      <c r="B15" s="60" t="s">
        <v>29</v>
      </c>
      <c r="C15" s="19">
        <v>94900</v>
      </c>
      <c r="D15" s="19">
        <v>131058</v>
      </c>
      <c r="E15" s="75">
        <f t="shared" si="0"/>
        <v>38.101159114857751</v>
      </c>
      <c r="G15" s="11" t="s">
        <v>17</v>
      </c>
      <c r="K15" s="52"/>
      <c r="M15" s="76"/>
      <c r="N15" s="76"/>
    </row>
    <row r="16" spans="1:18" ht="18" customHeight="1" x14ac:dyDescent="0.2">
      <c r="A16" s="18" t="s">
        <v>14</v>
      </c>
      <c r="B16" s="60" t="s">
        <v>29</v>
      </c>
      <c r="C16" s="19">
        <v>326687</v>
      </c>
      <c r="D16" s="19">
        <v>1135713</v>
      </c>
      <c r="E16" s="75">
        <f t="shared" si="0"/>
        <v>247.64560573270438</v>
      </c>
    </row>
    <row r="17" spans="1:11" ht="18" customHeight="1" x14ac:dyDescent="0.2">
      <c r="A17" s="22" t="s">
        <v>90</v>
      </c>
      <c r="B17" s="65" t="s">
        <v>29</v>
      </c>
      <c r="C17" s="23">
        <v>1073234</v>
      </c>
      <c r="D17" s="23">
        <v>1421266</v>
      </c>
      <c r="E17" s="77">
        <f t="shared" si="0"/>
        <v>32.428342747248053</v>
      </c>
    </row>
    <row r="18" spans="1:11" x14ac:dyDescent="0.2">
      <c r="A18" s="26" t="s">
        <v>94</v>
      </c>
      <c r="B18" s="78"/>
      <c r="K18" s="52"/>
    </row>
    <row r="19" spans="1:11" x14ac:dyDescent="0.2">
      <c r="A19" s="116" t="s">
        <v>41</v>
      </c>
      <c r="B19" s="78"/>
      <c r="K19" s="52"/>
    </row>
    <row r="20" spans="1:11" x14ac:dyDescent="0.2">
      <c r="A20" s="29"/>
      <c r="B20" s="78"/>
      <c r="K20" s="52"/>
    </row>
    <row r="21" spans="1:11" ht="18" x14ac:dyDescent="0.25">
      <c r="A21" s="30" t="s">
        <v>81</v>
      </c>
      <c r="G21" s="55"/>
      <c r="H21" s="19"/>
      <c r="I21" s="19"/>
    </row>
    <row r="22" spans="1:11" x14ac:dyDescent="0.2">
      <c r="G22" s="55"/>
      <c r="H22" s="19"/>
      <c r="I22" s="19"/>
    </row>
    <row r="23" spans="1:11" x14ac:dyDescent="0.2">
      <c r="G23" s="55"/>
      <c r="H23" s="19"/>
      <c r="I23" s="19"/>
    </row>
    <row r="24" spans="1:11" x14ac:dyDescent="0.2">
      <c r="G24" s="55"/>
      <c r="H24" s="28"/>
      <c r="I24" s="28"/>
    </row>
    <row r="25" spans="1:11" x14ac:dyDescent="0.2">
      <c r="H25" s="28"/>
      <c r="I25" s="28"/>
    </row>
    <row r="43" spans="1:18" x14ac:dyDescent="0.2">
      <c r="R43" s="11">
        <v>0</v>
      </c>
    </row>
    <row r="45" spans="1:18" x14ac:dyDescent="0.2">
      <c r="A45" s="116" t="s">
        <v>41</v>
      </c>
    </row>
    <row r="60" spans="18:18" x14ac:dyDescent="0.2">
      <c r="R60" s="11">
        <v>0</v>
      </c>
    </row>
    <row r="89" spans="18:18" x14ac:dyDescent="0.2">
      <c r="R89" s="11">
        <v>0</v>
      </c>
    </row>
    <row r="107" spans="18:18" x14ac:dyDescent="0.2">
      <c r="R107" s="11">
        <v>0</v>
      </c>
    </row>
  </sheetData>
  <mergeCells count="5">
    <mergeCell ref="A6:A9"/>
    <mergeCell ref="A1:E1"/>
    <mergeCell ref="A2:E2"/>
    <mergeCell ref="A4:E4"/>
    <mergeCell ref="B6:E6"/>
  </mergeCells>
  <phoneticPr fontId="0" type="noConversion"/>
  <printOptions horizontalCentered="1" verticalCentered="1"/>
  <pageMargins left="0.19685039370078741" right="0.19685039370078741" top="0.19685039370078741" bottom="0.39370078740157483" header="0" footer="0"/>
  <pageSetup scale="80" orientation="portrait" r:id="rId1"/>
  <headerFooter alignWithMargins="0"/>
  <colBreaks count="1" manualBreakCount="1">
    <brk id="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1"/>
  <sheetViews>
    <sheetView view="pageBreakPreview" zoomScale="85" zoomScaleNormal="100" zoomScaleSheetLayoutView="85" workbookViewId="0">
      <selection activeCell="M27" sqref="M27"/>
    </sheetView>
  </sheetViews>
  <sheetFormatPr baseColWidth="10" defaultColWidth="11.42578125" defaultRowHeight="15" x14ac:dyDescent="0.2"/>
  <cols>
    <col min="1" max="1" width="19.42578125" style="11" customWidth="1"/>
    <col min="2" max="2" width="6.7109375" style="11" customWidth="1"/>
    <col min="3" max="3" width="12.7109375" style="11" customWidth="1"/>
    <col min="4" max="4" width="15.28515625" style="11" customWidth="1"/>
    <col min="5" max="5" width="16.28515625" style="11" bestFit="1" customWidth="1"/>
    <col min="6" max="6" width="12.140625" style="11" bestFit="1" customWidth="1"/>
    <col min="7" max="7" width="11.5703125" style="11" bestFit="1" customWidth="1"/>
    <col min="8" max="8" width="11.85546875" style="11" bestFit="1" customWidth="1"/>
    <col min="9" max="9" width="13.5703125" style="11" bestFit="1" customWidth="1"/>
    <col min="10" max="10" width="10.140625" style="11" bestFit="1" customWidth="1"/>
    <col min="11" max="11" width="18.5703125" style="11" bestFit="1" customWidth="1"/>
    <col min="12" max="12" width="10.7109375" style="11" customWidth="1"/>
    <col min="13" max="13" width="10.85546875" style="11" customWidth="1"/>
    <col min="14" max="16384" width="11.42578125" style="11"/>
  </cols>
  <sheetData>
    <row r="1" spans="1:21" ht="15.75" x14ac:dyDescent="0.2">
      <c r="A1" s="133" t="s">
        <v>51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21" ht="18" x14ac:dyDescent="0.2">
      <c r="A2" s="134" t="s">
        <v>52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</row>
    <row r="3" spans="1:21" ht="18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21" ht="15.75" x14ac:dyDescent="0.2">
      <c r="A4" s="135" t="s">
        <v>83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 spans="1:21" x14ac:dyDescent="0.2">
      <c r="A5" s="14" t="s">
        <v>22</v>
      </c>
      <c r="J5" s="21"/>
    </row>
    <row r="6" spans="1:21" ht="24" customHeight="1" x14ac:dyDescent="0.25">
      <c r="A6" s="127" t="s">
        <v>12</v>
      </c>
      <c r="B6" s="57"/>
      <c r="C6" s="131" t="s">
        <v>4</v>
      </c>
      <c r="D6" s="131"/>
      <c r="E6" s="131"/>
      <c r="F6" s="131"/>
      <c r="G6" s="131"/>
      <c r="H6" s="131"/>
      <c r="I6" s="131"/>
      <c r="J6" s="131"/>
      <c r="K6" s="132"/>
      <c r="L6" s="58"/>
    </row>
    <row r="7" spans="1:21" ht="22.5" customHeight="1" x14ac:dyDescent="0.2">
      <c r="A7" s="140"/>
      <c r="B7" s="151" t="s">
        <v>96</v>
      </c>
      <c r="C7" s="141" t="s">
        <v>2</v>
      </c>
      <c r="D7" s="141" t="s">
        <v>32</v>
      </c>
      <c r="E7" s="141" t="s">
        <v>23</v>
      </c>
      <c r="F7" s="141" t="s">
        <v>24</v>
      </c>
      <c r="G7" s="141" t="s">
        <v>25</v>
      </c>
      <c r="H7" s="143" t="s">
        <v>27</v>
      </c>
      <c r="I7" s="141" t="s">
        <v>10</v>
      </c>
      <c r="J7" s="141" t="s">
        <v>26</v>
      </c>
      <c r="K7" s="149" t="s">
        <v>42</v>
      </c>
      <c r="L7" s="59"/>
    </row>
    <row r="8" spans="1:21" ht="44.25" customHeight="1" x14ac:dyDescent="0.2">
      <c r="A8" s="129"/>
      <c r="B8" s="152"/>
      <c r="C8" s="148"/>
      <c r="D8" s="142"/>
      <c r="E8" s="142"/>
      <c r="F8" s="142"/>
      <c r="G8" s="142"/>
      <c r="H8" s="142"/>
      <c r="I8" s="142"/>
      <c r="J8" s="142"/>
      <c r="K8" s="150"/>
      <c r="L8" s="59"/>
    </row>
    <row r="9" spans="1:21" ht="17.25" customHeight="1" x14ac:dyDescent="0.2">
      <c r="A9" s="144" t="s">
        <v>31</v>
      </c>
      <c r="B9" s="60">
        <v>2012</v>
      </c>
      <c r="C9" s="61">
        <f>SUM(D9:K9)</f>
        <v>8413001</v>
      </c>
      <c r="D9" s="19">
        <v>524416</v>
      </c>
      <c r="E9" s="19">
        <v>361097</v>
      </c>
      <c r="F9" s="19">
        <v>109988</v>
      </c>
      <c r="G9" s="19">
        <v>86256</v>
      </c>
      <c r="H9" s="19">
        <v>1523014</v>
      </c>
      <c r="I9" s="19">
        <v>287177</v>
      </c>
      <c r="J9" s="19">
        <v>310770</v>
      </c>
      <c r="K9" s="20">
        <v>5210283</v>
      </c>
      <c r="L9" s="62"/>
      <c r="N9" s="60"/>
      <c r="O9" s="62"/>
      <c r="P9" s="62"/>
      <c r="Q9" s="62"/>
      <c r="R9" s="62"/>
      <c r="S9" s="62"/>
      <c r="T9" s="62"/>
      <c r="U9" s="62"/>
    </row>
    <row r="10" spans="1:21" ht="17.25" customHeight="1" x14ac:dyDescent="0.2">
      <c r="A10" s="145"/>
      <c r="B10" s="60">
        <v>2013</v>
      </c>
      <c r="C10" s="19">
        <f>SUM(D10:K10)</f>
        <v>8146484</v>
      </c>
      <c r="D10" s="19">
        <v>525018</v>
      </c>
      <c r="E10" s="19">
        <v>280627</v>
      </c>
      <c r="F10" s="19">
        <v>86989</v>
      </c>
      <c r="G10" s="19">
        <v>108553</v>
      </c>
      <c r="H10" s="19">
        <v>1616280</v>
      </c>
      <c r="I10" s="19">
        <v>305344</v>
      </c>
      <c r="J10" s="19">
        <v>383492</v>
      </c>
      <c r="K10" s="20">
        <v>4840181</v>
      </c>
      <c r="L10" s="62"/>
    </row>
    <row r="11" spans="1:21" ht="17.25" customHeight="1" x14ac:dyDescent="0.2">
      <c r="A11" s="146" t="s">
        <v>95</v>
      </c>
      <c r="B11" s="60">
        <v>2012</v>
      </c>
      <c r="C11" s="19">
        <f>SUM(D11:K11)</f>
        <v>3685050</v>
      </c>
      <c r="D11" s="19">
        <v>37575</v>
      </c>
      <c r="E11" s="19">
        <v>2036888</v>
      </c>
      <c r="F11" s="19">
        <v>121409</v>
      </c>
      <c r="G11" s="19">
        <v>505961</v>
      </c>
      <c r="H11" s="19">
        <v>980938</v>
      </c>
      <c r="I11" s="63" t="s">
        <v>9</v>
      </c>
      <c r="J11" s="63" t="s">
        <v>9</v>
      </c>
      <c r="K11" s="64">
        <v>2279</v>
      </c>
      <c r="L11" s="62"/>
    </row>
    <row r="12" spans="1:21" ht="17.25" customHeight="1" x14ac:dyDescent="0.2">
      <c r="A12" s="147"/>
      <c r="B12" s="65">
        <v>2013</v>
      </c>
      <c r="C12" s="23">
        <f>SUM(D12:K12)</f>
        <v>3636129</v>
      </c>
      <c r="D12" s="23">
        <v>33242</v>
      </c>
      <c r="E12" s="23">
        <v>2089035</v>
      </c>
      <c r="F12" s="23">
        <v>121953</v>
      </c>
      <c r="G12" s="23">
        <v>341189</v>
      </c>
      <c r="H12" s="23">
        <v>1048788</v>
      </c>
      <c r="I12" s="66" t="s">
        <v>9</v>
      </c>
      <c r="J12" s="66" t="s">
        <v>9</v>
      </c>
      <c r="K12" s="24">
        <v>1922</v>
      </c>
      <c r="L12" s="62"/>
      <c r="N12" s="60"/>
      <c r="O12" s="62"/>
      <c r="P12" s="62"/>
      <c r="Q12" s="62"/>
      <c r="R12" s="62"/>
      <c r="S12" s="62"/>
      <c r="T12" s="62"/>
      <c r="U12" s="62"/>
    </row>
    <row r="13" spans="1:21" x14ac:dyDescent="0.2">
      <c r="A13" s="26" t="s">
        <v>33</v>
      </c>
      <c r="B13" s="26"/>
      <c r="C13" s="26"/>
    </row>
    <row r="14" spans="1:21" x14ac:dyDescent="0.2">
      <c r="A14" s="116" t="s">
        <v>41</v>
      </c>
      <c r="B14" s="26"/>
      <c r="C14" s="26"/>
    </row>
    <row r="15" spans="1:21" ht="12" customHeight="1" x14ac:dyDescent="0.2">
      <c r="B15" s="46"/>
      <c r="C15" s="46"/>
    </row>
    <row r="16" spans="1:21" ht="18" x14ac:dyDescent="0.25">
      <c r="A16" s="30" t="s">
        <v>82</v>
      </c>
    </row>
    <row r="19" spans="14:23" x14ac:dyDescent="0.2">
      <c r="N19" s="67"/>
      <c r="O19" s="21"/>
      <c r="P19" s="21"/>
      <c r="Q19" s="21"/>
      <c r="R19" s="21"/>
      <c r="S19" s="21"/>
      <c r="T19" s="21"/>
      <c r="U19" s="21"/>
      <c r="V19" s="21"/>
    </row>
    <row r="20" spans="14:23" x14ac:dyDescent="0.2">
      <c r="N20" s="40"/>
      <c r="O20" s="28"/>
      <c r="P20" s="28"/>
      <c r="Q20" s="28"/>
      <c r="R20" s="28"/>
      <c r="S20" s="28"/>
      <c r="T20" s="28"/>
      <c r="U20" s="28"/>
      <c r="V20" s="28"/>
      <c r="W20" s="28"/>
    </row>
    <row r="21" spans="14:23" x14ac:dyDescent="0.2">
      <c r="O21" s="35"/>
      <c r="P21" s="35"/>
      <c r="Q21" s="35"/>
      <c r="R21" s="35"/>
      <c r="S21" s="35"/>
      <c r="T21" s="35"/>
      <c r="U21" s="35"/>
      <c r="V21" s="35"/>
    </row>
    <row r="22" spans="14:23" x14ac:dyDescent="0.2">
      <c r="O22" s="21"/>
      <c r="P22" s="21"/>
      <c r="Q22" s="21"/>
      <c r="R22" s="21"/>
      <c r="S22" s="21"/>
      <c r="T22" s="21"/>
      <c r="U22" s="21"/>
      <c r="V22" s="21"/>
    </row>
    <row r="23" spans="14:23" x14ac:dyDescent="0.2">
      <c r="O23" s="28"/>
      <c r="P23" s="28"/>
      <c r="Q23" s="28"/>
      <c r="R23" s="28"/>
      <c r="S23" s="28"/>
      <c r="T23" s="28"/>
      <c r="U23" s="28"/>
      <c r="V23" s="28"/>
      <c r="W23" s="28"/>
    </row>
    <row r="24" spans="14:23" x14ac:dyDescent="0.2">
      <c r="O24" s="35"/>
      <c r="P24" s="35"/>
      <c r="Q24" s="35"/>
      <c r="R24" s="35"/>
      <c r="S24" s="35"/>
      <c r="T24" s="35"/>
      <c r="U24" s="35"/>
      <c r="V24" s="35"/>
    </row>
    <row r="25" spans="14:23" x14ac:dyDescent="0.2">
      <c r="O25" s="52"/>
    </row>
    <row r="41" spans="1:1" x14ac:dyDescent="0.2">
      <c r="A41" s="116" t="s">
        <v>41</v>
      </c>
    </row>
  </sheetData>
  <mergeCells count="17">
    <mergeCell ref="A1:K1"/>
    <mergeCell ref="A2:K2"/>
    <mergeCell ref="A4:K4"/>
    <mergeCell ref="C7:C8"/>
    <mergeCell ref="J7:J8"/>
    <mergeCell ref="K7:K8"/>
    <mergeCell ref="D7:D8"/>
    <mergeCell ref="A6:A8"/>
    <mergeCell ref="B7:B8"/>
    <mergeCell ref="C6:K6"/>
    <mergeCell ref="E7:E8"/>
    <mergeCell ref="F7:F8"/>
    <mergeCell ref="G7:G8"/>
    <mergeCell ref="H7:H8"/>
    <mergeCell ref="I7:I8"/>
    <mergeCell ref="A9:A10"/>
    <mergeCell ref="A11:A12"/>
  </mergeCells>
  <phoneticPr fontId="0" type="noConversion"/>
  <printOptions horizontalCentered="1"/>
  <pageMargins left="0.19685039370078741" right="0.19685039370078741" top="0.59055118110236227" bottom="0.39370078740157483" header="0" footer="0"/>
  <pageSetup scale="70" orientation="portrait" r:id="rId1"/>
  <headerFooter alignWithMargins="0"/>
  <rowBreaks count="2" manualBreakCount="2">
    <brk id="43" max="16383" man="1"/>
    <brk id="45" max="16383" man="1"/>
  </rowBreaks>
  <colBreaks count="2" manualBreakCount="2">
    <brk id="11" max="59" man="1"/>
    <brk id="12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2"/>
  <sheetViews>
    <sheetView view="pageBreakPreview" zoomScale="85" zoomScaleNormal="100" zoomScaleSheetLayoutView="85" workbookViewId="0">
      <selection activeCell="M21" sqref="M21"/>
    </sheetView>
  </sheetViews>
  <sheetFormatPr baseColWidth="10" defaultColWidth="11.42578125" defaultRowHeight="15" x14ac:dyDescent="0.2"/>
  <cols>
    <col min="1" max="1" width="19.7109375" style="11" customWidth="1"/>
    <col min="2" max="2" width="12.7109375" style="11" customWidth="1"/>
    <col min="3" max="3" width="16.85546875" style="11" customWidth="1"/>
    <col min="4" max="4" width="15" style="11" bestFit="1" customWidth="1"/>
    <col min="5" max="5" width="17.7109375" style="11" bestFit="1" customWidth="1"/>
    <col min="6" max="6" width="13.140625" style="11" customWidth="1"/>
    <col min="7" max="7" width="9.85546875" style="11" bestFit="1" customWidth="1"/>
    <col min="8" max="8" width="12" style="11" bestFit="1" customWidth="1"/>
    <col min="9" max="9" width="14.28515625" style="11" customWidth="1"/>
    <col min="10" max="10" width="10.85546875" style="11" bestFit="1" customWidth="1"/>
    <col min="11" max="11" width="14.7109375" style="11" customWidth="1"/>
    <col min="12" max="12" width="12" style="11" bestFit="1" customWidth="1"/>
    <col min="13" max="13" width="14" style="11" bestFit="1" customWidth="1"/>
    <col min="14" max="14" width="14.42578125" style="11" bestFit="1" customWidth="1"/>
    <col min="15" max="15" width="16.28515625" style="11" bestFit="1" customWidth="1"/>
    <col min="16" max="16384" width="11.42578125" style="11"/>
  </cols>
  <sheetData>
    <row r="1" spans="1:22" ht="15.75" x14ac:dyDescent="0.2">
      <c r="A1" s="133" t="s">
        <v>53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22" ht="18" x14ac:dyDescent="0.2">
      <c r="A2" s="134" t="s">
        <v>54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</row>
    <row r="3" spans="1:22" ht="18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22" ht="12.75" customHeight="1" x14ac:dyDescent="0.2">
      <c r="A4" s="135" t="s">
        <v>83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 spans="1:22" ht="26.25" customHeight="1" x14ac:dyDescent="0.2">
      <c r="A5" s="36" t="s">
        <v>22</v>
      </c>
      <c r="K5" s="12"/>
    </row>
    <row r="6" spans="1:22" ht="24.75" customHeight="1" x14ac:dyDescent="0.25">
      <c r="A6" s="53"/>
      <c r="B6" s="131" t="s">
        <v>97</v>
      </c>
      <c r="C6" s="131"/>
      <c r="D6" s="131"/>
      <c r="E6" s="131"/>
      <c r="F6" s="131"/>
      <c r="G6" s="131"/>
      <c r="H6" s="131"/>
      <c r="I6" s="131"/>
      <c r="J6" s="131"/>
      <c r="K6" s="132"/>
      <c r="T6" s="52"/>
    </row>
    <row r="7" spans="1:22" ht="25.5" customHeight="1" x14ac:dyDescent="0.2">
      <c r="A7" s="156" t="s">
        <v>3</v>
      </c>
      <c r="B7" s="158" t="s">
        <v>2</v>
      </c>
      <c r="C7" s="158"/>
      <c r="D7" s="153" t="s">
        <v>32</v>
      </c>
      <c r="E7" s="153" t="s">
        <v>23</v>
      </c>
      <c r="F7" s="153" t="s">
        <v>24</v>
      </c>
      <c r="G7" s="153" t="s">
        <v>25</v>
      </c>
      <c r="H7" s="153" t="s">
        <v>27</v>
      </c>
      <c r="I7" s="153" t="s">
        <v>10</v>
      </c>
      <c r="J7" s="153" t="s">
        <v>89</v>
      </c>
      <c r="K7" s="154" t="s">
        <v>42</v>
      </c>
      <c r="L7" s="55"/>
      <c r="M7" s="40"/>
      <c r="N7" s="40"/>
      <c r="Q7" s="25"/>
      <c r="R7" s="25"/>
      <c r="S7" s="25"/>
      <c r="T7" s="25"/>
      <c r="V7" s="36"/>
    </row>
    <row r="8" spans="1:22" ht="40.5" customHeight="1" x14ac:dyDescent="0.2">
      <c r="A8" s="157"/>
      <c r="B8" s="37">
        <v>2012</v>
      </c>
      <c r="C8" s="37">
        <v>2013</v>
      </c>
      <c r="D8" s="148"/>
      <c r="E8" s="148"/>
      <c r="F8" s="148"/>
      <c r="G8" s="148"/>
      <c r="H8" s="148"/>
      <c r="I8" s="148"/>
      <c r="J8" s="148"/>
      <c r="K8" s="155"/>
      <c r="L8" s="55"/>
      <c r="M8" s="40"/>
      <c r="N8" s="40"/>
      <c r="Q8" s="25"/>
      <c r="R8" s="25"/>
      <c r="S8" s="25"/>
      <c r="T8" s="25"/>
      <c r="V8" s="36"/>
    </row>
    <row r="9" spans="1:22" ht="18" customHeight="1" x14ac:dyDescent="0.25">
      <c r="A9" s="15" t="s">
        <v>98</v>
      </c>
      <c r="B9" s="16">
        <f>SUM(B10:B12)</f>
        <v>8413001</v>
      </c>
      <c r="C9" s="16">
        <f>SUM(D9:K9)</f>
        <v>8146484</v>
      </c>
      <c r="D9" s="16">
        <f>SUM(D10:D12)</f>
        <v>525018</v>
      </c>
      <c r="E9" s="16">
        <f t="shared" ref="E9:K9" si="0">SUM(E10:E12)</f>
        <v>280627</v>
      </c>
      <c r="F9" s="16">
        <f t="shared" si="0"/>
        <v>86989</v>
      </c>
      <c r="G9" s="16">
        <f t="shared" si="0"/>
        <v>108553</v>
      </c>
      <c r="H9" s="16">
        <f t="shared" si="0"/>
        <v>1616280</v>
      </c>
      <c r="I9" s="16">
        <f t="shared" si="0"/>
        <v>305344</v>
      </c>
      <c r="J9" s="16">
        <f t="shared" si="0"/>
        <v>383492</v>
      </c>
      <c r="K9" s="17">
        <f t="shared" si="0"/>
        <v>4840181</v>
      </c>
      <c r="L9" s="55"/>
      <c r="M9" s="56"/>
      <c r="N9" s="56"/>
      <c r="V9" s="36"/>
    </row>
    <row r="10" spans="1:22" ht="18" customHeight="1" x14ac:dyDescent="0.2">
      <c r="A10" s="18" t="s">
        <v>60</v>
      </c>
      <c r="B10" s="19">
        <v>2824289</v>
      </c>
      <c r="C10" s="19">
        <f t="shared" ref="C10:C12" si="1">SUM(D10:K10)</f>
        <v>2668244</v>
      </c>
      <c r="D10" s="19">
        <v>179020</v>
      </c>
      <c r="E10" s="19">
        <v>100058</v>
      </c>
      <c r="F10" s="19">
        <v>32196</v>
      </c>
      <c r="G10" s="19">
        <v>35354</v>
      </c>
      <c r="H10" s="19">
        <v>566452</v>
      </c>
      <c r="I10" s="19">
        <v>101625</v>
      </c>
      <c r="J10" s="19">
        <v>119482</v>
      </c>
      <c r="K10" s="20">
        <v>1534057</v>
      </c>
      <c r="L10" s="55"/>
      <c r="M10" s="40"/>
      <c r="N10" s="40"/>
      <c r="Q10" s="25"/>
      <c r="R10" s="25"/>
      <c r="S10" s="25"/>
      <c r="T10" s="25"/>
      <c r="V10" s="36"/>
    </row>
    <row r="11" spans="1:22" ht="18" customHeight="1" x14ac:dyDescent="0.2">
      <c r="A11" s="18" t="s">
        <v>61</v>
      </c>
      <c r="B11" s="19">
        <v>2847056</v>
      </c>
      <c r="C11" s="19">
        <f t="shared" si="1"/>
        <v>2761896</v>
      </c>
      <c r="D11" s="19">
        <v>172215</v>
      </c>
      <c r="E11" s="19">
        <v>87642</v>
      </c>
      <c r="F11" s="19">
        <v>29123</v>
      </c>
      <c r="G11" s="19">
        <v>35995</v>
      </c>
      <c r="H11" s="19">
        <v>539181</v>
      </c>
      <c r="I11" s="19">
        <v>104034</v>
      </c>
      <c r="J11" s="19">
        <v>131154</v>
      </c>
      <c r="K11" s="20">
        <v>1662552</v>
      </c>
      <c r="L11" s="55"/>
      <c r="M11" s="40"/>
      <c r="N11" s="40"/>
      <c r="Q11" s="25"/>
      <c r="R11" s="25"/>
      <c r="S11" s="25"/>
      <c r="T11" s="25"/>
      <c r="V11" s="36"/>
    </row>
    <row r="12" spans="1:22" ht="18" customHeight="1" x14ac:dyDescent="0.2">
      <c r="A12" s="22" t="s">
        <v>62</v>
      </c>
      <c r="B12" s="23">
        <v>2741656</v>
      </c>
      <c r="C12" s="23">
        <f t="shared" si="1"/>
        <v>2716344</v>
      </c>
      <c r="D12" s="23">
        <v>173783</v>
      </c>
      <c r="E12" s="23">
        <v>92927</v>
      </c>
      <c r="F12" s="23">
        <v>25670</v>
      </c>
      <c r="G12" s="23">
        <v>37204</v>
      </c>
      <c r="H12" s="23">
        <v>510647</v>
      </c>
      <c r="I12" s="23">
        <v>99685</v>
      </c>
      <c r="J12" s="23">
        <v>132856</v>
      </c>
      <c r="K12" s="24">
        <v>1643572</v>
      </c>
      <c r="L12" s="55"/>
      <c r="M12" s="40"/>
      <c r="N12" s="40"/>
      <c r="Q12" s="25"/>
      <c r="R12" s="25"/>
      <c r="S12" s="25"/>
      <c r="T12" s="25"/>
      <c r="V12" s="36"/>
    </row>
    <row r="13" spans="1:22" x14ac:dyDescent="0.2">
      <c r="A13" s="116" t="s">
        <v>41</v>
      </c>
      <c r="D13" s="27"/>
      <c r="E13" s="27"/>
      <c r="F13" s="27"/>
      <c r="G13" s="27"/>
      <c r="H13" s="27"/>
      <c r="I13" s="27"/>
      <c r="J13" s="27"/>
    </row>
    <row r="14" spans="1:22" x14ac:dyDescent="0.2">
      <c r="A14" s="29"/>
      <c r="D14" s="27"/>
      <c r="E14" s="27"/>
      <c r="F14" s="27"/>
      <c r="G14" s="27"/>
      <c r="H14" s="27"/>
      <c r="I14" s="27"/>
      <c r="J14" s="27"/>
    </row>
    <row r="15" spans="1:22" ht="18" x14ac:dyDescent="0.25">
      <c r="A15" s="30" t="s">
        <v>101</v>
      </c>
      <c r="B15" s="28"/>
      <c r="C15" s="28"/>
      <c r="D15" s="28"/>
      <c r="E15" s="28"/>
      <c r="F15" s="28"/>
      <c r="G15" s="28"/>
      <c r="H15" s="28"/>
      <c r="I15" s="28"/>
      <c r="J15" s="28"/>
    </row>
    <row r="16" spans="1:22" x14ac:dyDescent="0.2">
      <c r="A16" s="31"/>
      <c r="B16" s="28"/>
      <c r="C16" s="50"/>
      <c r="D16" s="50"/>
      <c r="E16" s="50"/>
      <c r="F16" s="28"/>
      <c r="G16" s="28"/>
      <c r="H16" s="28"/>
      <c r="I16" s="28"/>
      <c r="J16" s="28"/>
      <c r="O16" s="51"/>
      <c r="P16" s="51"/>
      <c r="Q16" s="51"/>
      <c r="R16" s="51"/>
      <c r="S16" s="51"/>
      <c r="T16" s="51"/>
      <c r="U16" s="51"/>
      <c r="V16" s="51"/>
    </row>
    <row r="17" spans="1:22" x14ac:dyDescent="0.2">
      <c r="A17" s="31"/>
      <c r="B17" s="28"/>
      <c r="C17" s="50"/>
      <c r="D17" s="50"/>
      <c r="E17" s="50"/>
      <c r="F17" s="28"/>
      <c r="G17" s="28"/>
      <c r="H17" s="28"/>
      <c r="I17" s="28"/>
      <c r="J17" s="28"/>
      <c r="T17" s="25"/>
      <c r="U17" s="25"/>
      <c r="V17" s="25"/>
    </row>
    <row r="18" spans="1:22" x14ac:dyDescent="0.2">
      <c r="A18" s="31"/>
      <c r="T18" s="25"/>
      <c r="U18" s="25"/>
      <c r="V18" s="25"/>
    </row>
    <row r="19" spans="1:22" x14ac:dyDescent="0.2">
      <c r="A19" s="31"/>
      <c r="B19" s="28"/>
      <c r="L19" s="55"/>
      <c r="M19" s="19"/>
      <c r="N19" s="19"/>
    </row>
    <row r="20" spans="1:22" x14ac:dyDescent="0.2">
      <c r="A20" s="31"/>
      <c r="B20" s="28"/>
      <c r="L20" s="55"/>
      <c r="M20" s="19"/>
      <c r="N20" s="19"/>
    </row>
    <row r="21" spans="1:22" x14ac:dyDescent="0.2">
      <c r="A21" s="31"/>
      <c r="B21" s="28"/>
      <c r="L21" s="55"/>
      <c r="M21" s="19"/>
      <c r="N21" s="19"/>
    </row>
    <row r="22" spans="1:22" x14ac:dyDescent="0.2">
      <c r="A22" s="31"/>
      <c r="B22" s="28"/>
      <c r="L22" s="55"/>
      <c r="M22" s="19"/>
      <c r="N22" s="19"/>
    </row>
    <row r="23" spans="1:22" x14ac:dyDescent="0.2">
      <c r="A23" s="31"/>
      <c r="B23" s="28"/>
      <c r="L23" s="55"/>
      <c r="M23" s="19"/>
      <c r="N23" s="19"/>
    </row>
    <row r="24" spans="1:22" x14ac:dyDescent="0.2">
      <c r="A24" s="31"/>
      <c r="B24" s="28"/>
      <c r="C24" s="50"/>
      <c r="D24" s="50"/>
      <c r="E24" s="50"/>
      <c r="L24" s="55"/>
      <c r="M24" s="19"/>
      <c r="N24" s="19"/>
    </row>
    <row r="25" spans="1:22" x14ac:dyDescent="0.2">
      <c r="A25" s="31"/>
      <c r="B25" s="28"/>
      <c r="C25" s="50"/>
      <c r="D25" s="50"/>
      <c r="E25" s="50"/>
      <c r="L25" s="55"/>
      <c r="M25" s="19"/>
      <c r="N25" s="19"/>
    </row>
    <row r="26" spans="1:22" x14ac:dyDescent="0.2">
      <c r="B26" s="28"/>
      <c r="L26" s="55"/>
      <c r="M26" s="19"/>
      <c r="N26" s="19"/>
      <c r="T26" s="25"/>
      <c r="U26" s="25"/>
      <c r="V26" s="25"/>
    </row>
    <row r="27" spans="1:22" x14ac:dyDescent="0.2">
      <c r="B27" s="28"/>
      <c r="L27" s="55"/>
      <c r="M27" s="19"/>
      <c r="N27" s="19"/>
      <c r="T27" s="25"/>
      <c r="U27" s="25"/>
      <c r="V27" s="25"/>
    </row>
    <row r="28" spans="1:22" x14ac:dyDescent="0.2">
      <c r="B28" s="28"/>
      <c r="L28" s="55"/>
      <c r="M28" s="19"/>
      <c r="N28" s="19"/>
    </row>
    <row r="29" spans="1:22" x14ac:dyDescent="0.2">
      <c r="B29" s="28"/>
      <c r="L29" s="55"/>
      <c r="M29" s="19"/>
      <c r="N29" s="19"/>
    </row>
    <row r="30" spans="1:22" x14ac:dyDescent="0.2">
      <c r="B30" s="28"/>
      <c r="L30" s="55"/>
      <c r="M30" s="19"/>
      <c r="N30" s="19"/>
    </row>
    <row r="31" spans="1:22" x14ac:dyDescent="0.2">
      <c r="B31" s="28"/>
      <c r="M31" s="19"/>
      <c r="N31" s="19"/>
    </row>
    <row r="36" spans="1:12" x14ac:dyDescent="0.2">
      <c r="L36" s="25"/>
    </row>
    <row r="42" spans="1:12" x14ac:dyDescent="0.2">
      <c r="A42" s="116" t="s">
        <v>41</v>
      </c>
    </row>
  </sheetData>
  <mergeCells count="14">
    <mergeCell ref="A1:K1"/>
    <mergeCell ref="A2:K2"/>
    <mergeCell ref="A4:K4"/>
    <mergeCell ref="D7:D8"/>
    <mergeCell ref="H7:H8"/>
    <mergeCell ref="K7:K8"/>
    <mergeCell ref="B6:K6"/>
    <mergeCell ref="A7:A8"/>
    <mergeCell ref="I7:I8"/>
    <mergeCell ref="J7:J8"/>
    <mergeCell ref="E7:E8"/>
    <mergeCell ref="F7:F8"/>
    <mergeCell ref="G7:G8"/>
    <mergeCell ref="B7:C7"/>
  </mergeCells>
  <phoneticPr fontId="0" type="noConversion"/>
  <printOptions horizontalCentered="1"/>
  <pageMargins left="0.19685039370078741" right="0.19685039370078741" top="0.78740157480314965" bottom="0.39370078740157483" header="0" footer="0"/>
  <pageSetup scale="65" pageOrder="overThenDown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4"/>
  <sheetViews>
    <sheetView view="pageBreakPreview" zoomScaleNormal="100" zoomScaleSheetLayoutView="100" workbookViewId="0">
      <selection activeCell="L10" sqref="L10"/>
    </sheetView>
  </sheetViews>
  <sheetFormatPr baseColWidth="10" defaultColWidth="11.42578125" defaultRowHeight="15" x14ac:dyDescent="0.2"/>
  <cols>
    <col min="1" max="1" width="19.7109375" style="11" customWidth="1"/>
    <col min="2" max="2" width="12.7109375" style="11" bestFit="1" customWidth="1"/>
    <col min="3" max="3" width="14.85546875" style="11" customWidth="1"/>
    <col min="4" max="4" width="16.5703125" style="11" customWidth="1"/>
    <col min="5" max="5" width="18" style="11" customWidth="1"/>
    <col min="6" max="6" width="12" style="11" bestFit="1" customWidth="1"/>
    <col min="7" max="7" width="13.7109375" style="11" customWidth="1"/>
    <col min="8" max="8" width="11.5703125" style="11" customWidth="1"/>
    <col min="9" max="9" width="15" style="11" customWidth="1"/>
    <col min="10" max="10" width="13.7109375" style="11" customWidth="1"/>
    <col min="11" max="14" width="11.42578125" style="11"/>
    <col min="15" max="15" width="12.5703125" style="11" customWidth="1"/>
    <col min="16" max="18" width="11.42578125" style="11"/>
    <col min="19" max="19" width="14" style="11" customWidth="1"/>
    <col min="20" max="20" width="12.7109375" style="11" bestFit="1" customWidth="1"/>
    <col min="21" max="16384" width="11.42578125" style="11"/>
  </cols>
  <sheetData>
    <row r="1" spans="1:20" ht="15.75" x14ac:dyDescent="0.2">
      <c r="A1" s="133" t="s">
        <v>55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20" ht="18" x14ac:dyDescent="0.2">
      <c r="A2" s="134" t="s">
        <v>56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</row>
    <row r="3" spans="1:20" ht="18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20" ht="15.75" x14ac:dyDescent="0.2">
      <c r="A4" s="135" t="s">
        <v>83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 spans="1:20" x14ac:dyDescent="0.2">
      <c r="A5" s="36" t="s">
        <v>22</v>
      </c>
      <c r="K5" s="12"/>
    </row>
    <row r="6" spans="1:20" ht="26.25" customHeight="1" x14ac:dyDescent="0.2">
      <c r="A6" s="127" t="s">
        <v>3</v>
      </c>
      <c r="B6" s="131" t="s">
        <v>99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1:20" ht="27" customHeight="1" x14ac:dyDescent="0.2">
      <c r="A7" s="140"/>
      <c r="B7" s="158" t="s">
        <v>2</v>
      </c>
      <c r="C7" s="158"/>
      <c r="D7" s="141" t="s">
        <v>32</v>
      </c>
      <c r="E7" s="141" t="s">
        <v>23</v>
      </c>
      <c r="F7" s="141" t="s">
        <v>24</v>
      </c>
      <c r="G7" s="141" t="s">
        <v>25</v>
      </c>
      <c r="H7" s="141" t="s">
        <v>27</v>
      </c>
      <c r="I7" s="141" t="s">
        <v>10</v>
      </c>
      <c r="J7" s="141" t="s">
        <v>26</v>
      </c>
      <c r="K7" s="149" t="s">
        <v>42</v>
      </c>
    </row>
    <row r="8" spans="1:20" ht="39" customHeight="1" x14ac:dyDescent="0.2">
      <c r="A8" s="129"/>
      <c r="B8" s="37">
        <v>2012</v>
      </c>
      <c r="C8" s="37">
        <v>2013</v>
      </c>
      <c r="D8" s="148"/>
      <c r="E8" s="148"/>
      <c r="F8" s="148"/>
      <c r="G8" s="148"/>
      <c r="H8" s="148"/>
      <c r="I8" s="148"/>
      <c r="J8" s="148"/>
      <c r="K8" s="155"/>
    </row>
    <row r="9" spans="1:20" ht="18" customHeight="1" x14ac:dyDescent="0.2">
      <c r="A9" s="15" t="s">
        <v>98</v>
      </c>
      <c r="B9" s="38">
        <f>SUM(B10:B12)</f>
        <v>3685050</v>
      </c>
      <c r="C9" s="38">
        <f>SUM(D9:K9)</f>
        <v>3636129</v>
      </c>
      <c r="D9" s="38">
        <f>SUM(D10:D12)</f>
        <v>33242</v>
      </c>
      <c r="E9" s="38">
        <f t="shared" ref="E9:H9" si="0">SUM(E10:E12)</f>
        <v>2089035</v>
      </c>
      <c r="F9" s="38">
        <f t="shared" si="0"/>
        <v>121953</v>
      </c>
      <c r="G9" s="38">
        <f t="shared" si="0"/>
        <v>341189</v>
      </c>
      <c r="H9" s="38">
        <f t="shared" si="0"/>
        <v>1048788</v>
      </c>
      <c r="I9" s="38" t="s">
        <v>9</v>
      </c>
      <c r="J9" s="38" t="s">
        <v>9</v>
      </c>
      <c r="K9" s="39">
        <f>SUM(K10:K12)</f>
        <v>1922</v>
      </c>
      <c r="O9" s="40"/>
      <c r="Q9" s="40"/>
      <c r="R9" s="40"/>
      <c r="S9" s="40"/>
      <c r="T9" s="40"/>
    </row>
    <row r="10" spans="1:20" ht="18" customHeight="1" x14ac:dyDescent="0.2">
      <c r="A10" s="18" t="s">
        <v>60</v>
      </c>
      <c r="B10" s="41">
        <v>1245671</v>
      </c>
      <c r="C10" s="41">
        <f t="shared" ref="C10:C12" si="1">SUM(D10:K10)</f>
        <v>1245553</v>
      </c>
      <c r="D10" s="41">
        <v>11702</v>
      </c>
      <c r="E10" s="41">
        <v>722756</v>
      </c>
      <c r="F10" s="41">
        <v>40765</v>
      </c>
      <c r="G10" s="41">
        <v>114531</v>
      </c>
      <c r="H10" s="41">
        <v>355279</v>
      </c>
      <c r="I10" s="41" t="s">
        <v>9</v>
      </c>
      <c r="J10" s="41" t="s">
        <v>9</v>
      </c>
      <c r="K10" s="42">
        <v>520</v>
      </c>
      <c r="P10" s="43"/>
    </row>
    <row r="11" spans="1:20" ht="18" customHeight="1" x14ac:dyDescent="0.2">
      <c r="A11" s="18" t="s">
        <v>61</v>
      </c>
      <c r="B11" s="41">
        <v>1246151</v>
      </c>
      <c r="C11" s="41">
        <f t="shared" si="1"/>
        <v>1238932</v>
      </c>
      <c r="D11" s="41">
        <v>10716</v>
      </c>
      <c r="E11" s="41">
        <v>726765</v>
      </c>
      <c r="F11" s="41">
        <v>39377</v>
      </c>
      <c r="G11" s="41">
        <v>111439</v>
      </c>
      <c r="H11" s="41">
        <v>349934</v>
      </c>
      <c r="I11" s="41" t="s">
        <v>9</v>
      </c>
      <c r="J11" s="41" t="s">
        <v>9</v>
      </c>
      <c r="K11" s="42">
        <v>701</v>
      </c>
      <c r="P11" s="43"/>
    </row>
    <row r="12" spans="1:20" ht="18" customHeight="1" x14ac:dyDescent="0.2">
      <c r="A12" s="22" t="s">
        <v>62</v>
      </c>
      <c r="B12" s="44">
        <v>1193228</v>
      </c>
      <c r="C12" s="44">
        <f t="shared" si="1"/>
        <v>1151644</v>
      </c>
      <c r="D12" s="44">
        <v>10824</v>
      </c>
      <c r="E12" s="44">
        <v>639514</v>
      </c>
      <c r="F12" s="44">
        <v>41811</v>
      </c>
      <c r="G12" s="44">
        <v>115219</v>
      </c>
      <c r="H12" s="44">
        <v>343575</v>
      </c>
      <c r="I12" s="44" t="s">
        <v>9</v>
      </c>
      <c r="J12" s="44" t="s">
        <v>9</v>
      </c>
      <c r="K12" s="45">
        <v>701</v>
      </c>
      <c r="P12" s="43"/>
    </row>
    <row r="13" spans="1:20" ht="15.75" customHeight="1" x14ac:dyDescent="0.2">
      <c r="A13" s="118" t="s">
        <v>102</v>
      </c>
      <c r="B13" s="26"/>
      <c r="C13" s="27"/>
      <c r="D13" s="27"/>
      <c r="E13" s="27"/>
      <c r="F13" s="27"/>
      <c r="G13" s="27"/>
      <c r="H13" s="27"/>
      <c r="I13" s="38"/>
      <c r="J13" s="38"/>
      <c r="O13" s="21"/>
    </row>
    <row r="14" spans="1:20" ht="15.75" customHeight="1" x14ac:dyDescent="0.2">
      <c r="A14" s="116" t="s">
        <v>41</v>
      </c>
      <c r="B14" s="46"/>
      <c r="C14" s="27"/>
      <c r="D14" s="27"/>
      <c r="E14" s="27"/>
      <c r="F14" s="27"/>
      <c r="G14" s="27"/>
      <c r="H14" s="27"/>
      <c r="I14" s="27"/>
      <c r="J14" s="27"/>
      <c r="L14" s="47"/>
      <c r="M14" s="48"/>
      <c r="N14" s="48"/>
      <c r="O14" s="21"/>
    </row>
    <row r="15" spans="1:20" ht="11.25" customHeight="1" x14ac:dyDescent="0.2">
      <c r="A15" s="29"/>
      <c r="B15" s="46"/>
      <c r="C15" s="27"/>
      <c r="D15" s="27"/>
      <c r="E15" s="27"/>
      <c r="F15" s="27"/>
      <c r="G15" s="27"/>
      <c r="H15" s="27"/>
      <c r="I15" s="27"/>
      <c r="J15" s="27"/>
      <c r="L15" s="47"/>
      <c r="M15" s="48"/>
      <c r="N15" s="48"/>
      <c r="O15" s="21"/>
    </row>
    <row r="16" spans="1:20" ht="18" customHeight="1" x14ac:dyDescent="0.25">
      <c r="A16" s="30" t="s">
        <v>100</v>
      </c>
      <c r="B16" s="28"/>
      <c r="N16" s="21"/>
      <c r="O16" s="21"/>
    </row>
    <row r="17" spans="1:19" x14ac:dyDescent="0.2">
      <c r="A17" s="31"/>
      <c r="B17" s="28"/>
      <c r="C17" s="28"/>
      <c r="E17" s="28"/>
      <c r="F17" s="28"/>
      <c r="G17" s="28"/>
      <c r="H17" s="28"/>
      <c r="I17" s="28"/>
      <c r="J17" s="28"/>
      <c r="M17" s="49"/>
      <c r="N17" s="49"/>
      <c r="O17" s="21"/>
    </row>
    <row r="18" spans="1:19" x14ac:dyDescent="0.2">
      <c r="C18" s="50"/>
      <c r="D18" s="50"/>
      <c r="E18" s="28"/>
      <c r="F18" s="28"/>
      <c r="G18" s="28"/>
      <c r="H18" s="28"/>
      <c r="I18" s="28"/>
      <c r="J18" s="28"/>
      <c r="L18" s="47"/>
      <c r="M18" s="48"/>
      <c r="N18" s="48"/>
      <c r="O18" s="21"/>
    </row>
    <row r="19" spans="1:19" x14ac:dyDescent="0.2">
      <c r="A19" s="31"/>
      <c r="B19" s="50"/>
      <c r="C19" s="50"/>
      <c r="D19" s="50"/>
      <c r="L19" s="47"/>
      <c r="M19" s="48"/>
      <c r="N19" s="48"/>
      <c r="O19" s="21"/>
      <c r="P19" s="21"/>
      <c r="Q19" s="51"/>
    </row>
    <row r="20" spans="1:19" x14ac:dyDescent="0.2">
      <c r="A20" s="52"/>
      <c r="L20" s="47"/>
      <c r="M20" s="48"/>
      <c r="N20" s="48"/>
      <c r="O20" s="28"/>
      <c r="P20" s="28"/>
      <c r="Q20" s="28"/>
      <c r="R20" s="28"/>
      <c r="S20" s="28"/>
    </row>
    <row r="21" spans="1:19" x14ac:dyDescent="0.2">
      <c r="A21" s="52"/>
      <c r="L21" s="47"/>
      <c r="M21" s="48"/>
      <c r="N21" s="48"/>
      <c r="O21" s="35"/>
      <c r="P21" s="35"/>
      <c r="Q21" s="35"/>
    </row>
    <row r="22" spans="1:19" x14ac:dyDescent="0.2">
      <c r="A22" s="52"/>
      <c r="L22" s="47"/>
      <c r="M22" s="48"/>
      <c r="N22" s="48"/>
    </row>
    <row r="23" spans="1:19" x14ac:dyDescent="0.2">
      <c r="A23" s="52"/>
      <c r="K23" s="35"/>
      <c r="L23" s="47"/>
      <c r="M23" s="48"/>
      <c r="N23" s="48"/>
    </row>
    <row r="24" spans="1:19" x14ac:dyDescent="0.2">
      <c r="A24" s="52"/>
      <c r="K24" s="35"/>
      <c r="L24" s="47"/>
      <c r="M24" s="48"/>
      <c r="N24" s="48"/>
    </row>
    <row r="25" spans="1:19" x14ac:dyDescent="0.2">
      <c r="A25" s="52"/>
      <c r="K25" s="35"/>
      <c r="L25" s="47"/>
      <c r="M25" s="48"/>
      <c r="N25" s="48"/>
    </row>
    <row r="26" spans="1:19" x14ac:dyDescent="0.2">
      <c r="A26" s="52"/>
      <c r="B26" s="50"/>
      <c r="C26" s="50"/>
      <c r="D26" s="50"/>
      <c r="K26" s="35"/>
      <c r="L26" s="47"/>
      <c r="M26" s="48"/>
      <c r="N26" s="48"/>
    </row>
    <row r="27" spans="1:19" x14ac:dyDescent="0.2">
      <c r="A27" s="52"/>
      <c r="B27" s="50"/>
      <c r="C27" s="50"/>
      <c r="D27" s="50"/>
      <c r="K27" s="35"/>
      <c r="L27" s="47"/>
      <c r="M27" s="48"/>
      <c r="N27" s="48"/>
    </row>
    <row r="28" spans="1:19" x14ac:dyDescent="0.2">
      <c r="A28" s="31"/>
      <c r="B28" s="50"/>
      <c r="C28" s="50"/>
      <c r="D28" s="50"/>
      <c r="L28" s="47"/>
      <c r="M28" s="48"/>
      <c r="N28" s="48"/>
    </row>
    <row r="29" spans="1:19" x14ac:dyDescent="0.2">
      <c r="A29" s="52"/>
      <c r="L29" s="47"/>
      <c r="M29" s="48"/>
      <c r="N29" s="48"/>
    </row>
    <row r="30" spans="1:19" x14ac:dyDescent="0.2">
      <c r="A30" s="52"/>
    </row>
    <row r="31" spans="1:19" x14ac:dyDescent="0.2">
      <c r="A31" s="52"/>
    </row>
    <row r="32" spans="1:19" x14ac:dyDescent="0.2">
      <c r="A32" s="52"/>
    </row>
    <row r="33" spans="1:4" x14ac:dyDescent="0.2">
      <c r="A33" s="52"/>
    </row>
    <row r="34" spans="1:4" x14ac:dyDescent="0.2">
      <c r="A34" s="52"/>
    </row>
    <row r="35" spans="1:4" x14ac:dyDescent="0.2">
      <c r="A35" s="52"/>
      <c r="B35" s="50"/>
      <c r="C35" s="50"/>
      <c r="D35" s="50"/>
    </row>
    <row r="36" spans="1:4" x14ac:dyDescent="0.2">
      <c r="A36" s="52"/>
      <c r="B36" s="50"/>
      <c r="C36" s="50"/>
      <c r="D36" s="50"/>
    </row>
    <row r="37" spans="1:4" x14ac:dyDescent="0.2">
      <c r="A37" s="52"/>
      <c r="B37" s="50"/>
      <c r="C37" s="50"/>
      <c r="D37" s="50"/>
    </row>
    <row r="38" spans="1:4" x14ac:dyDescent="0.2">
      <c r="A38" s="52"/>
    </row>
    <row r="39" spans="1:4" x14ac:dyDescent="0.2">
      <c r="A39" s="52"/>
    </row>
    <row r="40" spans="1:4" x14ac:dyDescent="0.2">
      <c r="A40" s="52"/>
    </row>
    <row r="41" spans="1:4" x14ac:dyDescent="0.2">
      <c r="A41" s="52"/>
    </row>
    <row r="42" spans="1:4" x14ac:dyDescent="0.2">
      <c r="A42" s="116" t="s">
        <v>41</v>
      </c>
    </row>
    <row r="44" spans="1:4" x14ac:dyDescent="0.2">
      <c r="A44" s="52"/>
    </row>
    <row r="45" spans="1:4" x14ac:dyDescent="0.2">
      <c r="A45" s="52"/>
      <c r="B45" s="50"/>
      <c r="C45" s="50"/>
      <c r="D45" s="50"/>
    </row>
    <row r="46" spans="1:4" x14ac:dyDescent="0.2">
      <c r="B46" s="50"/>
      <c r="C46" s="50"/>
      <c r="D46" s="50"/>
    </row>
    <row r="47" spans="1:4" x14ac:dyDescent="0.2">
      <c r="A47" s="52"/>
    </row>
    <row r="49" spans="1:1" x14ac:dyDescent="0.2">
      <c r="A49" s="52"/>
    </row>
    <row r="50" spans="1:1" x14ac:dyDescent="0.2">
      <c r="A50" s="52"/>
    </row>
    <row r="51" spans="1:1" x14ac:dyDescent="0.2">
      <c r="A51" s="52"/>
    </row>
    <row r="52" spans="1:1" x14ac:dyDescent="0.2">
      <c r="A52" s="52"/>
    </row>
    <row r="53" spans="1:1" x14ac:dyDescent="0.2">
      <c r="A53" s="52"/>
    </row>
    <row r="54" spans="1:1" x14ac:dyDescent="0.2">
      <c r="A54" s="52"/>
    </row>
  </sheetData>
  <mergeCells count="14">
    <mergeCell ref="A1:K1"/>
    <mergeCell ref="A2:K2"/>
    <mergeCell ref="A4:K4"/>
    <mergeCell ref="J7:J8"/>
    <mergeCell ref="B7:C7"/>
    <mergeCell ref="K7:K8"/>
    <mergeCell ref="B6:K6"/>
    <mergeCell ref="A6:A8"/>
    <mergeCell ref="D7:D8"/>
    <mergeCell ref="E7:E8"/>
    <mergeCell ref="F7:F8"/>
    <mergeCell ref="G7:G8"/>
    <mergeCell ref="H7:H8"/>
    <mergeCell ref="I7:I8"/>
  </mergeCells>
  <phoneticPr fontId="0" type="noConversion"/>
  <printOptions horizontalCentered="1"/>
  <pageMargins left="0.19685039370078741" right="0.19685039370078741" top="0.59055118110236227" bottom="0.39370078740157483" header="0" footer="0"/>
  <pageSetup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43"/>
  <sheetViews>
    <sheetView view="pageBreakPreview" zoomScale="85" zoomScaleNormal="100" zoomScaleSheetLayoutView="85" workbookViewId="0">
      <selection activeCell="M30" sqref="M30"/>
    </sheetView>
  </sheetViews>
  <sheetFormatPr baseColWidth="10" defaultColWidth="11.42578125" defaultRowHeight="15" x14ac:dyDescent="0.2"/>
  <cols>
    <col min="1" max="2" width="19.7109375" style="11" customWidth="1"/>
    <col min="3" max="3" width="15.7109375" style="11" bestFit="1" customWidth="1"/>
    <col min="4" max="4" width="17.5703125" style="11" customWidth="1"/>
    <col min="5" max="5" width="16.28515625" style="11" bestFit="1" customWidth="1"/>
    <col min="6" max="6" width="12.140625" style="11" bestFit="1" customWidth="1"/>
    <col min="7" max="7" width="10" style="11" customWidth="1"/>
    <col min="8" max="8" width="11.85546875" style="11" bestFit="1" customWidth="1"/>
    <col min="9" max="9" width="15.7109375" style="11" customWidth="1"/>
    <col min="10" max="10" width="11" style="11" bestFit="1" customWidth="1"/>
    <col min="11" max="11" width="13.7109375" style="11" customWidth="1"/>
    <col min="12" max="16384" width="11.42578125" style="11"/>
  </cols>
  <sheetData>
    <row r="1" spans="1:22" ht="15.75" x14ac:dyDescent="0.2">
      <c r="A1" s="133" t="s">
        <v>57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22" ht="18" x14ac:dyDescent="0.2">
      <c r="A2" s="134" t="s">
        <v>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2"/>
    </row>
    <row r="3" spans="1:22" ht="18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2"/>
    </row>
    <row r="4" spans="1:22" ht="15.75" x14ac:dyDescent="0.2">
      <c r="A4" s="135" t="s">
        <v>104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 spans="1:22" x14ac:dyDescent="0.2">
      <c r="A5" s="14" t="s">
        <v>46</v>
      </c>
      <c r="B5" s="14"/>
    </row>
    <row r="6" spans="1:22" ht="26.25" customHeight="1" x14ac:dyDescent="0.2">
      <c r="A6" s="127" t="s">
        <v>3</v>
      </c>
      <c r="B6" s="131" t="s">
        <v>103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1:22" ht="26.25" customHeight="1" x14ac:dyDescent="0.2">
      <c r="A7" s="140"/>
      <c r="B7" s="148" t="s">
        <v>2</v>
      </c>
      <c r="C7" s="148"/>
      <c r="D7" s="141" t="s">
        <v>32</v>
      </c>
      <c r="E7" s="141" t="s">
        <v>23</v>
      </c>
      <c r="F7" s="141" t="s">
        <v>24</v>
      </c>
      <c r="G7" s="141" t="s">
        <v>25</v>
      </c>
      <c r="H7" s="143" t="s">
        <v>27</v>
      </c>
      <c r="I7" s="141" t="s">
        <v>10</v>
      </c>
      <c r="J7" s="141" t="s">
        <v>26</v>
      </c>
      <c r="K7" s="149" t="s">
        <v>42</v>
      </c>
    </row>
    <row r="8" spans="1:22" ht="36" customHeight="1" x14ac:dyDescent="0.2">
      <c r="A8" s="129"/>
      <c r="B8" s="73">
        <v>2012</v>
      </c>
      <c r="C8" s="73">
        <v>2013</v>
      </c>
      <c r="D8" s="148"/>
      <c r="E8" s="148"/>
      <c r="F8" s="148"/>
      <c r="G8" s="148"/>
      <c r="H8" s="159"/>
      <c r="I8" s="148"/>
      <c r="J8" s="148"/>
      <c r="K8" s="155"/>
    </row>
    <row r="9" spans="1:22" ht="18" customHeight="1" x14ac:dyDescent="0.25">
      <c r="A9" s="54" t="s">
        <v>98</v>
      </c>
      <c r="B9" s="16">
        <f>SUM(B10:B12)</f>
        <v>326687</v>
      </c>
      <c r="C9" s="16">
        <f>SUM(D9:K9)</f>
        <v>1135713</v>
      </c>
      <c r="D9" s="16" t="s">
        <v>9</v>
      </c>
      <c r="E9" s="16">
        <f>SUM(E10:E12)</f>
        <v>13890</v>
      </c>
      <c r="F9" s="16">
        <f>SUM(F10:F12)</f>
        <v>45106</v>
      </c>
      <c r="G9" s="16" t="s">
        <v>9</v>
      </c>
      <c r="H9" s="16">
        <f>SUM(H10:H12)</f>
        <v>1074660</v>
      </c>
      <c r="I9" s="16" t="s">
        <v>9</v>
      </c>
      <c r="J9" s="16" t="s">
        <v>9</v>
      </c>
      <c r="K9" s="17">
        <f>SUM(K10:K12)</f>
        <v>2057</v>
      </c>
    </row>
    <row r="10" spans="1:22" ht="18" customHeight="1" x14ac:dyDescent="0.2">
      <c r="A10" s="117" t="s">
        <v>60</v>
      </c>
      <c r="B10" s="119">
        <v>123662</v>
      </c>
      <c r="C10" s="19">
        <f t="shared" ref="C10:C12" si="0">SUM(D10:K10)</f>
        <v>508121</v>
      </c>
      <c r="D10" s="19" t="s">
        <v>9</v>
      </c>
      <c r="E10" s="19">
        <v>5390</v>
      </c>
      <c r="F10" s="19">
        <v>16380</v>
      </c>
      <c r="G10" s="19" t="s">
        <v>9</v>
      </c>
      <c r="H10" s="19">
        <v>485726</v>
      </c>
      <c r="I10" s="19" t="s">
        <v>9</v>
      </c>
      <c r="J10" s="19" t="s">
        <v>9</v>
      </c>
      <c r="K10" s="20">
        <v>625</v>
      </c>
      <c r="M10" s="21"/>
    </row>
    <row r="11" spans="1:22" ht="18" customHeight="1" x14ac:dyDescent="0.2">
      <c r="A11" s="117" t="s">
        <v>61</v>
      </c>
      <c r="B11" s="119">
        <v>83425</v>
      </c>
      <c r="C11" s="19">
        <f t="shared" si="0"/>
        <v>258143</v>
      </c>
      <c r="D11" s="19" t="s">
        <v>9</v>
      </c>
      <c r="E11" s="19">
        <v>5100</v>
      </c>
      <c r="F11" s="19">
        <v>14686</v>
      </c>
      <c r="G11" s="19" t="s">
        <v>9</v>
      </c>
      <c r="H11" s="19">
        <v>237647</v>
      </c>
      <c r="I11" s="19" t="s">
        <v>9</v>
      </c>
      <c r="J11" s="19" t="s">
        <v>9</v>
      </c>
      <c r="K11" s="20">
        <v>710</v>
      </c>
      <c r="M11" s="21"/>
    </row>
    <row r="12" spans="1:22" ht="18" customHeight="1" x14ac:dyDescent="0.2">
      <c r="A12" s="22" t="s">
        <v>62</v>
      </c>
      <c r="B12" s="120">
        <v>119600</v>
      </c>
      <c r="C12" s="23">
        <f t="shared" si="0"/>
        <v>369449</v>
      </c>
      <c r="D12" s="23" t="s">
        <v>9</v>
      </c>
      <c r="E12" s="23">
        <v>3400</v>
      </c>
      <c r="F12" s="23">
        <v>14040</v>
      </c>
      <c r="G12" s="23" t="s">
        <v>9</v>
      </c>
      <c r="H12" s="23">
        <v>351287</v>
      </c>
      <c r="I12" s="23" t="s">
        <v>9</v>
      </c>
      <c r="J12" s="23" t="s">
        <v>9</v>
      </c>
      <c r="K12" s="24">
        <v>722</v>
      </c>
      <c r="M12" s="21"/>
      <c r="T12" s="25"/>
      <c r="U12" s="25"/>
      <c r="V12" s="25"/>
    </row>
    <row r="13" spans="1:22" ht="12.75" customHeight="1" x14ac:dyDescent="0.2">
      <c r="A13" s="26" t="s">
        <v>33</v>
      </c>
      <c r="B13" s="26"/>
      <c r="C13" s="26"/>
      <c r="D13" s="27"/>
      <c r="E13" s="27"/>
      <c r="F13" s="27"/>
      <c r="G13" s="27"/>
      <c r="H13" s="27"/>
      <c r="I13" s="27"/>
      <c r="J13" s="27"/>
      <c r="K13" s="27"/>
      <c r="L13" s="28"/>
      <c r="M13" s="21"/>
    </row>
    <row r="14" spans="1:22" ht="18" customHeight="1" x14ac:dyDescent="0.2">
      <c r="A14" s="116" t="s">
        <v>41</v>
      </c>
      <c r="B14" s="116"/>
      <c r="M14" s="21"/>
    </row>
    <row r="15" spans="1:22" ht="18" customHeight="1" x14ac:dyDescent="0.2">
      <c r="A15" s="116"/>
      <c r="B15" s="116"/>
      <c r="M15" s="21"/>
    </row>
    <row r="16" spans="1:22" ht="18" x14ac:dyDescent="0.25">
      <c r="A16" s="30" t="s">
        <v>105</v>
      </c>
      <c r="B16" s="30"/>
      <c r="M16" s="21"/>
    </row>
    <row r="17" spans="1:17" x14ac:dyDescent="0.2">
      <c r="A17" s="31"/>
      <c r="B17" s="31"/>
      <c r="M17" s="21"/>
      <c r="N17" s="21"/>
      <c r="O17" s="21"/>
      <c r="P17" s="21"/>
    </row>
    <row r="18" spans="1:17" x14ac:dyDescent="0.2">
      <c r="A18" s="31"/>
      <c r="B18" s="31"/>
      <c r="M18" s="32"/>
      <c r="N18" s="32"/>
      <c r="O18" s="33"/>
      <c r="P18" s="32"/>
      <c r="Q18" s="28"/>
    </row>
    <row r="19" spans="1:17" x14ac:dyDescent="0.2">
      <c r="A19" s="31"/>
      <c r="B19" s="31"/>
      <c r="M19" s="28"/>
      <c r="N19" s="28"/>
      <c r="O19" s="28"/>
      <c r="P19" s="28"/>
      <c r="Q19" s="34"/>
    </row>
    <row r="20" spans="1:17" x14ac:dyDescent="0.2">
      <c r="A20" s="31"/>
      <c r="B20" s="31"/>
    </row>
    <row r="21" spans="1:17" x14ac:dyDescent="0.2">
      <c r="A21" s="31"/>
      <c r="B21" s="31"/>
    </row>
    <row r="22" spans="1:17" x14ac:dyDescent="0.2">
      <c r="A22" s="31"/>
      <c r="B22" s="31"/>
    </row>
    <row r="23" spans="1:17" x14ac:dyDescent="0.2">
      <c r="A23" s="31"/>
      <c r="B23" s="31"/>
    </row>
    <row r="24" spans="1:17" x14ac:dyDescent="0.2">
      <c r="A24" s="31"/>
      <c r="B24" s="31"/>
      <c r="L24" s="35"/>
    </row>
    <row r="25" spans="1:17" x14ac:dyDescent="0.2">
      <c r="A25" s="31"/>
      <c r="B25" s="31"/>
      <c r="L25" s="35"/>
    </row>
    <row r="26" spans="1:17" x14ac:dyDescent="0.2">
      <c r="L26" s="35"/>
    </row>
    <row r="27" spans="1:17" x14ac:dyDescent="0.2">
      <c r="L27" s="35"/>
    </row>
    <row r="42" spans="1:2" ht="7.5" customHeight="1" x14ac:dyDescent="0.2"/>
    <row r="43" spans="1:2" x14ac:dyDescent="0.2">
      <c r="A43" s="116" t="s">
        <v>41</v>
      </c>
      <c r="B43" s="116"/>
    </row>
  </sheetData>
  <mergeCells count="14">
    <mergeCell ref="A1:K1"/>
    <mergeCell ref="A2:K2"/>
    <mergeCell ref="A4:K4"/>
    <mergeCell ref="A6:A8"/>
    <mergeCell ref="B7:C7"/>
    <mergeCell ref="B6:K6"/>
    <mergeCell ref="D7:D8"/>
    <mergeCell ref="E7:E8"/>
    <mergeCell ref="F7:F8"/>
    <mergeCell ref="G7:G8"/>
    <mergeCell ref="H7:H8"/>
    <mergeCell ref="I7:I8"/>
    <mergeCell ref="J7:J8"/>
    <mergeCell ref="K7:K8"/>
  </mergeCells>
  <printOptions horizontalCentered="1"/>
  <pageMargins left="0.19685039370078741" right="0.19685039370078741" top="0.59055118110236227" bottom="0.39370078740157483" header="0" footer="0"/>
  <pageSetup scale="64" orientation="portrait" r:id="rId1"/>
  <headerFooter alignWithMargins="0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Indice</vt:lpstr>
      <vt:lpstr>C1</vt:lpstr>
      <vt:lpstr>C2</vt:lpstr>
      <vt:lpstr>C3 </vt:lpstr>
      <vt:lpstr>C4</vt:lpstr>
      <vt:lpstr>C5 </vt:lpstr>
      <vt:lpstr>C6</vt:lpstr>
      <vt:lpstr>C7 </vt:lpstr>
      <vt:lpstr>'C1'!Área_de_impresión</vt:lpstr>
      <vt:lpstr>'C2'!Área_de_impresión</vt:lpstr>
      <vt:lpstr>'C3 '!Área_de_impresión</vt:lpstr>
      <vt:lpstr>'C4'!Área_de_impresión</vt:lpstr>
      <vt:lpstr>'C5 '!Área_de_impresión</vt:lpstr>
      <vt:lpstr>'C6'!Área_de_impresión</vt:lpstr>
      <vt:lpstr>'C7 '!Área_de_impresión</vt:lpstr>
      <vt:lpstr>Indice!Área_de_impresión</vt:lpstr>
    </vt:vector>
  </TitlesOfParts>
  <Company>I.N.E.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Departamento Estadísticas Agropecuarias</dc:creator>
  <cp:lastModifiedBy>Claudia</cp:lastModifiedBy>
  <cp:lastPrinted>2014-04-08T11:46:03Z</cp:lastPrinted>
  <dcterms:created xsi:type="dcterms:W3CDTF">2005-10-24T14:47:58Z</dcterms:created>
  <dcterms:modified xsi:type="dcterms:W3CDTF">2020-09-17T14:33:47Z</dcterms:modified>
</cp:coreProperties>
</file>