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audia_G\Dropbox\Diseño DATA's\DATA-AGRO\DATAAGRO_papa\"/>
    </mc:Choice>
  </mc:AlternateContent>
  <xr:revisionPtr revIDLastSave="0" documentId="13_ncr:1_{C4912DF8-91D8-41D2-8DC0-EB569CD44D6B}" xr6:coauthVersionLast="45" xr6:coauthVersionMax="45" xr10:uidLastSave="{00000000-0000-0000-0000-000000000000}"/>
  <bookViews>
    <workbookView xWindow="-110" yWindow="-110" windowWidth="19420" windowHeight="10420" firstSheet="4" activeTab="4" xr2:uid="{0FDE1C89-DBC6-4FB8-9F5A-C66FBDAAA77F}"/>
  </bookViews>
  <sheets>
    <sheet name="Precio_mayorista_mes" sheetId="13" r:id="rId1"/>
    <sheet name="Precio_mensual_papa_mayorista" sheetId="1" r:id="rId2"/>
    <sheet name="Precio_mensual_minorista" sheetId="14" r:id="rId3"/>
    <sheet name="Precio mensual_minorista" sheetId="5" r:id="rId4"/>
    <sheet name="Precio_semanal_minorista_region" sheetId="6" r:id="rId5"/>
    <sheet name="Superficie_producción_rendimien" sheetId="7" r:id="rId6"/>
    <sheet name="Superficie" sheetId="8" r:id="rId7"/>
    <sheet name="Producción" sheetId="9" r:id="rId8"/>
    <sheet name="Rendimiento" sheetId="10" r:id="rId9"/>
    <sheet name="Exportaciones" sheetId="11" r:id="rId10"/>
    <sheet name="Hoja12" sheetId="12" r:id="rId11"/>
    <sheet name="Precio_diario_variedad" sheetId="3" r:id="rId12"/>
    <sheet name="Precio_diario_mercado" sheetId="4" r:id="rId13"/>
    <sheet name="Fuente" sheetId="2" r:id="rId14"/>
  </sheets>
  <definedNames>
    <definedName name="DatosExternos_1" localSheetId="0" hidden="1">Precio_mayorista_mes!$A$1:$D$101</definedName>
    <definedName name="DatosExternos_1" localSheetId="2" hidden="1">Precio_mensual_minorista!$A$1:$D$45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13" l="1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36" i="13"/>
  <c r="E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F46180-4633-4057-AF48-D97C570F0BD2}" keepAlive="1" name="Consulta - Tabla1" description="Conexión a la consulta 'Tabla1' en el libro." type="5" refreshedVersion="6" background="1" saveData="1">
    <dbPr connection="Provider=Microsoft.Mashup.OleDb.1;Data Source=$Workbook$;Location=Tabla1;Extended Properties=&quot;&quot;" command="SELECT * FROM [Tabla1]"/>
  </connection>
  <connection id="2" xr16:uid="{CB95FC24-9742-4CA8-A047-185E166FDDE7}" keepAlive="1" name="Consulta - Tabla4" description="Conexión a la consulta 'Tabla4' en el libro." type="5" refreshedVersion="6" background="1" saveData="1">
    <dbPr connection="Provider=Microsoft.Mashup.OleDb.1;Data Source=$Workbook$;Location=Tabla4;Extended Properties=&quot;&quot;" command="SELECT * FROM [Tabla4]"/>
  </connection>
</connections>
</file>

<file path=xl/sharedStrings.xml><?xml version="1.0" encoding="utf-8"?>
<sst xmlns="http://schemas.openxmlformats.org/spreadsheetml/2006/main" count="1019" uniqueCount="170">
  <si>
    <t>Mes</t>
  </si>
  <si>
    <t>Año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</si>
  <si>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</si>
  <si>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</si>
  <si>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</si>
  <si>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</si>
  <si>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</si>
  <si>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</si>
  <si>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</si>
  <si>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</si>
  <si>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</si>
  <si>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</si>
  <si>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</si>
  <si>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</si>
  <si>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Precio mayorista</t>
  </si>
  <si>
    <t xml:space="preserve">Fecha </t>
  </si>
  <si>
    <t>Asterix</t>
  </si>
  <si>
    <t>Cardinal</t>
  </si>
  <si>
    <t>Desirée</t>
  </si>
  <si>
    <t>Karú</t>
  </si>
  <si>
    <t>Patagonia</t>
  </si>
  <si>
    <t>Pukará</t>
  </si>
  <si>
    <t>Rodeo</t>
  </si>
  <si>
    <t>Rosara</t>
  </si>
  <si>
    <t>Pehuenche</t>
  </si>
  <si>
    <t>Puyehue</t>
  </si>
  <si>
    <t>Fecha</t>
  </si>
  <si>
    <t>Agrícola del Norte de Arica</t>
  </si>
  <si>
    <t>Terminal La Palmera de La Serena</t>
  </si>
  <si>
    <t>Femacal de La Calera</t>
  </si>
  <si>
    <t>Central Lo Valledor de Santiago</t>
  </si>
  <si>
    <t>Vega Central Mapocho de Santiago</t>
  </si>
  <si>
    <t>Macroferia Regional de Talca</t>
  </si>
  <si>
    <t>Terminal Hortofrutícola Agro Chillán</t>
  </si>
  <si>
    <t>Vega Monumental Concepción</t>
  </si>
  <si>
    <t>Vega Modelo de Temuco</t>
  </si>
  <si>
    <t>Feria Lagunitas de Puerto Montt</t>
  </si>
  <si>
    <t>Ferias libres</t>
  </si>
  <si>
    <t>SUPERMERCADO</t>
  </si>
  <si>
    <t>Semana</t>
  </si>
  <si>
    <t>Arica</t>
  </si>
  <si>
    <t>Coquimbo</t>
  </si>
  <si>
    <t>Valparaíso</t>
  </si>
  <si>
    <t>RM</t>
  </si>
  <si>
    <t>Maule</t>
  </si>
  <si>
    <t>Ñuble</t>
  </si>
  <si>
    <t>Bío Bío</t>
  </si>
  <si>
    <t>La Araucanía</t>
  </si>
  <si>
    <t>Los Lagos</t>
  </si>
  <si>
    <t>Año agrícola</t>
  </si>
  <si>
    <t>Superficie (ha)</t>
  </si>
  <si>
    <t>Producción (ton)</t>
  </si>
  <si>
    <t>Rendimiento (ton/ha)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</si>
  <si>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</si>
  <si>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</si>
  <si>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</si>
  <si>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</si>
  <si>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</si>
  <si>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</si>
  <si>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</si>
  <si>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</si>
  <si>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</si>
  <si>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</si>
  <si>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</si>
  <si>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</si>
  <si>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</si>
  <si>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</si>
  <si>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</si>
  <si>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</si>
  <si>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2018/19</t>
  </si>
  <si>
    <t>2019/20</t>
  </si>
  <si>
    <t>Región de</t>
  </si>
  <si>
    <t>Región</t>
  </si>
  <si>
    <t>Región del</t>
  </si>
  <si>
    <t>Resto del</t>
  </si>
  <si>
    <t>Metropolitana</t>
  </si>
  <si>
    <t>O´Higgins</t>
  </si>
  <si>
    <t>Los Ríos</t>
  </si>
  <si>
    <t>país</t>
  </si>
  <si>
    <t>-</t>
  </si>
  <si>
    <t>Producto</t>
  </si>
  <si>
    <t>País</t>
  </si>
  <si>
    <t>Volumen (kilos)</t>
  </si>
  <si>
    <t>Valor FOB (dólares)</t>
  </si>
  <si>
    <t>2019</t>
  </si>
  <si>
    <t>ene-oct 2019</t>
  </si>
  <si>
    <t>ene-oct 2020</t>
  </si>
  <si>
    <t>variación (%)</t>
  </si>
  <si>
    <t>Preparadas sin congelar</t>
  </si>
  <si>
    <t>Argentina</t>
  </si>
  <si>
    <t>Uruguay</t>
  </si>
  <si>
    <t>Paraguay</t>
  </si>
  <si>
    <t>Ecuador</t>
  </si>
  <si>
    <t>Perú</t>
  </si>
  <si>
    <t>Estados Unidos</t>
  </si>
  <si>
    <t>Corea del Sur</t>
  </si>
  <si>
    <t>Cuba</t>
  </si>
  <si>
    <t>Australia</t>
  </si>
  <si>
    <t>Nueva Zelanda</t>
  </si>
  <si>
    <t>--</t>
  </si>
  <si>
    <t>Alemania</t>
  </si>
  <si>
    <t>Total Preparadas sin congelar</t>
  </si>
  <si>
    <t>Papa semilla</t>
  </si>
  <si>
    <t>Brasil</t>
  </si>
  <si>
    <t>Guatemala</t>
  </si>
  <si>
    <t>Total Papa semilla</t>
  </si>
  <si>
    <t>Consumo fresca</t>
  </si>
  <si>
    <t>Total Consumo fresca</t>
  </si>
  <si>
    <t>Papas "in vitro" para siembra</t>
  </si>
  <si>
    <t>Total Papas "in vitro" para siembra</t>
  </si>
  <si>
    <t>Copos (puré)</t>
  </si>
  <si>
    <t>Bolivia</t>
  </si>
  <si>
    <t>Canadá</t>
  </si>
  <si>
    <t>Total Copos (puré)</t>
  </si>
  <si>
    <t>Congeladas</t>
  </si>
  <si>
    <t>Total Congeladas</t>
  </si>
  <si>
    <t>Preparadas congeladas</t>
  </si>
  <si>
    <t>Total Preparadas congeladas</t>
  </si>
  <si>
    <t>Harina de papa</t>
  </si>
  <si>
    <t>Total Harina de papa</t>
  </si>
  <si>
    <t>Fécula (almidón)</t>
  </si>
  <si>
    <t>Total Fécula (almidón)</t>
  </si>
  <si>
    <t xml:space="preserve">Total </t>
  </si>
  <si>
    <t>2019 (Kg)</t>
  </si>
  <si>
    <t>2019 (USD FOB)</t>
  </si>
  <si>
    <t>ene-oct 2020 (Kg)</t>
  </si>
  <si>
    <t>ene-oct 2019 (USD FOB)</t>
  </si>
  <si>
    <t>Valor CIF (dólares)</t>
  </si>
  <si>
    <t>Bélgica</t>
  </si>
  <si>
    <t>Países Bajos</t>
  </si>
  <si>
    <t>Francia</t>
  </si>
  <si>
    <t>España</t>
  </si>
  <si>
    <t>Polonia</t>
  </si>
  <si>
    <t>Turquía</t>
  </si>
  <si>
    <t>Dinamarca</t>
  </si>
  <si>
    <t>China</t>
  </si>
  <si>
    <t>Reino Unido</t>
  </si>
  <si>
    <t>Colombia</t>
  </si>
  <si>
    <t>Letonia</t>
  </si>
  <si>
    <t>Taiwán</t>
  </si>
  <si>
    <t>India</t>
  </si>
  <si>
    <t>Italia</t>
  </si>
  <si>
    <t>Eslovenia</t>
  </si>
  <si>
    <t>México</t>
  </si>
  <si>
    <t>Rusia</t>
  </si>
  <si>
    <t>Chile</t>
  </si>
  <si>
    <t>Austria</t>
  </si>
  <si>
    <t>Origen o destino no precisado</t>
  </si>
  <si>
    <t>Japón</t>
  </si>
  <si>
    <t>Suiza</t>
  </si>
  <si>
    <t>Suecia</t>
  </si>
  <si>
    <t>14.460*</t>
  </si>
  <si>
    <t>1.649*</t>
  </si>
  <si>
    <t>Total</t>
  </si>
  <si>
    <t>Boletín de papa noviembre</t>
  </si>
  <si>
    <t xml:space="preserve">https://www.odepa.gob.cl/publicaciones/boletines/boletin-de-la-papa-noviembre-2020 </t>
  </si>
  <si>
    <t>Fuente</t>
  </si>
  <si>
    <t>ODEPA</t>
  </si>
  <si>
    <t>2018</t>
  </si>
  <si>
    <t>2020</t>
  </si>
  <si>
    <t>$ nominales con IVA / 25 kilos2</t>
  </si>
  <si>
    <t>$ nominales con IVA / Kg</t>
  </si>
  <si>
    <t>Columna1</t>
  </si>
  <si>
    <t>Supermercado</t>
  </si>
  <si>
    <t>$ / kilo nominales con IVA</t>
  </si>
  <si>
    <t>Puesto de venta</t>
  </si>
  <si>
    <t>Precio minorista - supermercado</t>
  </si>
  <si>
    <t>Categoría</t>
  </si>
  <si>
    <t>Precio minorista - feria libre</t>
  </si>
  <si>
    <t>Feria libre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</si>
</sst>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41" formatCode="_ * #,##0_ ;_ * \-#,##0_ ;_ * &quot;-&quot;_ ;_ @_ "/>
    <numFmt numFmtId="43" formatCode="_ * #,##0.00_ ;_ * \-#,##0.00_ ;_ * &quot;-&quot;??_ ;_ @_ "/>
    <numFmt numFmtId="170" formatCode="_ * #,##0_ ;_ * \-#,##0_ ;_ * &quot;-&quot;_ ;_ @_ "/>
    <numFmt numFmtId="172" formatCode="_ * #,##0.00_ ;_ * \-#,##0.00_ ;_ * &quot;-&quot;??_ ;_ @_ "/>
    <numFmt numFmtId="173" formatCode="_-* #,##0.00\ _€_-;\-* #,##0.00\ _€_-;_-* &quot;-&quot;??\ _€_-;_-@_-"/>
    <numFmt numFmtId="174" formatCode="_-&quot;$&quot;\ * #,##0_-;\-&quot;$&quot;\ * #,##0_-;_-&quot;$&quot;\ * &quot;-&quot;_-;_-@_-"/>
    <numFmt numFmtId="175" formatCode="_-* #,##0_-;\-* #,##0_-;_-* &quot;-&quot;_-;_-@_-"/>
    <numFmt numFmtId="176" formatCode="_-* #,##0.00_-;\-* #,##0.00_-;_-* &quot;-&quot;??_-;_-@_-"/>
    <numFmt numFmtId="178" formatCode="#,##0.0"/>
    <numFmt numFmtId="181" formatCode="dd/mm/yy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4"/>
      <name val="Arial MT"/>
      <family val="2"/>
    </font>
    <font>
      <b/>
      <sz val="18"/>
      <color indexed="56"/>
      <name val="Cambria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17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sz val="10"/>
      <color indexed="52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20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sz val="10"/>
      <color indexed="10"/>
      <name val="Arial"/>
      <family val="2"/>
    </font>
    <font>
      <i/>
      <sz val="10"/>
      <color indexed="23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2" tint="-0.89999084444715716"/>
      <name val="Arial"/>
      <family val="2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1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auto="1"/>
      </left>
      <right/>
      <top/>
      <bottom style="thin">
        <color theme="0" tint="-0.14999847407452621"/>
      </bottom>
      <diagonal/>
    </border>
    <border>
      <left/>
      <right style="thin">
        <color auto="1"/>
      </right>
      <top/>
      <bottom style="thin">
        <color theme="0" tint="-0.1499984740745262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14999847407452621"/>
      </bottom>
      <diagonal/>
    </border>
    <border>
      <left/>
      <right/>
      <top style="thin">
        <color indexed="64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4"/>
      </left>
      <right/>
      <top style="thin">
        <color rgb="FF999999"/>
      </top>
      <bottom/>
      <diagonal/>
    </border>
    <border>
      <left/>
      <right style="thin">
        <color indexed="64"/>
      </right>
      <top style="thin">
        <color rgb="FF999999"/>
      </top>
      <bottom/>
      <diagonal/>
    </border>
    <border>
      <left style="thin">
        <color indexed="64"/>
      </left>
      <right/>
      <top style="thin">
        <color rgb="FF999999"/>
      </top>
      <bottom style="thin">
        <color indexed="64"/>
      </bottom>
      <diagonal/>
    </border>
    <border>
      <left/>
      <right/>
      <top style="thin">
        <color rgb="FF999999"/>
      </top>
      <bottom style="thin">
        <color indexed="64"/>
      </bottom>
      <diagonal/>
    </border>
    <border>
      <left/>
      <right style="thin">
        <color indexed="64"/>
      </right>
      <top style="thin">
        <color rgb="FF999999"/>
      </top>
      <bottom style="thin">
        <color indexed="64"/>
      </bottom>
      <diagonal/>
    </border>
    <border>
      <left style="thin">
        <color indexed="65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/>
      <right/>
      <top style="thin">
        <color theme="0" tint="-0.1499984740745262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theme="0" tint="-0.14999847407452621"/>
      </top>
      <bottom/>
      <diagonal/>
    </border>
  </borders>
  <cellStyleXfs count="586">
    <xf numFmtId="0" fontId="0" fillId="0" borderId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31" fillId="47" borderId="85" applyNumberFormat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31" fillId="47" borderId="95" applyNumberFormat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31" fillId="47" borderId="95" applyNumberFormat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15" fillId="12" borderId="0" applyNumberFormat="0" applyBorder="0" applyAlignment="0" applyProtection="0"/>
    <xf numFmtId="0" fontId="22" fillId="43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22" fillId="43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22" fillId="43" borderId="0" applyNumberFormat="0" applyBorder="0" applyAlignment="0" applyProtection="0"/>
    <xf numFmtId="0" fontId="15" fillId="16" borderId="0" applyNumberFormat="0" applyBorder="0" applyAlignment="0" applyProtection="0"/>
    <xf numFmtId="0" fontId="22" fillId="40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22" fillId="40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22" fillId="40" borderId="0" applyNumberFormat="0" applyBorder="0" applyAlignment="0" applyProtection="0"/>
    <xf numFmtId="0" fontId="15" fillId="20" borderId="0" applyNumberFormat="0" applyBorder="0" applyAlignment="0" applyProtection="0"/>
    <xf numFmtId="0" fontId="22" fillId="41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22" fillId="41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22" fillId="41" borderId="0" applyNumberFormat="0" applyBorder="0" applyAlignment="0" applyProtection="0"/>
    <xf numFmtId="0" fontId="15" fillId="24" borderId="0" applyNumberFormat="0" applyBorder="0" applyAlignment="0" applyProtection="0"/>
    <xf numFmtId="0" fontId="22" fillId="4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22" fillId="4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22" fillId="44" borderId="0" applyNumberFormat="0" applyBorder="0" applyAlignment="0" applyProtection="0"/>
    <xf numFmtId="0" fontId="15" fillId="28" borderId="0" applyNumberFormat="0" applyBorder="0" applyAlignment="0" applyProtection="0"/>
    <xf numFmtId="0" fontId="22" fillId="45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22" fillId="45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22" fillId="45" borderId="0" applyNumberFormat="0" applyBorder="0" applyAlignment="0" applyProtection="0"/>
    <xf numFmtId="0" fontId="15" fillId="32" borderId="0" applyNumberFormat="0" applyBorder="0" applyAlignment="0" applyProtection="0"/>
    <xf numFmtId="0" fontId="22" fillId="46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22" fillId="46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22" fillId="46" borderId="0" applyNumberFormat="0" applyBorder="0" applyAlignment="0" applyProtection="0"/>
    <xf numFmtId="0" fontId="23" fillId="35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23" fillId="35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23" fillId="35" borderId="0" applyNumberFormat="0" applyBorder="0" applyAlignment="0" applyProtection="0"/>
    <xf numFmtId="0" fontId="31" fillId="47" borderId="95" applyNumberFormat="0" applyAlignment="0" applyProtection="0"/>
    <xf numFmtId="0" fontId="24" fillId="47" borderId="10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24" fillId="47" borderId="10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24" fillId="47" borderId="10" applyNumberFormat="0" applyAlignment="0" applyProtection="0"/>
    <xf numFmtId="0" fontId="25" fillId="48" borderId="11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25" fillId="48" borderId="11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25" fillId="48" borderId="11" applyNumberFormat="0" applyAlignment="0" applyProtection="0"/>
    <xf numFmtId="0" fontId="26" fillId="0" borderId="12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26" fillId="0" borderId="12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26" fillId="0" borderId="12" applyNumberFormat="0" applyFill="0" applyAlignment="0" applyProtection="0"/>
    <xf numFmtId="0" fontId="2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2" fillId="4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22" fillId="4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22" fillId="49" borderId="0" applyNumberFormat="0" applyBorder="0" applyAlignment="0" applyProtection="0"/>
    <xf numFmtId="0" fontId="22" fillId="50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22" fillId="50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22" fillId="50" borderId="0" applyNumberFormat="0" applyBorder="0" applyAlignment="0" applyProtection="0"/>
    <xf numFmtId="0" fontId="22" fillId="51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22" fillId="51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22" fillId="51" borderId="0" applyNumberFormat="0" applyBorder="0" applyAlignment="0" applyProtection="0"/>
    <xf numFmtId="0" fontId="22" fillId="44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22" fillId="44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22" fillId="4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52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22" fillId="52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22" fillId="52" borderId="0" applyNumberFormat="0" applyBorder="0" applyAlignment="0" applyProtection="0"/>
    <xf numFmtId="0" fontId="28" fillId="38" borderId="10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28" fillId="38" borderId="10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28" fillId="38" borderId="10" applyNumberFormat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0" fontId="29" fillId="34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29" fillId="34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29" fillId="34" borderId="0" applyNumberFormat="0" applyBorder="0" applyAlignment="0" applyProtection="0"/>
    <xf numFmtId="176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41" fontId="17" fillId="0" borderId="0" applyFont="0" applyFill="0" applyBorder="0" applyAlignment="0" applyProtection="0"/>
    <xf numFmtId="175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3" fontId="1" fillId="0" borderId="0" applyFont="0" applyFill="0" applyBorder="0" applyAlignment="0" applyProtection="0"/>
    <xf numFmtId="176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39" fillId="4" borderId="0" applyNumberFormat="0" applyBorder="0" applyAlignment="0" applyProtection="0"/>
    <xf numFmtId="0" fontId="30" fillId="53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0" fillId="53" borderId="0" applyNumberFormat="0" applyBorder="0" applyAlignment="0" applyProtection="0"/>
    <xf numFmtId="0" fontId="39" fillId="4" borderId="0" applyNumberFormat="0" applyBorder="0" applyAlignment="0" applyProtection="0"/>
    <xf numFmtId="0" fontId="39" fillId="4" borderId="0" applyNumberFormat="0" applyBorder="0" applyAlignment="0" applyProtection="0"/>
    <xf numFmtId="0" fontId="30" fillId="53" borderId="0" applyNumberFormat="0" applyBorder="0" applyAlignment="0" applyProtection="0"/>
    <xf numFmtId="0" fontId="1" fillId="0" borderId="0"/>
    <xf numFmtId="0" fontId="17" fillId="0" borderId="0"/>
    <xf numFmtId="0" fontId="40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wrapText="1"/>
    </xf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8" fillId="0" borderId="0"/>
    <xf numFmtId="0" fontId="17" fillId="54" borderId="14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54" borderId="14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54" borderId="14" applyNumberFormat="0" applyFont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1" fillId="47" borderId="1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31" fillId="47" borderId="1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31" fillId="47" borderId="15" applyNumberFormat="0" applyAlignment="0" applyProtection="0"/>
    <xf numFmtId="0" fontId="3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34" fillId="0" borderId="13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34" fillId="0" borderId="13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34" fillId="0" borderId="13" applyNumberFormat="0" applyFill="0" applyAlignment="0" applyProtection="0"/>
    <xf numFmtId="0" fontId="35" fillId="0" borderId="16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5" fillId="0" borderId="16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5" fillId="0" borderId="16" applyNumberFormat="0" applyFill="0" applyAlignment="0" applyProtection="0"/>
    <xf numFmtId="0" fontId="27" fillId="0" borderId="17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27" fillId="0" borderId="17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27" fillId="0" borderId="17" applyNumberFormat="0" applyFill="0" applyAlignment="0" applyProtection="0"/>
    <xf numFmtId="0" fontId="19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18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20" fillId="0" borderId="18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20" fillId="0" borderId="18" applyNumberFormat="0" applyFill="0" applyAlignment="0" applyProtection="0"/>
    <xf numFmtId="0" fontId="31" fillId="47" borderId="85" applyNumberFormat="0" applyAlignment="0" applyProtection="0"/>
    <xf numFmtId="0" fontId="31" fillId="47" borderId="85" applyNumberFormat="0" applyAlignment="0" applyProtection="0"/>
    <xf numFmtId="0" fontId="31" fillId="47" borderId="76" applyNumberFormat="0" applyAlignment="0" applyProtection="0"/>
    <xf numFmtId="0" fontId="17" fillId="54" borderId="94" applyNumberFormat="0" applyFont="0" applyAlignment="0" applyProtection="0"/>
    <xf numFmtId="0" fontId="31" fillId="47" borderId="76" applyNumberFormat="0" applyAlignment="0" applyProtection="0"/>
    <xf numFmtId="0" fontId="17" fillId="54" borderId="94" applyNumberFormat="0" applyFont="0" applyAlignment="0" applyProtection="0"/>
    <xf numFmtId="0" fontId="31" fillId="47" borderId="66" applyNumberFormat="0" applyAlignment="0" applyProtection="0"/>
    <xf numFmtId="0" fontId="31" fillId="47" borderId="76" applyNumberFormat="0" applyAlignment="0" applyProtection="0"/>
    <xf numFmtId="0" fontId="31" fillId="47" borderId="66" applyNumberFormat="0" applyAlignment="0" applyProtection="0"/>
    <xf numFmtId="0" fontId="17" fillId="54" borderId="84" applyNumberFormat="0" applyFont="0" applyAlignment="0" applyProtection="0"/>
    <xf numFmtId="0" fontId="31" fillId="47" borderId="66" applyNumberFormat="0" applyAlignment="0" applyProtection="0"/>
    <xf numFmtId="0" fontId="17" fillId="54" borderId="94" applyNumberFormat="0" applyFont="0" applyAlignment="0" applyProtection="0"/>
    <xf numFmtId="0" fontId="17" fillId="54" borderId="84" applyNumberFormat="0" applyFont="0" applyAlignment="0" applyProtection="0"/>
    <xf numFmtId="0" fontId="17" fillId="54" borderId="75" applyNumberFormat="0" applyFont="0" applyAlignment="0" applyProtection="0"/>
    <xf numFmtId="0" fontId="17" fillId="54" borderId="84" applyNumberFormat="0" applyFont="0" applyAlignment="0" applyProtection="0"/>
    <xf numFmtId="0" fontId="17" fillId="54" borderId="75" applyNumberFormat="0" applyFont="0" applyAlignment="0" applyProtection="0"/>
    <xf numFmtId="0" fontId="17" fillId="54" borderId="65" applyNumberFormat="0" applyFont="0" applyAlignment="0" applyProtection="0"/>
    <xf numFmtId="0" fontId="17" fillId="54" borderId="65" applyNumberFormat="0" applyFont="0" applyAlignment="0" applyProtection="0"/>
    <xf numFmtId="0" fontId="17" fillId="54" borderId="75" applyNumberFormat="0" applyFont="0" applyAlignment="0" applyProtection="0"/>
    <xf numFmtId="0" fontId="17" fillId="54" borderId="65" applyNumberFormat="0" applyFont="0" applyAlignment="0" applyProtection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0" fontId="28" fillId="38" borderId="93" applyNumberFormat="0" applyAlignment="0" applyProtection="0"/>
    <xf numFmtId="0" fontId="28" fillId="38" borderId="93" applyNumberFormat="0" applyAlignment="0" applyProtection="0"/>
    <xf numFmtId="0" fontId="28" fillId="38" borderId="83" applyNumberFormat="0" applyAlignment="0" applyProtection="0"/>
    <xf numFmtId="0" fontId="28" fillId="38" borderId="83" applyNumberFormat="0" applyAlignment="0" applyProtection="0"/>
    <xf numFmtId="0" fontId="28" fillId="38" borderId="74" applyNumberFormat="0" applyAlignment="0" applyProtection="0"/>
    <xf numFmtId="0" fontId="28" fillId="38" borderId="64" applyNumberFormat="0" applyAlignment="0" applyProtection="0"/>
    <xf numFmtId="0" fontId="24" fillId="47" borderId="88" applyNumberFormat="0" applyAlignment="0" applyProtection="0"/>
    <xf numFmtId="0" fontId="28" fillId="38" borderId="64" applyNumberFormat="0" applyAlignment="0" applyProtection="0"/>
    <xf numFmtId="0" fontId="28" fillId="38" borderId="74" applyNumberFormat="0" applyAlignment="0" applyProtection="0"/>
    <xf numFmtId="0" fontId="28" fillId="38" borderId="93" applyNumberFormat="0" applyAlignment="0" applyProtection="0"/>
    <xf numFmtId="0" fontId="24" fillId="47" borderId="59" applyNumberFormat="0" applyAlignment="0" applyProtection="0"/>
    <xf numFmtId="0" fontId="28" fillId="38" borderId="83" applyNumberFormat="0" applyAlignment="0" applyProtection="0"/>
    <xf numFmtId="0" fontId="28" fillId="38" borderId="64" applyNumberFormat="0" applyAlignment="0" applyProtection="0"/>
    <xf numFmtId="0" fontId="24" fillId="47" borderId="78" applyNumberFormat="0" applyAlignment="0" applyProtection="0"/>
    <xf numFmtId="0" fontId="24" fillId="47" borderId="59" applyNumberFormat="0" applyAlignment="0" applyProtection="0"/>
    <xf numFmtId="0" fontId="24" fillId="47" borderId="69" applyNumberFormat="0" applyAlignment="0" applyProtection="0"/>
    <xf numFmtId="0" fontId="28" fillId="38" borderId="74" applyNumberFormat="0" applyAlignment="0" applyProtection="0"/>
    <xf numFmtId="0" fontId="24" fillId="47" borderId="59" applyNumberFormat="0" applyAlignment="0" applyProtection="0"/>
    <xf numFmtId="0" fontId="24" fillId="47" borderId="88" applyNumberFormat="0" applyAlignment="0" applyProtection="0"/>
    <xf numFmtId="0" fontId="24" fillId="47" borderId="69" applyNumberFormat="0" applyAlignment="0" applyProtection="0"/>
    <xf numFmtId="0" fontId="24" fillId="47" borderId="78" applyNumberFormat="0" applyAlignment="0" applyProtection="0"/>
    <xf numFmtId="0" fontId="24" fillId="47" borderId="69" applyNumberFormat="0" applyAlignment="0" applyProtection="0"/>
    <xf numFmtId="0" fontId="24" fillId="47" borderId="88" applyNumberFormat="0" applyAlignment="0" applyProtection="0"/>
    <xf numFmtId="0" fontId="24" fillId="47" borderId="78" applyNumberFormat="0" applyAlignment="0" applyProtection="0"/>
    <xf numFmtId="0" fontId="24" fillId="47" borderId="105" applyNumberFormat="0" applyAlignment="0" applyProtection="0"/>
    <xf numFmtId="0" fontId="24" fillId="47" borderId="105" applyNumberFormat="0" applyAlignment="0" applyProtection="0"/>
    <xf numFmtId="0" fontId="24" fillId="47" borderId="105" applyNumberFormat="0" applyAlignment="0" applyProtection="0"/>
    <xf numFmtId="0" fontId="24" fillId="47" borderId="64" applyNumberFormat="0" applyAlignment="0" applyProtection="0"/>
    <xf numFmtId="0" fontId="28" fillId="38" borderId="59" applyNumberFormat="0" applyAlignment="0" applyProtection="0"/>
    <xf numFmtId="0" fontId="24" fillId="47" borderId="64" applyNumberFormat="0" applyAlignment="0" applyProtection="0"/>
    <xf numFmtId="0" fontId="28" fillId="38" borderId="59" applyNumberFormat="0" applyAlignment="0" applyProtection="0"/>
    <xf numFmtId="0" fontId="24" fillId="47" borderId="64" applyNumberFormat="0" applyAlignment="0" applyProtection="0"/>
    <xf numFmtId="0" fontId="28" fillId="38" borderId="59" applyNumberFormat="0" applyAlignment="0" applyProtection="0"/>
    <xf numFmtId="0" fontId="24" fillId="47" borderId="74" applyNumberFormat="0" applyAlignment="0" applyProtection="0"/>
    <xf numFmtId="0" fontId="24" fillId="47" borderId="74" applyNumberFormat="0" applyAlignment="0" applyProtection="0"/>
    <xf numFmtId="0" fontId="28" fillId="38" borderId="69" applyNumberFormat="0" applyAlignment="0" applyProtection="0"/>
    <xf numFmtId="0" fontId="24" fillId="47" borderId="83" applyNumberFormat="0" applyAlignment="0" applyProtection="0"/>
    <xf numFmtId="0" fontId="28" fillId="38" borderId="69" applyNumberFormat="0" applyAlignment="0" applyProtection="0"/>
    <xf numFmtId="0" fontId="24" fillId="47" borderId="74" applyNumberFormat="0" applyAlignment="0" applyProtection="0"/>
    <xf numFmtId="0" fontId="24" fillId="47" borderId="83" applyNumberFormat="0" applyAlignment="0" applyProtection="0"/>
    <xf numFmtId="0" fontId="28" fillId="38" borderId="69" applyNumberFormat="0" applyAlignment="0" applyProtection="0"/>
    <xf numFmtId="0" fontId="24" fillId="47" borderId="93" applyNumberFormat="0" applyAlignment="0" applyProtection="0"/>
    <xf numFmtId="176" fontId="1" fillId="0" borderId="0" applyFont="0" applyFill="0" applyBorder="0" applyAlignment="0" applyProtection="0"/>
    <xf numFmtId="0" fontId="28" fillId="38" borderId="78" applyNumberFormat="0" applyAlignment="0" applyProtection="0"/>
    <xf numFmtId="0" fontId="24" fillId="47" borderId="83" applyNumberFormat="0" applyAlignment="0" applyProtection="0"/>
    <xf numFmtId="0" fontId="28" fillId="38" borderId="78" applyNumberFormat="0" applyAlignment="0" applyProtection="0"/>
    <xf numFmtId="0" fontId="28" fillId="38" borderId="88" applyNumberFormat="0" applyAlignment="0" applyProtection="0"/>
    <xf numFmtId="0" fontId="24" fillId="47" borderId="93" applyNumberFormat="0" applyAlignment="0" applyProtection="0"/>
    <xf numFmtId="0" fontId="28" fillId="38" borderId="78" applyNumberFormat="0" applyAlignment="0" applyProtection="0"/>
    <xf numFmtId="0" fontId="28" fillId="38" borderId="88" applyNumberFormat="0" applyAlignment="0" applyProtection="0"/>
    <xf numFmtId="176" fontId="1" fillId="0" borderId="0" applyFont="0" applyFill="0" applyBorder="0" applyAlignment="0" applyProtection="0"/>
    <xf numFmtId="0" fontId="24" fillId="47" borderId="93" applyNumberFormat="0" applyAlignment="0" applyProtection="0"/>
    <xf numFmtId="0" fontId="28" fillId="38" borderId="88" applyNumberFormat="0" applyAlignment="0" applyProtection="0"/>
    <xf numFmtId="176" fontId="1" fillId="0" borderId="0" applyFont="0" applyFill="0" applyBorder="0" applyAlignment="0" applyProtection="0"/>
    <xf numFmtId="0" fontId="28" fillId="38" borderId="105" applyNumberFormat="0" applyAlignment="0" applyProtection="0"/>
    <xf numFmtId="176" fontId="1" fillId="0" borderId="0" applyFont="0" applyFill="0" applyBorder="0" applyAlignment="0" applyProtection="0"/>
    <xf numFmtId="0" fontId="28" fillId="38" borderId="105" applyNumberFormat="0" applyAlignment="0" applyProtection="0"/>
    <xf numFmtId="0" fontId="28" fillId="38" borderId="105" applyNumberFormat="0" applyAlignment="0" applyProtection="0"/>
    <xf numFmtId="176" fontId="1" fillId="0" borderId="0" applyFont="0" applyFill="0" applyBorder="0" applyAlignment="0" applyProtection="0"/>
    <xf numFmtId="0" fontId="17" fillId="54" borderId="60" applyNumberFormat="0" applyFont="0" applyAlignment="0" applyProtection="0"/>
    <xf numFmtId="0" fontId="17" fillId="54" borderId="60" applyNumberFormat="0" applyFont="0" applyAlignment="0" applyProtection="0"/>
    <xf numFmtId="0" fontId="17" fillId="54" borderId="60" applyNumberFormat="0" applyFont="0" applyAlignment="0" applyProtection="0"/>
    <xf numFmtId="0" fontId="17" fillId="54" borderId="70" applyNumberFormat="0" applyFont="0" applyAlignment="0" applyProtection="0"/>
    <xf numFmtId="0" fontId="31" fillId="47" borderId="61" applyNumberFormat="0" applyAlignment="0" applyProtection="0"/>
    <xf numFmtId="0" fontId="17" fillId="54" borderId="70" applyNumberFormat="0" applyFont="0" applyAlignment="0" applyProtection="0"/>
    <xf numFmtId="0" fontId="31" fillId="47" borderId="61" applyNumberFormat="0" applyAlignment="0" applyProtection="0"/>
    <xf numFmtId="0" fontId="17" fillId="54" borderId="70" applyNumberFormat="0" applyFont="0" applyAlignment="0" applyProtection="0"/>
    <xf numFmtId="0" fontId="31" fillId="47" borderId="61" applyNumberFormat="0" applyAlignment="0" applyProtection="0"/>
    <xf numFmtId="0" fontId="17" fillId="54" borderId="79" applyNumberFormat="0" applyFont="0" applyAlignment="0" applyProtection="0"/>
    <xf numFmtId="0" fontId="17" fillId="54" borderId="79" applyNumberFormat="0" applyFont="0" applyAlignment="0" applyProtection="0"/>
    <xf numFmtId="0" fontId="31" fillId="47" borderId="71" applyNumberFormat="0" applyAlignment="0" applyProtection="0"/>
    <xf numFmtId="0" fontId="17" fillId="54" borderId="79" applyNumberFormat="0" applyFont="0" applyAlignment="0" applyProtection="0"/>
    <xf numFmtId="0" fontId="31" fillId="47" borderId="71" applyNumberFormat="0" applyAlignment="0" applyProtection="0"/>
    <xf numFmtId="0" fontId="17" fillId="54" borderId="89" applyNumberFormat="0" applyFont="0" applyAlignment="0" applyProtection="0"/>
    <xf numFmtId="0" fontId="31" fillId="47" borderId="71" applyNumberFormat="0" applyAlignment="0" applyProtection="0"/>
    <xf numFmtId="0" fontId="17" fillId="54" borderId="89" applyNumberFormat="0" applyFont="0" applyAlignment="0" applyProtection="0"/>
    <xf numFmtId="0" fontId="17" fillId="54" borderId="89" applyNumberFormat="0" applyFont="0" applyAlignment="0" applyProtection="0"/>
    <xf numFmtId="0" fontId="31" fillId="47" borderId="80" applyNumberFormat="0" applyAlignment="0" applyProtection="0"/>
    <xf numFmtId="0" fontId="31" fillId="47" borderId="80" applyNumberFormat="0" applyAlignment="0" applyProtection="0"/>
    <xf numFmtId="0" fontId="31" fillId="47" borderId="80" applyNumberFormat="0" applyAlignment="0" applyProtection="0"/>
    <xf numFmtId="0" fontId="31" fillId="47" borderId="90" applyNumberFormat="0" applyAlignment="0" applyProtection="0"/>
    <xf numFmtId="0" fontId="31" fillId="47" borderId="90" applyNumberFormat="0" applyAlignment="0" applyProtection="0"/>
    <xf numFmtId="0" fontId="17" fillId="54" borderId="106" applyNumberFormat="0" applyFont="0" applyAlignment="0" applyProtection="0"/>
    <xf numFmtId="0" fontId="31" fillId="47" borderId="90" applyNumberFormat="0" applyAlignment="0" applyProtection="0"/>
    <xf numFmtId="0" fontId="17" fillId="54" borderId="106" applyNumberFormat="0" applyFont="0" applyAlignment="0" applyProtection="0"/>
    <xf numFmtId="0" fontId="17" fillId="54" borderId="106" applyNumberFormat="0" applyFont="0" applyAlignment="0" applyProtection="0"/>
    <xf numFmtId="0" fontId="20" fillId="0" borderId="62" applyNumberFormat="0" applyFill="0" applyAlignment="0" applyProtection="0"/>
    <xf numFmtId="0" fontId="20" fillId="0" borderId="62" applyNumberFormat="0" applyFill="0" applyAlignment="0" applyProtection="0"/>
    <xf numFmtId="0" fontId="20" fillId="0" borderId="62" applyNumberFormat="0" applyFill="0" applyAlignment="0" applyProtection="0"/>
    <xf numFmtId="0" fontId="31" fillId="47" borderId="107" applyNumberFormat="0" applyAlignment="0" applyProtection="0"/>
    <xf numFmtId="0" fontId="20" fillId="0" borderId="67" applyNumberFormat="0" applyFill="0" applyAlignment="0" applyProtection="0"/>
    <xf numFmtId="0" fontId="20" fillId="0" borderId="67" applyNumberFormat="0" applyFill="0" applyAlignment="0" applyProtection="0"/>
    <xf numFmtId="0" fontId="20" fillId="0" borderId="67" applyNumberFormat="0" applyFill="0" applyAlignment="0" applyProtection="0"/>
    <xf numFmtId="0" fontId="31" fillId="47" borderId="107" applyNumberFormat="0" applyAlignment="0" applyProtection="0"/>
    <xf numFmtId="0" fontId="31" fillId="47" borderId="107" applyNumberFormat="0" applyAlignment="0" applyProtection="0"/>
    <xf numFmtId="0" fontId="20" fillId="0" borderId="72" applyNumberFormat="0" applyFill="0" applyAlignment="0" applyProtection="0"/>
    <xf numFmtId="0" fontId="20" fillId="0" borderId="72" applyNumberFormat="0" applyFill="0" applyAlignment="0" applyProtection="0"/>
    <xf numFmtId="0" fontId="20" fillId="0" borderId="72" applyNumberFormat="0" applyFill="0" applyAlignment="0" applyProtection="0"/>
    <xf numFmtId="0" fontId="20" fillId="0" borderId="77" applyNumberFormat="0" applyFill="0" applyAlignment="0" applyProtection="0"/>
    <xf numFmtId="0" fontId="20" fillId="0" borderId="77" applyNumberFormat="0" applyFill="0" applyAlignment="0" applyProtection="0"/>
    <xf numFmtId="0" fontId="20" fillId="0" borderId="77" applyNumberFormat="0" applyFill="0" applyAlignment="0" applyProtection="0"/>
    <xf numFmtId="0" fontId="20" fillId="0" borderId="81" applyNumberFormat="0" applyFill="0" applyAlignment="0" applyProtection="0"/>
    <xf numFmtId="0" fontId="20" fillId="0" borderId="81" applyNumberFormat="0" applyFill="0" applyAlignment="0" applyProtection="0"/>
    <xf numFmtId="0" fontId="20" fillId="0" borderId="81" applyNumberFormat="0" applyFill="0" applyAlignment="0" applyProtection="0"/>
    <xf numFmtId="0" fontId="20" fillId="0" borderId="86" applyNumberFormat="0" applyFill="0" applyAlignment="0" applyProtection="0"/>
    <xf numFmtId="0" fontId="20" fillId="0" borderId="86" applyNumberFormat="0" applyFill="0" applyAlignment="0" applyProtection="0"/>
    <xf numFmtId="0" fontId="20" fillId="0" borderId="86" applyNumberFormat="0" applyFill="0" applyAlignment="0" applyProtection="0"/>
    <xf numFmtId="0" fontId="20" fillId="0" borderId="91" applyNumberFormat="0" applyFill="0" applyAlignment="0" applyProtection="0"/>
    <xf numFmtId="0" fontId="20" fillId="0" borderId="91" applyNumberFormat="0" applyFill="0" applyAlignment="0" applyProtection="0"/>
    <xf numFmtId="0" fontId="20" fillId="0" borderId="91" applyNumberFormat="0" applyFill="0" applyAlignment="0" applyProtection="0"/>
    <xf numFmtId="0" fontId="20" fillId="0" borderId="96" applyNumberFormat="0" applyFill="0" applyAlignment="0" applyProtection="0"/>
    <xf numFmtId="0" fontId="20" fillId="0" borderId="96" applyNumberFormat="0" applyFill="0" applyAlignment="0" applyProtection="0"/>
    <xf numFmtId="0" fontId="20" fillId="0" borderId="96" applyNumberFormat="0" applyFill="0" applyAlignment="0" applyProtection="0"/>
    <xf numFmtId="0" fontId="20" fillId="0" borderId="108" applyNumberFormat="0" applyFill="0" applyAlignment="0" applyProtection="0"/>
    <xf numFmtId="0" fontId="20" fillId="0" borderId="108" applyNumberFormat="0" applyFill="0" applyAlignment="0" applyProtection="0"/>
    <xf numFmtId="0" fontId="20" fillId="0" borderId="108" applyNumberFormat="0" applyFill="0" applyAlignment="0" applyProtection="0"/>
  </cellStyleXfs>
  <cellXfs count="164">
    <xf numFmtId="0" fontId="0" fillId="0" borderId="0" xfId="0"/>
    <xf numFmtId="3" fontId="0" fillId="0" borderId="0" xfId="0" applyNumberFormat="1"/>
    <xf numFmtId="3" fontId="43" fillId="55" borderId="28" xfId="0" applyNumberFormat="1" applyFont="1" applyFill="1" applyBorder="1" applyAlignment="1">
      <alignment horizontal="center"/>
    </xf>
    <xf numFmtId="181" fontId="43" fillId="55" borderId="28" xfId="0" applyNumberFormat="1" applyFont="1" applyFill="1" applyBorder="1" applyAlignment="1">
      <alignment horizontal="left"/>
    </xf>
    <xf numFmtId="3" fontId="43" fillId="55" borderId="33" xfId="0" applyNumberFormat="1" applyFont="1" applyFill="1" applyBorder="1" applyAlignment="1">
      <alignment horizontal="center"/>
    </xf>
    <xf numFmtId="3" fontId="43" fillId="55" borderId="57" xfId="0" applyNumberFormat="1" applyFont="1" applyFill="1" applyBorder="1" applyAlignment="1">
      <alignment horizontal="center"/>
    </xf>
    <xf numFmtId="181" fontId="43" fillId="55" borderId="33" xfId="0" applyNumberFormat="1" applyFont="1" applyFill="1" applyBorder="1" applyAlignment="1">
      <alignment horizontal="left"/>
    </xf>
    <xf numFmtId="0" fontId="42" fillId="55" borderId="58" xfId="0" applyFont="1" applyFill="1" applyBorder="1" applyAlignment="1">
      <alignment vertical="center"/>
    </xf>
    <xf numFmtId="0" fontId="42" fillId="55" borderId="58" xfId="0" applyFont="1" applyFill="1" applyBorder="1" applyAlignment="1">
      <alignment horizontal="center" vertical="center" wrapText="1"/>
    </xf>
    <xf numFmtId="0" fontId="44" fillId="56" borderId="23" xfId="0" applyFont="1" applyFill="1" applyBorder="1" applyAlignment="1">
      <alignment horizontal="center" vertical="center" wrapText="1"/>
    </xf>
    <xf numFmtId="0" fontId="44" fillId="56" borderId="19" xfId="0" applyFont="1" applyFill="1" applyBorder="1" applyAlignment="1">
      <alignment horizontal="center" vertical="center" wrapText="1"/>
    </xf>
    <xf numFmtId="0" fontId="44" fillId="56" borderId="22" xfId="0" applyFont="1" applyFill="1" applyBorder="1" applyAlignment="1">
      <alignment horizontal="center" vertical="center" wrapText="1"/>
    </xf>
    <xf numFmtId="3" fontId="43" fillId="0" borderId="21" xfId="0" applyNumberFormat="1" applyFont="1" applyFill="1" applyBorder="1" applyAlignment="1">
      <alignment horizontal="center"/>
    </xf>
    <xf numFmtId="3" fontId="43" fillId="55" borderId="20" xfId="0" applyNumberFormat="1" applyFont="1" applyFill="1" applyBorder="1" applyAlignment="1">
      <alignment horizontal="center"/>
    </xf>
    <xf numFmtId="181" fontId="43" fillId="55" borderId="21" xfId="0" applyNumberFormat="1" applyFont="1" applyFill="1" applyBorder="1" applyAlignment="1">
      <alignment horizontal="left"/>
    </xf>
    <xf numFmtId="181" fontId="43" fillId="55" borderId="31" xfId="0" applyNumberFormat="1" applyFont="1" applyFill="1" applyBorder="1" applyAlignment="1">
      <alignment horizontal="left"/>
    </xf>
    <xf numFmtId="181" fontId="43" fillId="55" borderId="34" xfId="0" applyNumberFormat="1" applyFont="1" applyFill="1" applyBorder="1" applyAlignment="1">
      <alignment horizontal="left"/>
    </xf>
    <xf numFmtId="0" fontId="43" fillId="55" borderId="116" xfId="0" applyNumberFormat="1" applyFont="1" applyFill="1" applyBorder="1" applyAlignment="1">
      <alignment horizontal="left"/>
    </xf>
    <xf numFmtId="0" fontId="43" fillId="55" borderId="28" xfId="0" applyNumberFormat="1" applyFont="1" applyFill="1" applyBorder="1" applyAlignment="1">
      <alignment horizontal="left"/>
    </xf>
    <xf numFmtId="0" fontId="43" fillId="55" borderId="33" xfId="0" applyNumberFormat="1" applyFont="1" applyFill="1" applyBorder="1" applyAlignment="1">
      <alignment horizontal="left"/>
    </xf>
    <xf numFmtId="14" fontId="43" fillId="55" borderId="28" xfId="0" applyNumberFormat="1" applyFont="1" applyFill="1" applyBorder="1" applyAlignment="1">
      <alignment horizontal="left"/>
    </xf>
    <xf numFmtId="3" fontId="43" fillId="55" borderId="28" xfId="0" applyNumberFormat="1" applyFont="1" applyFill="1" applyBorder="1" applyAlignment="1">
      <alignment horizontal="center"/>
    </xf>
    <xf numFmtId="14" fontId="43" fillId="55" borderId="29" xfId="0" applyNumberFormat="1" applyFont="1" applyFill="1" applyBorder="1" applyAlignment="1">
      <alignment horizontal="left"/>
    </xf>
    <xf numFmtId="3" fontId="43" fillId="55" borderId="29" xfId="0" applyNumberFormat="1" applyFont="1" applyFill="1" applyBorder="1" applyAlignment="1">
      <alignment horizontal="center"/>
    </xf>
    <xf numFmtId="0" fontId="42" fillId="56" borderId="63" xfId="0" applyFont="1" applyFill="1" applyBorder="1" applyAlignment="1">
      <alignment vertical="center"/>
    </xf>
    <xf numFmtId="0" fontId="42" fillId="56" borderId="63" xfId="0" applyFont="1" applyFill="1" applyBorder="1" applyAlignment="1">
      <alignment horizontal="center" vertical="center" wrapText="1"/>
    </xf>
    <xf numFmtId="0" fontId="16" fillId="55" borderId="68" xfId="355" applyFont="1" applyFill="1" applyBorder="1" applyAlignment="1">
      <alignment horizontal="center" vertical="center"/>
    </xf>
    <xf numFmtId="0" fontId="42" fillId="56" borderId="73" xfId="0" applyFont="1" applyFill="1" applyBorder="1" applyAlignment="1">
      <alignment horizontal="center"/>
    </xf>
    <xf numFmtId="0" fontId="43" fillId="55" borderId="0" xfId="0" applyFont="1" applyFill="1"/>
    <xf numFmtId="3" fontId="43" fillId="55" borderId="29" xfId="0" applyNumberFormat="1" applyFont="1" applyFill="1" applyBorder="1" applyAlignment="1">
      <alignment horizontal="center"/>
    </xf>
    <xf numFmtId="3" fontId="43" fillId="55" borderId="30" xfId="0" applyNumberFormat="1" applyFont="1" applyFill="1" applyBorder="1" applyAlignment="1">
      <alignment horizontal="center"/>
    </xf>
    <xf numFmtId="3" fontId="43" fillId="55" borderId="31" xfId="0" applyNumberFormat="1" applyFont="1" applyFill="1" applyBorder="1" applyAlignment="1">
      <alignment horizontal="center"/>
    </xf>
    <xf numFmtId="3" fontId="43" fillId="55" borderId="32" xfId="0" applyNumberFormat="1" applyFont="1" applyFill="1" applyBorder="1" applyAlignment="1">
      <alignment horizontal="center"/>
    </xf>
    <xf numFmtId="3" fontId="43" fillId="55" borderId="33" xfId="0" applyNumberFormat="1" applyFont="1" applyFill="1" applyBorder="1" applyAlignment="1">
      <alignment horizontal="center"/>
    </xf>
    <xf numFmtId="3" fontId="43" fillId="0" borderId="31" xfId="0" applyNumberFormat="1" applyFont="1" applyFill="1" applyBorder="1" applyAlignment="1">
      <alignment horizontal="center"/>
    </xf>
    <xf numFmtId="3" fontId="43" fillId="55" borderId="34" xfId="0" applyNumberFormat="1" applyFont="1" applyFill="1" applyBorder="1" applyAlignment="1">
      <alignment horizontal="center"/>
    </xf>
    <xf numFmtId="0" fontId="16" fillId="55" borderId="26" xfId="359" applyFont="1" applyFill="1" applyBorder="1" applyAlignment="1">
      <alignment horizontal="center" vertical="center" wrapText="1"/>
    </xf>
    <xf numFmtId="0" fontId="16" fillId="55" borderId="27" xfId="359" applyFont="1" applyFill="1" applyBorder="1" applyAlignment="1">
      <alignment horizontal="center" vertical="center" wrapText="1"/>
    </xf>
    <xf numFmtId="0" fontId="16" fillId="55" borderId="26" xfId="359" applyFont="1" applyFill="1" applyBorder="1" applyAlignment="1">
      <alignment horizontal="left" vertical="center" wrapText="1"/>
    </xf>
    <xf numFmtId="0" fontId="16" fillId="55" borderId="27" xfId="359" applyFont="1" applyFill="1" applyBorder="1" applyAlignment="1">
      <alignment horizontal="left" vertical="center" wrapText="1"/>
    </xf>
    <xf numFmtId="3" fontId="17" fillId="55" borderId="0" xfId="299" applyNumberFormat="1" applyFont="1" applyFill="1" applyBorder="1" applyAlignment="1">
      <alignment horizontal="center" vertical="center"/>
    </xf>
    <xf numFmtId="178" fontId="17" fillId="55" borderId="0" xfId="299" applyNumberFormat="1" applyFont="1" applyFill="1" applyBorder="1" applyAlignment="1">
      <alignment horizontal="center" vertical="center"/>
    </xf>
    <xf numFmtId="0" fontId="17" fillId="55" borderId="0" xfId="359" applyFont="1" applyFill="1" applyBorder="1" applyAlignment="1">
      <alignment horizontal="center"/>
    </xf>
    <xf numFmtId="0" fontId="16" fillId="55" borderId="19" xfId="355" applyFont="1" applyFill="1" applyBorder="1" applyAlignment="1">
      <alignment horizontal="center" vertical="center" wrapText="1"/>
    </xf>
    <xf numFmtId="0" fontId="16" fillId="55" borderId="82" xfId="355" applyFont="1" applyFill="1" applyBorder="1" applyAlignment="1">
      <alignment horizontal="center" vertical="center" wrapText="1"/>
    </xf>
    <xf numFmtId="3" fontId="17" fillId="55" borderId="0" xfId="355" applyNumberFormat="1" applyFont="1" applyFill="1" applyBorder="1" applyAlignment="1">
      <alignment horizontal="center"/>
    </xf>
    <xf numFmtId="0" fontId="17" fillId="55" borderId="0" xfId="355" applyFont="1" applyFill="1" applyBorder="1" applyAlignment="1">
      <alignment horizontal="center"/>
    </xf>
    <xf numFmtId="3" fontId="17" fillId="55" borderId="0" xfId="359" applyNumberFormat="1" applyFont="1" applyFill="1" applyBorder="1" applyAlignment="1">
      <alignment horizontal="center"/>
    </xf>
    <xf numFmtId="3" fontId="17" fillId="0" borderId="0" xfId="359" applyNumberFormat="1" applyFont="1" applyFill="1" applyBorder="1" applyAlignment="1">
      <alignment horizontal="center"/>
    </xf>
    <xf numFmtId="0" fontId="16" fillId="55" borderId="19" xfId="355" applyFont="1" applyFill="1" applyBorder="1" applyAlignment="1">
      <alignment horizontal="center" vertical="center" wrapText="1"/>
    </xf>
    <xf numFmtId="0" fontId="16" fillId="55" borderId="82" xfId="355" applyFont="1" applyFill="1" applyBorder="1" applyAlignment="1">
      <alignment horizontal="center" vertical="center" wrapText="1"/>
    </xf>
    <xf numFmtId="0" fontId="16" fillId="55" borderId="26" xfId="355" applyFont="1" applyFill="1" applyBorder="1" applyAlignment="1">
      <alignment horizontal="center" vertical="center" wrapText="1"/>
    </xf>
    <xf numFmtId="0" fontId="16" fillId="55" borderId="27" xfId="355" applyFont="1" applyFill="1" applyBorder="1" applyAlignment="1">
      <alignment horizontal="center" vertical="center" wrapText="1"/>
    </xf>
    <xf numFmtId="3" fontId="17" fillId="55" borderId="0" xfId="355" applyNumberFormat="1" applyFont="1" applyFill="1" applyBorder="1" applyAlignment="1">
      <alignment horizontal="center"/>
    </xf>
    <xf numFmtId="0" fontId="17" fillId="55" borderId="0" xfId="355" applyFont="1" applyFill="1" applyBorder="1" applyAlignment="1">
      <alignment horizontal="center"/>
    </xf>
    <xf numFmtId="0" fontId="16" fillId="55" borderId="19" xfId="355" applyFont="1" applyFill="1" applyBorder="1" applyAlignment="1">
      <alignment horizontal="center" vertical="center" wrapText="1"/>
    </xf>
    <xf numFmtId="0" fontId="16" fillId="55" borderId="27" xfId="355" applyFont="1" applyFill="1" applyBorder="1" applyAlignment="1">
      <alignment horizontal="center" vertical="center" wrapText="1"/>
    </xf>
    <xf numFmtId="0" fontId="16" fillId="55" borderId="26" xfId="355" applyFont="1" applyFill="1" applyBorder="1" applyAlignment="1">
      <alignment horizontal="center" vertical="center" wrapText="1"/>
    </xf>
    <xf numFmtId="0" fontId="16" fillId="55" borderId="87" xfId="355" applyFont="1" applyFill="1" applyBorder="1" applyAlignment="1">
      <alignment horizontal="center" vertical="center" wrapText="1"/>
    </xf>
    <xf numFmtId="0" fontId="43" fillId="55" borderId="37" xfId="0" applyNumberFormat="1" applyFont="1" applyFill="1" applyBorder="1" applyAlignment="1">
      <alignment horizontal="left"/>
    </xf>
    <xf numFmtId="0" fontId="43" fillId="55" borderId="35" xfId="0" applyNumberFormat="1" applyFont="1" applyFill="1" applyBorder="1" applyAlignment="1">
      <alignment horizontal="left"/>
    </xf>
    <xf numFmtId="0" fontId="43" fillId="55" borderId="34" xfId="0" applyNumberFormat="1" applyFont="1" applyFill="1" applyBorder="1" applyAlignment="1">
      <alignment horizontal="left"/>
    </xf>
    <xf numFmtId="0" fontId="16" fillId="55" borderId="21" xfId="355" applyFont="1" applyFill="1" applyBorder="1" applyAlignment="1">
      <alignment horizontal="center" vertical="center"/>
    </xf>
    <xf numFmtId="3" fontId="17" fillId="55" borderId="0" xfId="355" applyNumberFormat="1" applyFont="1" applyFill="1" applyBorder="1" applyAlignment="1">
      <alignment horizontal="center"/>
    </xf>
    <xf numFmtId="0" fontId="17" fillId="55" borderId="0" xfId="355" applyFont="1" applyFill="1" applyBorder="1" applyAlignment="1">
      <alignment horizontal="center"/>
    </xf>
    <xf numFmtId="178" fontId="17" fillId="55" borderId="0" xfId="299" applyNumberFormat="1" applyFont="1" applyFill="1" applyBorder="1" applyAlignment="1">
      <alignment horizontal="center" vertical="center" wrapText="1"/>
    </xf>
    <xf numFmtId="178" fontId="17" fillId="55" borderId="0" xfId="355" applyNumberFormat="1" applyFont="1" applyFill="1" applyBorder="1" applyAlignment="1">
      <alignment horizontal="center"/>
    </xf>
    <xf numFmtId="0" fontId="16" fillId="55" borderId="19" xfId="355" applyFont="1" applyFill="1" applyBorder="1" applyAlignment="1">
      <alignment horizontal="center" vertical="center" wrapText="1"/>
    </xf>
    <xf numFmtId="0" fontId="16" fillId="55" borderId="27" xfId="355" applyFont="1" applyFill="1" applyBorder="1" applyAlignment="1">
      <alignment horizontal="center" vertical="center" wrapText="1"/>
    </xf>
    <xf numFmtId="0" fontId="16" fillId="55" borderId="26" xfId="355" applyFont="1" applyFill="1" applyBorder="1" applyAlignment="1">
      <alignment horizontal="center" vertical="center" wrapText="1"/>
    </xf>
    <xf numFmtId="0" fontId="16" fillId="55" borderId="92" xfId="355" applyFont="1" applyFill="1" applyBorder="1" applyAlignment="1">
      <alignment horizontal="center" vertical="center" wrapText="1"/>
    </xf>
    <xf numFmtId="0" fontId="44" fillId="56" borderId="115" xfId="0" applyFont="1" applyFill="1" applyBorder="1" applyAlignment="1">
      <alignment vertical="center"/>
    </xf>
    <xf numFmtId="0" fontId="0" fillId="0" borderId="24" xfId="0" applyBorder="1" applyAlignment="1">
      <alignment horizontal="left" vertical="top" wrapText="1"/>
    </xf>
    <xf numFmtId="0" fontId="0" fillId="0" borderId="101" xfId="0" applyBorder="1" applyAlignment="1">
      <alignment horizontal="left" vertical="top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101" xfId="0" applyBorder="1" applyAlignment="1">
      <alignment horizontal="left" vertical="center" wrapText="1"/>
    </xf>
    <xf numFmtId="0" fontId="42" fillId="55" borderId="21" xfId="0" applyFont="1" applyFill="1" applyBorder="1" applyAlignment="1">
      <alignment horizontal="left" vertical="center"/>
    </xf>
    <xf numFmtId="0" fontId="42" fillId="55" borderId="100" xfId="0" applyFont="1" applyFill="1" applyBorder="1" applyAlignment="1">
      <alignment horizontal="left" vertical="center"/>
    </xf>
    <xf numFmtId="0" fontId="42" fillId="55" borderId="24" xfId="0" applyFont="1" applyFill="1" applyBorder="1" applyAlignment="1">
      <alignment horizontal="left" vertical="center"/>
    </xf>
    <xf numFmtId="0" fontId="42" fillId="55" borderId="101" xfId="0" applyFont="1" applyFill="1" applyBorder="1" applyAlignment="1">
      <alignment horizontal="left" vertical="center"/>
    </xf>
    <xf numFmtId="0" fontId="42" fillId="55" borderId="103" xfId="0" applyFont="1" applyFill="1" applyBorder="1" applyAlignment="1">
      <alignment horizontal="center"/>
    </xf>
    <xf numFmtId="0" fontId="42" fillId="55" borderId="98" xfId="0" applyFont="1" applyFill="1" applyBorder="1" applyAlignment="1">
      <alignment horizontal="center"/>
    </xf>
    <xf numFmtId="0" fontId="42" fillId="55" borderId="102" xfId="0" applyFont="1" applyFill="1" applyBorder="1" applyAlignment="1">
      <alignment horizontal="center"/>
    </xf>
    <xf numFmtId="0" fontId="14" fillId="0" borderId="47" xfId="0" applyFont="1" applyBorder="1"/>
    <xf numFmtId="3" fontId="14" fillId="0" borderId="42" xfId="0" applyNumberFormat="1" applyFont="1" applyBorder="1" applyAlignment="1">
      <alignment horizontal="right"/>
    </xf>
    <xf numFmtId="3" fontId="14" fillId="0" borderId="38" xfId="0" applyNumberFormat="1" applyFont="1" applyBorder="1" applyAlignment="1">
      <alignment horizontal="right"/>
    </xf>
    <xf numFmtId="178" fontId="14" fillId="0" borderId="43" xfId="0" applyNumberFormat="1" applyFont="1" applyBorder="1" applyAlignment="1">
      <alignment horizontal="right"/>
    </xf>
    <xf numFmtId="3" fontId="14" fillId="0" borderId="44" xfId="0" applyNumberFormat="1" applyFont="1" applyBorder="1" applyAlignment="1">
      <alignment horizontal="right"/>
    </xf>
    <xf numFmtId="3" fontId="14" fillId="0" borderId="45" xfId="0" applyNumberFormat="1" applyFont="1" applyBorder="1" applyAlignment="1">
      <alignment horizontal="right"/>
    </xf>
    <xf numFmtId="178" fontId="14" fillId="0" borderId="46" xfId="0" applyNumberFormat="1" applyFont="1" applyBorder="1" applyAlignment="1">
      <alignment horizontal="right"/>
    </xf>
    <xf numFmtId="3" fontId="0" fillId="0" borderId="38" xfId="0" applyNumberFormat="1" applyBorder="1" applyAlignment="1">
      <alignment horizontal="right"/>
    </xf>
    <xf numFmtId="178" fontId="0" fillId="0" borderId="43" xfId="0" applyNumberFormat="1" applyBorder="1" applyAlignment="1">
      <alignment horizontal="right"/>
    </xf>
    <xf numFmtId="3" fontId="0" fillId="0" borderId="97" xfId="0" applyNumberFormat="1" applyBorder="1" applyAlignment="1">
      <alignment horizontal="right"/>
    </xf>
    <xf numFmtId="0" fontId="0" fillId="0" borderId="25" xfId="0" applyBorder="1"/>
    <xf numFmtId="3" fontId="0" fillId="0" borderId="20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178" fontId="0" fillId="0" borderId="21" xfId="0" applyNumberFormat="1" applyBorder="1" applyAlignment="1">
      <alignment horizontal="right"/>
    </xf>
    <xf numFmtId="0" fontId="0" fillId="0" borderId="24" xfId="0" applyBorder="1"/>
    <xf numFmtId="3" fontId="0" fillId="0" borderId="42" xfId="0" applyNumberFormat="1" applyBorder="1" applyAlignment="1">
      <alignment horizontal="right"/>
    </xf>
    <xf numFmtId="3" fontId="42" fillId="55" borderId="102" xfId="0" quotePrefix="1" applyNumberFormat="1" applyFont="1" applyFill="1" applyBorder="1" applyAlignment="1">
      <alignment horizontal="center" vertical="center" wrapText="1"/>
    </xf>
    <xf numFmtId="3" fontId="42" fillId="55" borderId="98" xfId="0" quotePrefix="1" applyNumberFormat="1" applyFont="1" applyFill="1" applyBorder="1" applyAlignment="1">
      <alignment horizontal="center" vertical="center" wrapText="1"/>
    </xf>
    <xf numFmtId="178" fontId="42" fillId="55" borderId="98" xfId="0" applyNumberFormat="1" applyFont="1" applyFill="1" applyBorder="1" applyAlignment="1">
      <alignment horizontal="center" vertical="center" wrapText="1"/>
    </xf>
    <xf numFmtId="3" fontId="42" fillId="55" borderId="98" xfId="0" applyNumberFormat="1" applyFont="1" applyFill="1" applyBorder="1" applyAlignment="1">
      <alignment horizontal="center" vertical="center" wrapText="1"/>
    </xf>
    <xf numFmtId="178" fontId="42" fillId="55" borderId="103" xfId="0" applyNumberFormat="1" applyFont="1" applyFill="1" applyBorder="1" applyAlignment="1">
      <alignment horizontal="center" vertical="center" wrapText="1"/>
    </xf>
    <xf numFmtId="0" fontId="0" fillId="0" borderId="101" xfId="0" applyBorder="1"/>
    <xf numFmtId="3" fontId="0" fillId="0" borderId="99" xfId="0" applyNumberFormat="1" applyBorder="1" applyAlignment="1">
      <alignment horizontal="right"/>
    </xf>
    <xf numFmtId="178" fontId="0" fillId="0" borderId="100" xfId="0" applyNumberFormat="1" applyBorder="1" applyAlignment="1">
      <alignment horizontal="right"/>
    </xf>
    <xf numFmtId="0" fontId="14" fillId="0" borderId="102" xfId="0" applyFont="1" applyBorder="1"/>
    <xf numFmtId="0" fontId="0" fillId="0" borderId="104" xfId="0" applyBorder="1" applyAlignment="1">
      <alignment horizontal="left" vertical="center" wrapText="1"/>
    </xf>
    <xf numFmtId="0" fontId="0" fillId="0" borderId="104" xfId="0" applyBorder="1"/>
    <xf numFmtId="0" fontId="0" fillId="0" borderId="0" xfId="0" applyNumberFormat="1"/>
    <xf numFmtId="0" fontId="37" fillId="0" borderId="0" xfId="282"/>
    <xf numFmtId="0" fontId="42" fillId="55" borderId="25" xfId="0" applyFont="1" applyFill="1" applyBorder="1" applyAlignment="1">
      <alignment horizontal="center" vertical="center"/>
    </xf>
    <xf numFmtId="0" fontId="42" fillId="55" borderId="113" xfId="0" applyFont="1" applyFill="1" applyBorder="1" applyAlignment="1">
      <alignment horizontal="center" vertical="center"/>
    </xf>
    <xf numFmtId="0" fontId="42" fillId="55" borderId="115" xfId="0" applyFont="1" applyFill="1" applyBorder="1" applyAlignment="1">
      <alignment horizontal="center"/>
    </xf>
    <xf numFmtId="0" fontId="42" fillId="55" borderId="110" xfId="0" applyFont="1" applyFill="1" applyBorder="1" applyAlignment="1">
      <alignment horizontal="center"/>
    </xf>
    <xf numFmtId="0" fontId="42" fillId="55" borderId="114" xfId="0" applyFont="1" applyFill="1" applyBorder="1" applyAlignment="1">
      <alignment horizontal="center"/>
    </xf>
    <xf numFmtId="0" fontId="0" fillId="0" borderId="113" xfId="0" applyBorder="1" applyAlignment="1">
      <alignment horizontal="left" vertical="center" wrapText="1"/>
    </xf>
    <xf numFmtId="0" fontId="0" fillId="0" borderId="56" xfId="0" applyBorder="1" applyAlignment="1">
      <alignment horizontal="left" vertical="center" wrapText="1"/>
    </xf>
    <xf numFmtId="0" fontId="0" fillId="0" borderId="55" xfId="0" applyBorder="1" applyAlignment="1">
      <alignment horizontal="left" vertical="center" wrapText="1"/>
    </xf>
    <xf numFmtId="0" fontId="0" fillId="0" borderId="54" xfId="0" applyBorder="1" applyAlignment="1">
      <alignment horizontal="left" vertical="center" wrapText="1"/>
    </xf>
    <xf numFmtId="0" fontId="0" fillId="0" borderId="0" xfId="0"/>
    <xf numFmtId="3" fontId="43" fillId="55" borderId="28" xfId="0" applyNumberFormat="1" applyFont="1" applyFill="1" applyBorder="1" applyAlignment="1">
      <alignment horizontal="center"/>
    </xf>
    <xf numFmtId="3" fontId="43" fillId="55" borderId="29" xfId="0" applyNumberFormat="1" applyFont="1" applyFill="1" applyBorder="1" applyAlignment="1">
      <alignment horizontal="center"/>
    </xf>
    <xf numFmtId="3" fontId="43" fillId="55" borderId="0" xfId="0" applyNumberFormat="1" applyFont="1" applyFill="1" applyBorder="1" applyAlignment="1">
      <alignment horizontal="center"/>
    </xf>
    <xf numFmtId="3" fontId="43" fillId="55" borderId="33" xfId="0" applyNumberFormat="1" applyFont="1" applyFill="1" applyBorder="1" applyAlignment="1">
      <alignment horizontal="center"/>
    </xf>
    <xf numFmtId="3" fontId="43" fillId="55" borderId="36" xfId="0" applyNumberFormat="1" applyFont="1" applyFill="1" applyBorder="1" applyAlignment="1">
      <alignment horizontal="center"/>
    </xf>
    <xf numFmtId="3" fontId="43" fillId="55" borderId="57" xfId="0" applyNumberFormat="1" applyFont="1" applyFill="1" applyBorder="1" applyAlignment="1">
      <alignment horizontal="center"/>
    </xf>
    <xf numFmtId="3" fontId="14" fillId="0" borderId="42" xfId="0" applyNumberFormat="1" applyFont="1" applyBorder="1" applyAlignment="1">
      <alignment horizontal="right"/>
    </xf>
    <xf numFmtId="3" fontId="14" fillId="0" borderId="38" xfId="0" applyNumberFormat="1" applyFont="1" applyBorder="1" applyAlignment="1">
      <alignment horizontal="right"/>
    </xf>
    <xf numFmtId="178" fontId="14" fillId="0" borderId="43" xfId="0" applyNumberFormat="1" applyFont="1" applyBorder="1" applyAlignment="1">
      <alignment horizontal="right"/>
    </xf>
    <xf numFmtId="3" fontId="14" fillId="0" borderId="44" xfId="0" applyNumberFormat="1" applyFont="1" applyBorder="1" applyAlignment="1">
      <alignment horizontal="right"/>
    </xf>
    <xf numFmtId="3" fontId="14" fillId="0" borderId="45" xfId="0" applyNumberFormat="1" applyFont="1" applyBorder="1" applyAlignment="1">
      <alignment horizontal="right"/>
    </xf>
    <xf numFmtId="178" fontId="14" fillId="0" borderId="46" xfId="0" applyNumberFormat="1" applyFont="1" applyBorder="1" applyAlignment="1">
      <alignment horizontal="right"/>
    </xf>
    <xf numFmtId="0" fontId="14" fillId="0" borderId="41" xfId="0" applyFont="1" applyBorder="1"/>
    <xf numFmtId="0" fontId="14" fillId="0" borderId="40" xfId="0" applyFont="1" applyBorder="1"/>
    <xf numFmtId="178" fontId="14" fillId="0" borderId="48" xfId="0" applyNumberFormat="1" applyFont="1" applyBorder="1" applyAlignment="1">
      <alignment horizontal="right"/>
    </xf>
    <xf numFmtId="0" fontId="14" fillId="0" borderId="50" xfId="0" applyFont="1" applyBorder="1"/>
    <xf numFmtId="0" fontId="14" fillId="0" borderId="51" xfId="0" applyFont="1" applyBorder="1"/>
    <xf numFmtId="3" fontId="14" fillId="0" borderId="52" xfId="0" applyNumberFormat="1" applyFont="1" applyBorder="1" applyAlignment="1">
      <alignment horizontal="right"/>
    </xf>
    <xf numFmtId="178" fontId="14" fillId="0" borderId="53" xfId="0" applyNumberFormat="1" applyFont="1" applyBorder="1" applyAlignment="1">
      <alignment horizontal="right"/>
    </xf>
    <xf numFmtId="3" fontId="0" fillId="0" borderId="38" xfId="0" applyNumberFormat="1" applyBorder="1" applyAlignment="1">
      <alignment horizontal="right"/>
    </xf>
    <xf numFmtId="178" fontId="0" fillId="0" borderId="43" xfId="0" applyNumberFormat="1" applyBorder="1" applyAlignment="1">
      <alignment horizontal="right"/>
    </xf>
    <xf numFmtId="3" fontId="0" fillId="0" borderId="109" xfId="0" applyNumberFormat="1" applyBorder="1" applyAlignment="1">
      <alignment horizontal="right"/>
    </xf>
    <xf numFmtId="3" fontId="0" fillId="0" borderId="20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178" fontId="0" fillId="0" borderId="21" xfId="0" applyNumberFormat="1" applyBorder="1" applyAlignment="1">
      <alignment horizontal="right"/>
    </xf>
    <xf numFmtId="3" fontId="0" fillId="0" borderId="42" xfId="0" applyNumberFormat="1" applyBorder="1" applyAlignment="1">
      <alignment horizontal="right"/>
    </xf>
    <xf numFmtId="0" fontId="0" fillId="0" borderId="41" xfId="0" applyBorder="1"/>
    <xf numFmtId="0" fontId="0" fillId="0" borderId="39" xfId="0" applyBorder="1"/>
    <xf numFmtId="3" fontId="0" fillId="0" borderId="22" xfId="0" applyNumberFormat="1" applyBorder="1" applyAlignment="1">
      <alignment horizontal="right"/>
    </xf>
    <xf numFmtId="3" fontId="0" fillId="0" borderId="19" xfId="0" applyNumberFormat="1" applyBorder="1" applyAlignment="1">
      <alignment horizontal="right"/>
    </xf>
    <xf numFmtId="178" fontId="0" fillId="0" borderId="23" xfId="0" applyNumberFormat="1" applyBorder="1" applyAlignment="1">
      <alignment horizontal="right"/>
    </xf>
    <xf numFmtId="178" fontId="0" fillId="0" borderId="48" xfId="0" applyNumberFormat="1" applyBorder="1" applyAlignment="1">
      <alignment horizontal="right"/>
    </xf>
    <xf numFmtId="178" fontId="0" fillId="0" borderId="49" xfId="0" applyNumberFormat="1" applyBorder="1" applyAlignment="1">
      <alignment horizontal="right"/>
    </xf>
    <xf numFmtId="0" fontId="16" fillId="55" borderId="0" xfId="355" applyFont="1" applyFill="1" applyBorder="1" applyAlignment="1">
      <alignment horizontal="center" vertical="center"/>
    </xf>
    <xf numFmtId="3" fontId="42" fillId="55" borderId="109" xfId="0" quotePrefix="1" applyNumberFormat="1" applyFont="1" applyFill="1" applyBorder="1" applyAlignment="1">
      <alignment horizontal="center" vertical="center" wrapText="1"/>
    </xf>
    <xf numFmtId="178" fontId="42" fillId="55" borderId="109" xfId="0" applyNumberFormat="1" applyFont="1" applyFill="1" applyBorder="1" applyAlignment="1">
      <alignment horizontal="center" vertical="center" wrapText="1"/>
    </xf>
    <xf numFmtId="3" fontId="42" fillId="55" borderId="109" xfId="0" applyNumberFormat="1" applyFont="1" applyFill="1" applyBorder="1" applyAlignment="1">
      <alignment horizontal="center" vertical="center" wrapText="1"/>
    </xf>
    <xf numFmtId="3" fontId="0" fillId="0" borderId="111" xfId="0" applyNumberFormat="1" applyBorder="1" applyAlignment="1">
      <alignment horizontal="right"/>
    </xf>
    <xf numFmtId="178" fontId="0" fillId="0" borderId="112" xfId="0" applyNumberFormat="1" applyBorder="1" applyAlignment="1">
      <alignment horizontal="right"/>
    </xf>
    <xf numFmtId="3" fontId="42" fillId="55" borderId="111" xfId="0" quotePrefix="1" applyNumberFormat="1" applyFont="1" applyFill="1" applyBorder="1" applyAlignment="1">
      <alignment horizontal="center" vertical="center" wrapText="1"/>
    </xf>
    <xf numFmtId="178" fontId="42" fillId="55" borderId="112" xfId="0" applyNumberFormat="1" applyFont="1" applyFill="1" applyBorder="1" applyAlignment="1">
      <alignment horizontal="center" vertical="center" wrapText="1"/>
    </xf>
  </cellXfs>
  <cellStyles count="586">
    <cellStyle name="20% - Énfasis1" xfId="15" builtinId="30" customBuiltin="1"/>
    <cellStyle name="20% - Énfasis1 2 2" xfId="32" xr:uid="{27E9662F-D686-4629-AD51-C63E3E6AAA27}"/>
    <cellStyle name="20% - Énfasis1 2 2 2" xfId="33" xr:uid="{AA96812B-37E1-4A39-85CC-B2A3448FD3FC}"/>
    <cellStyle name="20% - Énfasis1 2 2 3" xfId="34" xr:uid="{30FB7DEF-8DC7-4080-8D96-3AB431311EA0}"/>
    <cellStyle name="20% - Énfasis1 2 3" xfId="35" xr:uid="{1318E5B0-CC0E-457F-A03E-81801E28F667}"/>
    <cellStyle name="20% - Énfasis1 2 4" xfId="36" xr:uid="{5B82FD24-8D1A-4C05-BFBB-F536EB32C6B5}"/>
    <cellStyle name="20% - Énfasis1 3 2" xfId="37" xr:uid="{17A19FB8-BBDE-4693-8B37-CC8E559408F7}"/>
    <cellStyle name="20% - Énfasis1 3 3" xfId="38" xr:uid="{729BFDC8-46FF-4B5F-A06D-935F484340D3}"/>
    <cellStyle name="20% - Énfasis1 4" xfId="39" xr:uid="{1AFF1225-2055-49B5-A99E-75EED305C7F9}"/>
    <cellStyle name="20% - Énfasis2" xfId="18" builtinId="34" customBuiltin="1"/>
    <cellStyle name="20% - Énfasis2 2 2" xfId="40" xr:uid="{958C42A5-566A-45E9-8BC0-2EC6397A3A5C}"/>
    <cellStyle name="20% - Énfasis2 2 2 2" xfId="41" xr:uid="{F8BFC1B9-B3B9-443F-B0C2-9C2A2FE5CEEE}"/>
    <cellStyle name="20% - Énfasis2 2 2 3" xfId="42" xr:uid="{63A8EE2C-EEEE-4F98-A82C-E64AC4CA221E}"/>
    <cellStyle name="20% - Énfasis2 2 3" xfId="43" xr:uid="{DD111655-F200-45BD-BC2A-6E15D9FEE2CC}"/>
    <cellStyle name="20% - Énfasis2 2 4" xfId="44" xr:uid="{3717E168-3286-4A63-842B-53C122CF9C77}"/>
    <cellStyle name="20% - Énfasis2 3 2" xfId="45" xr:uid="{C2D3352A-8990-49E4-9F4D-37E438F909D3}"/>
    <cellStyle name="20% - Énfasis2 3 3" xfId="46" xr:uid="{8524BA77-15EC-4690-8C2D-7FB60A6CEEA1}"/>
    <cellStyle name="20% - Énfasis2 4" xfId="47" xr:uid="{CB858206-8E25-4018-BB63-8A27235094D5}"/>
    <cellStyle name="20% - Énfasis3" xfId="21" builtinId="38" customBuiltin="1"/>
    <cellStyle name="20% - Énfasis3 2 2" xfId="49" xr:uid="{39B370D3-E2C0-49F0-A8B2-3D196ECD4FD5}"/>
    <cellStyle name="20% - Énfasis3 2 2 2" xfId="50" xr:uid="{02D2E428-39A0-4025-9D41-0120FCD885A4}"/>
    <cellStyle name="20% - Énfasis3 2 2 3" xfId="51" xr:uid="{3BC58641-7818-4028-B89C-A1B87293E095}"/>
    <cellStyle name="20% - Énfasis3 2 3" xfId="52" xr:uid="{9D7B5923-66CF-4988-8259-176809AA1EF7}"/>
    <cellStyle name="20% - Énfasis3 2 4" xfId="53" xr:uid="{22A6E8D8-0943-48F6-B036-8E94D1E923D1}"/>
    <cellStyle name="20% - Énfasis3 3 2" xfId="54" xr:uid="{CA76724C-2A9B-4316-B6AB-FDB2012BDF51}"/>
    <cellStyle name="20% - Énfasis3 3 3" xfId="55" xr:uid="{A7CA408B-3370-4E8B-ABD6-7E6A56CA3855}"/>
    <cellStyle name="20% - Énfasis3 4" xfId="56" xr:uid="{2FE38BE0-62BC-421F-B35F-FE93099DEFF3}"/>
    <cellStyle name="20% - Énfasis4" xfId="24" builtinId="42" customBuiltin="1"/>
    <cellStyle name="20% - Énfasis4 2 2" xfId="57" xr:uid="{BFEB17BC-D19A-4C9C-8402-68E3FD6D3B54}"/>
    <cellStyle name="20% - Énfasis4 2 2 2" xfId="58" xr:uid="{CD9E2CD0-3A03-4484-9D40-13EE9A26AA05}"/>
    <cellStyle name="20% - Énfasis4 2 2 3" xfId="59" xr:uid="{9CEC2BA1-8FAE-4F3E-87D2-4AF83E16ECAE}"/>
    <cellStyle name="20% - Énfasis4 2 3" xfId="60" xr:uid="{F75ACF57-ABE6-4EDD-8AEE-CAF5C23CD778}"/>
    <cellStyle name="20% - Énfasis4 2 4" xfId="61" xr:uid="{CD07AD24-CB4E-4566-A449-454363B0A387}"/>
    <cellStyle name="20% - Énfasis4 3 2" xfId="62" xr:uid="{E91C5E91-7C5D-4B25-BF48-827D2B246200}"/>
    <cellStyle name="20% - Énfasis4 3 3" xfId="63" xr:uid="{C1298B53-71F4-47F1-92BF-64C03775AB2C}"/>
    <cellStyle name="20% - Énfasis4 4" xfId="64" xr:uid="{EC91D540-42C4-4771-BE05-46B269C45FA3}"/>
    <cellStyle name="20% - Énfasis5" xfId="27" builtinId="46" customBuiltin="1"/>
    <cellStyle name="20% - Énfasis5 2 2" xfId="65" xr:uid="{2E104086-CE91-4D53-A4DE-767E7E1BE015}"/>
    <cellStyle name="20% - Énfasis5 2 2 2" xfId="66" xr:uid="{3C3AA8EB-3D7E-41AC-BAF5-25357845CE4D}"/>
    <cellStyle name="20% - Énfasis5 2 2 3" xfId="67" xr:uid="{4BEE7307-974F-48A3-B603-56B0679C7A10}"/>
    <cellStyle name="20% - Énfasis5 2 3" xfId="68" xr:uid="{A74892B8-8B92-4492-B95B-2755329AA3E0}"/>
    <cellStyle name="20% - Énfasis5 2 4" xfId="69" xr:uid="{270D3E4D-32E8-4E46-984B-2A0FF06111B4}"/>
    <cellStyle name="20% - Énfasis5 3 2" xfId="70" xr:uid="{E5187B43-40A5-4BF3-A296-0589C572CEDE}"/>
    <cellStyle name="20% - Énfasis5 3 3" xfId="71" xr:uid="{FA362224-89DC-476E-9BDB-13467852F5D8}"/>
    <cellStyle name="20% - Énfasis5 4" xfId="72" xr:uid="{9DFB68F5-3DFF-4365-B970-B98427611A27}"/>
    <cellStyle name="20% - Énfasis6" xfId="30" builtinId="50" customBuiltin="1"/>
    <cellStyle name="20% - Énfasis6 2 2" xfId="74" xr:uid="{7F5BF199-AC6A-4718-B8CE-A339ECB0244B}"/>
    <cellStyle name="20% - Énfasis6 2 2 2" xfId="75" xr:uid="{ABF860C2-7C74-4474-A92E-7A34AFE2C7A9}"/>
    <cellStyle name="20% - Énfasis6 2 2 3" xfId="76" xr:uid="{22F9FF46-1271-4B76-86A5-3EBCB02FF2AA}"/>
    <cellStyle name="20% - Énfasis6 2 3" xfId="77" xr:uid="{DA99615F-B887-4420-BFD9-A42CDC8951E3}"/>
    <cellStyle name="20% - Énfasis6 2 4" xfId="78" xr:uid="{68C70463-D0EA-4CBC-BB6C-0DD53C2D3229}"/>
    <cellStyle name="20% - Énfasis6 3 2" xfId="79" xr:uid="{7C006EDF-6B82-4895-B7AF-BF2896AD5D83}"/>
    <cellStyle name="20% - Énfasis6 3 3" xfId="80" xr:uid="{D59DB09E-976D-4EE9-B77F-24E5F47D1FA7}"/>
    <cellStyle name="20% - Énfasis6 4" xfId="81" xr:uid="{FB2B07F3-E425-47D3-A2A9-E8A5802F48F6}"/>
    <cellStyle name="40% - Énfasis1" xfId="16" builtinId="31" customBuiltin="1"/>
    <cellStyle name="40% - Énfasis1 2 2" xfId="82" xr:uid="{69ABF4BE-128C-4D05-B2D5-2E56A0DCD5C6}"/>
    <cellStyle name="40% - Énfasis1 2 2 2" xfId="83" xr:uid="{42B50CB0-8DA4-4668-80C4-CCA92541CD81}"/>
    <cellStyle name="40% - Énfasis1 2 2 3" xfId="84" xr:uid="{062C596D-826B-40CD-8C4A-34B26888508A}"/>
    <cellStyle name="40% - Énfasis1 2 3" xfId="85" xr:uid="{2DEE0B14-D6D3-4237-B56D-A151CC2E0F64}"/>
    <cellStyle name="40% - Énfasis1 2 4" xfId="86" xr:uid="{E12EF807-BD56-414D-B92F-4132632D1F37}"/>
    <cellStyle name="40% - Énfasis1 3 2" xfId="87" xr:uid="{D0E9E8BD-CAFF-465E-BF7A-29AFC8A0B3BA}"/>
    <cellStyle name="40% - Énfasis1 3 3" xfId="88" xr:uid="{257E6664-8165-426E-A0D7-652221435809}"/>
    <cellStyle name="40% - Énfasis1 4" xfId="89" xr:uid="{18D98CD6-83DB-42E4-9D09-A573D351C67C}"/>
    <cellStyle name="40% - Énfasis2" xfId="19" builtinId="35" customBuiltin="1"/>
    <cellStyle name="40% - Énfasis2 2 2" xfId="90" xr:uid="{415506DC-B661-4D23-9C40-1162734282E3}"/>
    <cellStyle name="40% - Énfasis2 2 2 2" xfId="91" xr:uid="{0C9BF14E-F112-4A7F-B788-F170530826EB}"/>
    <cellStyle name="40% - Énfasis2 2 2 3" xfId="92" xr:uid="{A9E83053-B0DF-4D0A-9B67-CE3B47B3700F}"/>
    <cellStyle name="40% - Énfasis2 2 3" xfId="93" xr:uid="{EF482457-ED06-4E5A-8037-1ACFE4FEBD6F}"/>
    <cellStyle name="40% - Énfasis2 2 4" xfId="94" xr:uid="{0ECB5C0F-0543-4704-B2EA-2A279CB4FCA8}"/>
    <cellStyle name="40% - Énfasis2 3 2" xfId="95" xr:uid="{D06D2B16-E53B-4530-83AF-81C205A82DEC}"/>
    <cellStyle name="40% - Énfasis2 3 3" xfId="96" xr:uid="{B6B4E8F1-79E7-44B4-9784-3BEF731640F0}"/>
    <cellStyle name="40% - Énfasis2 4" xfId="97" xr:uid="{E6A77047-F5A7-4BFD-AD1F-D6D23F46C796}"/>
    <cellStyle name="40% - Énfasis3" xfId="22" builtinId="39" customBuiltin="1"/>
    <cellStyle name="40% - Énfasis3 2 2" xfId="98" xr:uid="{B0D54C63-816A-4221-B02E-5A7BB80B807D}"/>
    <cellStyle name="40% - Énfasis3 2 2 2" xfId="99" xr:uid="{35D30F65-06B9-46CB-992E-3565DE88F323}"/>
    <cellStyle name="40% - Énfasis3 2 2 3" xfId="100" xr:uid="{C67564F7-3B51-4390-9CBD-613C0EF6784B}"/>
    <cellStyle name="40% - Énfasis3 2 3" xfId="101" xr:uid="{44821CCF-7244-46F8-928C-693840B4ED49}"/>
    <cellStyle name="40% - Énfasis3 2 4" xfId="102" xr:uid="{AEF8AF7A-F96F-43C8-859B-13B9150099F3}"/>
    <cellStyle name="40% - Énfasis3 3 2" xfId="103" xr:uid="{A732B95B-2700-49B8-9CF9-559A3D2E3360}"/>
    <cellStyle name="40% - Énfasis3 3 3" xfId="104" xr:uid="{98D8755B-D149-4FE7-A15A-96C826BA5D89}"/>
    <cellStyle name="40% - Énfasis3 4" xfId="105" xr:uid="{89003310-8E0C-44A1-9D0A-0634B8DC3C15}"/>
    <cellStyle name="40% - Énfasis4" xfId="25" builtinId="43" customBuiltin="1"/>
    <cellStyle name="40% - Énfasis4 2 2" xfId="107" xr:uid="{86BD1C35-3CAE-4BDB-9641-3C858EACFA6A}"/>
    <cellStyle name="40% - Énfasis4 2 2 2" xfId="108" xr:uid="{54DDD513-C279-493A-A74B-3D92FBAE6325}"/>
    <cellStyle name="40% - Énfasis4 2 2 3" xfId="109" xr:uid="{C51D35FE-55BD-4466-8FAA-9F636E7CCD88}"/>
    <cellStyle name="40% - Énfasis4 2 3" xfId="110" xr:uid="{84C6BC4D-014F-4806-876B-7DCD5FBEBF12}"/>
    <cellStyle name="40% - Énfasis4 2 4" xfId="111" xr:uid="{E5AE25F3-56DA-4379-AA15-FBD7699481D9}"/>
    <cellStyle name="40% - Énfasis4 3 2" xfId="112" xr:uid="{2D8C81C9-07A5-41D2-93CD-80E59465CEE3}"/>
    <cellStyle name="40% - Énfasis4 3 3" xfId="113" xr:uid="{2DC16FF6-E75B-4A0B-8D1C-0641647727D4}"/>
    <cellStyle name="40% - Énfasis4 4" xfId="114" xr:uid="{DF283E28-1E1A-457C-B74B-0E31F4639CB6}"/>
    <cellStyle name="40% - Énfasis5" xfId="28" builtinId="47" customBuiltin="1"/>
    <cellStyle name="40% - Énfasis5 2 2" xfId="115" xr:uid="{79765BFC-7D7A-411B-AC0C-ABBFE03F4532}"/>
    <cellStyle name="40% - Énfasis5 2 2 2" xfId="116" xr:uid="{434185BC-CBA9-463C-B571-E7AD8D38F47D}"/>
    <cellStyle name="40% - Énfasis5 2 2 3" xfId="117" xr:uid="{EC04EF1F-4D9E-46DB-BA35-AC1BD4A8E8E4}"/>
    <cellStyle name="40% - Énfasis5 2 3" xfId="118" xr:uid="{D0E4FB21-DBC9-414F-BCED-AF5D3FDA94B5}"/>
    <cellStyle name="40% - Énfasis5 2 4" xfId="119" xr:uid="{99B3D037-0C10-43C4-AFDD-36B3904CFD1F}"/>
    <cellStyle name="40% - Énfasis5 3 2" xfId="120" xr:uid="{FC245A91-C338-41B8-9462-3669CE4427E1}"/>
    <cellStyle name="40% - Énfasis5 3 3" xfId="121" xr:uid="{BE3DF781-B5B7-4D60-9E81-33F514C92222}"/>
    <cellStyle name="40% - Énfasis5 4" xfId="122" xr:uid="{3832B3D6-B2A7-4320-9861-F37D800B375A}"/>
    <cellStyle name="40% - Énfasis6" xfId="31" builtinId="51" customBuiltin="1"/>
    <cellStyle name="40% - Énfasis6 2 2" xfId="123" xr:uid="{FD9D502F-7548-47C8-A6B8-1ABE1D11C18C}"/>
    <cellStyle name="40% - Énfasis6 2 2 2" xfId="124" xr:uid="{2C14D535-8EFD-4C02-987D-3CE1AF797BD6}"/>
    <cellStyle name="40% - Énfasis6 2 2 3" xfId="125" xr:uid="{4BA414B6-C73F-4343-B876-BD7C9BEAAA57}"/>
    <cellStyle name="40% - Énfasis6 2 3" xfId="126" xr:uid="{23A8CFF7-FE04-4271-A0AF-C63489B04C03}"/>
    <cellStyle name="40% - Énfasis6 2 4" xfId="127" xr:uid="{20A2C7EC-4E9A-43B2-9CEB-EB151C8018C1}"/>
    <cellStyle name="40% - Énfasis6 3 2" xfId="128" xr:uid="{71B696F9-5DE7-4A8A-825D-FE75D49B2F7F}"/>
    <cellStyle name="40% - Énfasis6 3 3" xfId="129" xr:uid="{45AFF737-7C0B-4638-8E83-ED7BD5DD24B3}"/>
    <cellStyle name="40% - Énfasis6 4" xfId="130" xr:uid="{A33D07A0-15B4-41CC-8B29-3CC77660E204}"/>
    <cellStyle name="60% - Énfasis1 2" xfId="131" xr:uid="{161654D2-20D3-4AFF-98F2-DE82B28268CD}"/>
    <cellStyle name="60% - Énfasis1 2 2" xfId="132" xr:uid="{BE49211E-E8F5-44B4-AEE9-6DBB8EFAF68E}"/>
    <cellStyle name="60% - Énfasis1 2 2 2" xfId="133" xr:uid="{BA04A0FB-0210-4676-B32F-C2D92F2FF0DE}"/>
    <cellStyle name="60% - Énfasis1 2 2 3" xfId="134" xr:uid="{33D6DECC-1969-4D5F-BA74-6F45C50DCA78}"/>
    <cellStyle name="60% - Énfasis1 2 3" xfId="135" xr:uid="{A137450F-2578-47A2-877C-75F6A172DC50}"/>
    <cellStyle name="60% - Énfasis1 2 4" xfId="136" xr:uid="{2A3AF313-6B51-43CC-A639-3F56AF2572DE}"/>
    <cellStyle name="60% - Énfasis1 3 2" xfId="137" xr:uid="{96F867AA-15B1-47FF-82AD-E8F374CCD3FC}"/>
    <cellStyle name="60% - Énfasis1 3 3" xfId="138" xr:uid="{8EEBC66A-40F7-456E-991B-CFD30B3FFDE2}"/>
    <cellStyle name="60% - Énfasis1 4" xfId="139" xr:uid="{F322D05C-6AF5-47A1-9D5E-DB40E951547E}"/>
    <cellStyle name="60% - Énfasis2 2" xfId="140" xr:uid="{85181427-DC13-4AAD-839D-5F4A58B5F336}"/>
    <cellStyle name="60% - Énfasis2 2 2" xfId="141" xr:uid="{24011878-F5CB-415C-BAB9-C4180A0900B0}"/>
    <cellStyle name="60% - Énfasis2 2 2 2" xfId="142" xr:uid="{2DC7FFB6-4085-40D7-8F27-3F147E5F8127}"/>
    <cellStyle name="60% - Énfasis2 2 2 3" xfId="143" xr:uid="{1C5EE0F3-D8A1-4A7D-A00A-295175481F94}"/>
    <cellStyle name="60% - Énfasis2 2 3" xfId="144" xr:uid="{2EF49B3C-E16F-4E7A-800B-FCE044A10EEA}"/>
    <cellStyle name="60% - Énfasis2 2 4" xfId="145" xr:uid="{5324C594-7517-4153-BF9A-0695D425D963}"/>
    <cellStyle name="60% - Énfasis2 3 2" xfId="146" xr:uid="{EDB57816-DBEC-494F-A885-9EF35A6ABD14}"/>
    <cellStyle name="60% - Énfasis2 3 3" xfId="147" xr:uid="{EE4E210B-0D54-4319-9F69-1D54DF8BABDA}"/>
    <cellStyle name="60% - Énfasis2 4" xfId="148" xr:uid="{EED73B80-4A4A-4E73-AA5B-C2CC1AB9027F}"/>
    <cellStyle name="60% - Énfasis3 2" xfId="149" xr:uid="{DACF6841-9557-49D5-B289-AEB382942784}"/>
    <cellStyle name="60% - Énfasis3 2 2" xfId="150" xr:uid="{BBED6158-263A-4977-B8D0-1876ABC1F738}"/>
    <cellStyle name="60% - Énfasis3 2 2 2" xfId="151" xr:uid="{DD0BE173-BE5D-4F60-92B0-B46ECD4F5AC5}"/>
    <cellStyle name="60% - Énfasis3 2 2 3" xfId="152" xr:uid="{565D9238-D3D1-4F0E-A7EE-EAADCEA206FA}"/>
    <cellStyle name="60% - Énfasis3 2 3" xfId="153" xr:uid="{B7FB1C1C-1485-4223-AE7F-AFA524F9BCC9}"/>
    <cellStyle name="60% - Énfasis3 2 4" xfId="154" xr:uid="{66417E5D-F9A1-400C-839D-CBD3EB1B2ED0}"/>
    <cellStyle name="60% - Énfasis3 3 2" xfId="155" xr:uid="{1FF7B703-D6EE-4FA4-A1F5-F19A52DBE4E9}"/>
    <cellStyle name="60% - Énfasis3 3 3" xfId="156" xr:uid="{F2D727AF-1651-4297-8CC1-4E030223AADE}"/>
    <cellStyle name="60% - Énfasis3 4" xfId="157" xr:uid="{2B508AD3-DFD2-4E90-A00D-A009E456A8E9}"/>
    <cellStyle name="60% - Énfasis4 2" xfId="158" xr:uid="{8290F3A0-A72E-4DD7-8E23-0DD775C5B6C6}"/>
    <cellStyle name="60% - Énfasis4 2 2" xfId="159" xr:uid="{800B2FCC-5B53-424D-A2D3-D847AF3449A6}"/>
    <cellStyle name="60% - Énfasis4 2 2 2" xfId="160" xr:uid="{2B8B4B4E-90DF-43FF-AAB4-5E2EE05184BB}"/>
    <cellStyle name="60% - Énfasis4 2 2 3" xfId="161" xr:uid="{115B209A-3530-4C0A-8A46-46F551C6C71A}"/>
    <cellStyle name="60% - Énfasis4 2 3" xfId="162" xr:uid="{894E105F-4844-4C68-93B0-8463562E8253}"/>
    <cellStyle name="60% - Énfasis4 2 4" xfId="163" xr:uid="{46540F81-064D-4CA0-9880-EA0F4C5532CE}"/>
    <cellStyle name="60% - Énfasis4 3 2" xfId="164" xr:uid="{24E88E58-8EC4-4B94-ADBA-7CB2D78998DE}"/>
    <cellStyle name="60% - Énfasis4 3 3" xfId="165" xr:uid="{5692AFF7-8FBE-423D-A169-D276F06ACFE7}"/>
    <cellStyle name="60% - Énfasis4 4" xfId="166" xr:uid="{6A88F047-441C-4A5B-A9D8-3EC4BA0B7698}"/>
    <cellStyle name="60% - Énfasis5 2" xfId="167" xr:uid="{31FE990C-CB9C-4CF3-A316-7D7AEC838425}"/>
    <cellStyle name="60% - Énfasis5 2 2" xfId="168" xr:uid="{72AE745F-AF46-441E-B59D-9CA1752442B6}"/>
    <cellStyle name="60% - Énfasis5 2 2 2" xfId="169" xr:uid="{B09F6796-9662-4258-8176-1FE7FC80745D}"/>
    <cellStyle name="60% - Énfasis5 2 2 3" xfId="170" xr:uid="{3A3B73A9-5424-4F56-BCE6-BA1358022CEA}"/>
    <cellStyle name="60% - Énfasis5 2 3" xfId="171" xr:uid="{26E4EF82-CC74-4135-9EE1-EC761C63D231}"/>
    <cellStyle name="60% - Énfasis5 2 4" xfId="172" xr:uid="{CCCE7314-A3ED-4B40-88D7-55640D0F29D5}"/>
    <cellStyle name="60% - Énfasis5 3 2" xfId="173" xr:uid="{3E721127-44A5-46CE-B405-6DF0689DA063}"/>
    <cellStyle name="60% - Énfasis5 3 3" xfId="174" xr:uid="{43863EF1-E38E-452E-A0B7-BE2EA33F6C14}"/>
    <cellStyle name="60% - Énfasis5 4" xfId="175" xr:uid="{66ED5549-0845-489C-A1C0-1A2CFBEF2897}"/>
    <cellStyle name="60% - Énfasis6 2" xfId="176" xr:uid="{9B63783D-7B3C-413C-95B2-F71477D1A755}"/>
    <cellStyle name="60% - Énfasis6 2 2" xfId="177" xr:uid="{D6471B78-8180-499A-B7E2-E33FDC6788B8}"/>
    <cellStyle name="60% - Énfasis6 2 2 2" xfId="178" xr:uid="{8CF58B41-5DA1-4318-BCC0-53905583FA60}"/>
    <cellStyle name="60% - Énfasis6 2 2 3" xfId="179" xr:uid="{88FA36D1-E964-4C44-8679-5EF532C491A0}"/>
    <cellStyle name="60% - Énfasis6 2 3" xfId="180" xr:uid="{38F6FD7D-405F-4B48-B65A-BEE6ED3EF637}"/>
    <cellStyle name="60% - Énfasis6 2 4" xfId="181" xr:uid="{86D87A59-9155-475C-9C5D-E551091DAA01}"/>
    <cellStyle name="60% - Énfasis6 3 2" xfId="182" xr:uid="{381A9C41-D1DC-427A-97AB-5FE725751497}"/>
    <cellStyle name="60% - Énfasis6 3 3" xfId="183" xr:uid="{BCE44E2B-A20D-4D6F-B9B9-2D81F0AC5DC1}"/>
    <cellStyle name="60% - Énfasis6 4" xfId="184" xr:uid="{66847CC5-69BB-4AAA-8586-7D5E7755DD45}"/>
    <cellStyle name="Buena 2 2" xfId="185" xr:uid="{087B85B2-F8E7-4739-A267-495BD4675D05}"/>
    <cellStyle name="Buena 2 2 2" xfId="186" xr:uid="{A035B9A2-CBC8-44CB-8127-44DE04DBDFD8}"/>
    <cellStyle name="Buena 2 2 3" xfId="187" xr:uid="{84E2DE53-CB2F-47CC-9FF4-3A15B5E5B305}"/>
    <cellStyle name="Buena 2 3" xfId="188" xr:uid="{1216F95F-F268-45D8-AB27-D32BA0B6951A}"/>
    <cellStyle name="Buena 2 4" xfId="189" xr:uid="{8A598220-5092-4FC8-AA4F-D81276F1F662}"/>
    <cellStyle name="Buena 3 2" xfId="190" xr:uid="{17F14419-5153-49F1-AC22-B31A793BED09}"/>
    <cellStyle name="Buena 3 3" xfId="191" xr:uid="{286706CB-0A92-471A-9138-BE93AA7A73CA}"/>
    <cellStyle name="Buena 4" xfId="192" xr:uid="{BD894C74-0095-401B-B39B-E0A2D0CB3107}"/>
    <cellStyle name="Cálculo" xfId="7" builtinId="22" customBuiltin="1"/>
    <cellStyle name="Cálculo 2 2" xfId="194" xr:uid="{F3C9D23B-F973-4A76-8BBA-E073285C5F8C}"/>
    <cellStyle name="Cálculo 2 2 10" xfId="476" xr:uid="{C1CCF50F-9C73-48E7-B552-7101CB3864F6}"/>
    <cellStyle name="Cálculo 2 2 11" xfId="521" xr:uid="{B79CE299-CB76-416E-9788-BFC534D2BB55}"/>
    <cellStyle name="Cálculo 2 2 12" xfId="494" xr:uid="{A247BDC5-2B90-4D6A-A35A-7124A3D0282C}"/>
    <cellStyle name="Cálculo 2 2 2" xfId="195" xr:uid="{0589EC53-988F-40B8-94F3-8E4CD58F4E80}"/>
    <cellStyle name="Cálculo 2 2 3" xfId="196" xr:uid="{6A37AF6D-F0A7-42F5-A688-1BAAD0D66D56}"/>
    <cellStyle name="Cálculo 2 2 4" xfId="480" xr:uid="{6FA60211-63C6-4700-99E5-16B0A6AFCB8C}"/>
    <cellStyle name="Cálculo 2 2 5" xfId="501" xr:uid="{E9B65DF6-E6A9-436E-AAD0-4DE6815EA666}"/>
    <cellStyle name="Cálculo 2 2 6" xfId="485" xr:uid="{77161896-56B5-42DF-879E-CC08F130ACF7}"/>
    <cellStyle name="Cálculo 2 2 7" xfId="508" xr:uid="{161356AC-5159-404C-94A4-E25C84B35C08}"/>
    <cellStyle name="Cálculo 2 2 8" xfId="483" xr:uid="{22C2AE16-DF36-4F54-9628-5AFF300808DA}"/>
    <cellStyle name="Cálculo 2 2 9" xfId="514" xr:uid="{0E3DB392-D279-40AB-B216-D0CF430B8363}"/>
    <cellStyle name="Cálculo 2 3" xfId="197" xr:uid="{E8F48392-1E60-4A47-8646-022E639A1F0F}"/>
    <cellStyle name="Cálculo 2 4" xfId="198" xr:uid="{8FA74402-7F89-4FE5-920E-50252B6D242E}"/>
    <cellStyle name="Cálculo 2 4 10" xfId="495" xr:uid="{4FAFD9E0-39AC-4033-9D70-D501613312A0}"/>
    <cellStyle name="Cálculo 2 4 2" xfId="484" xr:uid="{3F55FE47-E52C-403A-8E4B-710B7ECEAAD7}"/>
    <cellStyle name="Cálculo 2 4 3" xfId="499" xr:uid="{7CC5357A-0FF5-4D2F-ADC5-28495D2B6547}"/>
    <cellStyle name="Cálculo 2 4 4" xfId="489" xr:uid="{A04EA660-FEAB-4DD4-A89B-C10D8F5054EC}"/>
    <cellStyle name="Cálculo 2 4 5" xfId="504" xr:uid="{7C4AF473-9DDB-42D4-B8DA-5FE8E46F1E34}"/>
    <cellStyle name="Cálculo 2 4 6" xfId="490" xr:uid="{605A9080-4DF4-4191-8A22-8DEC050E8F88}"/>
    <cellStyle name="Cálculo 2 4 7" xfId="509" xr:uid="{2DB35E6D-2C0D-491E-B600-00A35666F62D}"/>
    <cellStyle name="Cálculo 2 4 8" xfId="488" xr:uid="{4D8A65FE-F61E-4CA0-A379-C586CFA92A8C}"/>
    <cellStyle name="Cálculo 2 4 9" xfId="517" xr:uid="{917B2D39-E17E-4002-9F1A-C7F1A32EFC2B}"/>
    <cellStyle name="Cálculo 3 2" xfId="199" xr:uid="{84D54507-ED68-4DE7-B85F-5B2964A3B24E}"/>
    <cellStyle name="Cálculo 3 3" xfId="200" xr:uid="{CE948D77-5BE8-42DF-AE64-AD97B898877A}"/>
    <cellStyle name="Cálculo 4" xfId="201" xr:uid="{075E9457-D6AB-4AF8-BF2E-FC9C59EBA284}"/>
    <cellStyle name="Cálculo 4 10" xfId="496" xr:uid="{5CEBCF5A-E39D-4C35-B744-2598DB63EA7E}"/>
    <cellStyle name="Cálculo 4 2" xfId="487" xr:uid="{A562B81D-9C5B-4E55-9147-FE8A38068E15}"/>
    <cellStyle name="Cálculo 4 3" xfId="497" xr:uid="{1508899B-69E8-40A8-80A7-F0232A272BFC}"/>
    <cellStyle name="Cálculo 4 4" xfId="491" xr:uid="{5689E72B-6288-4982-BC9B-64EC84855729}"/>
    <cellStyle name="Cálculo 4 5" xfId="503" xr:uid="{116D3CE0-6E66-4F85-9E91-FF62CB20F4DF}"/>
    <cellStyle name="Cálculo 4 6" xfId="493" xr:uid="{C24B76E6-53ED-43DA-8B61-B654C0D3487F}"/>
    <cellStyle name="Cálculo 4 7" xfId="506" xr:uid="{F78D276A-E375-436C-8D38-59A9D9770896}"/>
    <cellStyle name="Cálculo 4 8" xfId="492" xr:uid="{1901F685-90AD-4BF6-B3A0-289338CB96AF}"/>
    <cellStyle name="Cálculo 4 9" xfId="511" xr:uid="{BD8C6F36-5592-49FE-BBFA-8A3671838580}"/>
    <cellStyle name="Celda de comprobación" xfId="9" builtinId="23" customBuiltin="1"/>
    <cellStyle name="Celda de comprobación 2 2" xfId="202" xr:uid="{3C41F823-694F-4A7D-B184-AE3726B70F43}"/>
    <cellStyle name="Celda de comprobación 2 2 2" xfId="203" xr:uid="{D567C5F7-570A-4F96-8CE5-466FD634209F}"/>
    <cellStyle name="Celda de comprobación 2 2 3" xfId="204" xr:uid="{5D266A03-058A-43EE-B0FD-6BBAA75446CE}"/>
    <cellStyle name="Celda de comprobación 2 3" xfId="205" xr:uid="{05FD9146-B9E0-444B-BFC1-2193A565D8F8}"/>
    <cellStyle name="Celda de comprobación 2 4" xfId="206" xr:uid="{3CEEA09B-AB05-4322-8E3D-6666D3282F1C}"/>
    <cellStyle name="Celda de comprobación 3 2" xfId="207" xr:uid="{6E8EFF33-65B9-4EB7-B8AB-EE90AF9AD21E}"/>
    <cellStyle name="Celda de comprobación 3 3" xfId="208" xr:uid="{0EBCE9BB-08DD-4954-84CB-A87D496DC7F4}"/>
    <cellStyle name="Celda de comprobación 4" xfId="209" xr:uid="{1717E8AD-451F-4E28-8652-CF4062AD5A09}"/>
    <cellStyle name="Celda vinculada" xfId="8" builtinId="24" customBuiltin="1"/>
    <cellStyle name="Celda vinculada 2 2" xfId="210" xr:uid="{93B5D491-36E4-4ECE-88F6-2C3E9C6BD407}"/>
    <cellStyle name="Celda vinculada 2 2 2" xfId="211" xr:uid="{2D6E51A2-9AF7-48C3-BFCD-046B7FD09FD9}"/>
    <cellStyle name="Celda vinculada 2 2 3" xfId="212" xr:uid="{6E08DE43-5933-464A-97FF-8A85C59A6D54}"/>
    <cellStyle name="Celda vinculada 2 3" xfId="213" xr:uid="{4DEA997C-2A0F-4939-93E7-53B59DD53EBF}"/>
    <cellStyle name="Celda vinculada 2 4" xfId="214" xr:uid="{681BADDC-77A6-4FBB-B0D4-B5250829BBBD}"/>
    <cellStyle name="Celda vinculada 3 2" xfId="215" xr:uid="{BF814E45-E358-45BB-8006-0E839C0156DC}"/>
    <cellStyle name="Celda vinculada 3 3" xfId="216" xr:uid="{D7EC5255-01BB-4440-B122-534BFBA9F5F3}"/>
    <cellStyle name="Celda vinculada 4" xfId="217" xr:uid="{866B44AC-3853-43FA-BB13-FE78FA5EAB67}"/>
    <cellStyle name="Encabezado 4" xfId="3" builtinId="19" customBuiltin="1"/>
    <cellStyle name="Encabezado 4 2 2" xfId="218" xr:uid="{C31D65E2-A956-4F33-9E68-378B05A15798}"/>
    <cellStyle name="Encabezado 4 2 2 2" xfId="219" xr:uid="{08FFDFEF-B494-41A1-BEF2-99ACF24F0F55}"/>
    <cellStyle name="Encabezado 4 2 2 3" xfId="220" xr:uid="{3F8A09C6-EF4D-475E-8E89-C3BE0E50FD73}"/>
    <cellStyle name="Encabezado 4 2 3" xfId="221" xr:uid="{7D4C5DFE-659F-42F5-9DA8-F1B5DA73E660}"/>
    <cellStyle name="Encabezado 4 2 4" xfId="222" xr:uid="{FE25C9F3-2C03-4B7E-95A9-FAC4FC0987A9}"/>
    <cellStyle name="Encabezado 4 3 2" xfId="223" xr:uid="{6F87D4FC-B938-4D63-960B-493C4A6F0680}"/>
    <cellStyle name="Encabezado 4 3 3" xfId="224" xr:uid="{8D51D260-3F34-4906-9804-165210DD6CFD}"/>
    <cellStyle name="Encabezado 4 4" xfId="225" xr:uid="{79066F7E-61B1-40EF-8274-63ED60A5B018}"/>
    <cellStyle name="Énfasis1" xfId="14" builtinId="29" customBuiltin="1"/>
    <cellStyle name="Énfasis1 2 2" xfId="226" xr:uid="{439C015B-5A16-4F37-812B-F48AC0642FE8}"/>
    <cellStyle name="Énfasis1 2 2 2" xfId="227" xr:uid="{C482A808-1389-49B6-84F5-184F4BAB9062}"/>
    <cellStyle name="Énfasis1 2 2 3" xfId="228" xr:uid="{A000EE1F-7F07-44AC-B5D1-D8F914A1C5BC}"/>
    <cellStyle name="Énfasis1 2 3" xfId="229" xr:uid="{AAB9CADF-B5F7-40B5-9D51-32E2E0D71389}"/>
    <cellStyle name="Énfasis1 2 4" xfId="230" xr:uid="{B436EC63-9E76-4C98-807F-4945D008A9EB}"/>
    <cellStyle name="Énfasis1 3 2" xfId="231" xr:uid="{B457B18C-E1E4-4524-890E-BEC8315A79F3}"/>
    <cellStyle name="Énfasis1 3 3" xfId="232" xr:uid="{B5631283-CB92-4767-BA7E-F67312FA1CBE}"/>
    <cellStyle name="Énfasis1 4" xfId="233" xr:uid="{500FADAF-B9C3-4CF6-8B5C-364702EC2BCD}"/>
    <cellStyle name="Énfasis2" xfId="17" builtinId="33" customBuiltin="1"/>
    <cellStyle name="Énfasis2 2 2" xfId="234" xr:uid="{46418911-3C3F-40C3-8006-28BF6BD7188B}"/>
    <cellStyle name="Énfasis2 2 2 2" xfId="235" xr:uid="{55E1FA28-1AE5-44F1-B9C9-CFB3AA976004}"/>
    <cellStyle name="Énfasis2 2 2 3" xfId="236" xr:uid="{17031654-6032-4624-84AB-A30B5022C0C0}"/>
    <cellStyle name="Énfasis2 2 3" xfId="237" xr:uid="{A951758C-FF26-4B29-926B-0A0CCD47E3E1}"/>
    <cellStyle name="Énfasis2 2 4" xfId="238" xr:uid="{EF29779B-D1E1-439C-A47F-B6C1D6886A30}"/>
    <cellStyle name="Énfasis2 3 2" xfId="239" xr:uid="{82CE4F91-AFF1-4861-AF8E-30F4EE1C85FD}"/>
    <cellStyle name="Énfasis2 3 3" xfId="240" xr:uid="{A93FA40D-001A-4AD6-9131-F52FB35B37BE}"/>
    <cellStyle name="Énfasis2 4" xfId="241" xr:uid="{18C424E7-514D-47E1-98DE-73F6CC879F02}"/>
    <cellStyle name="Énfasis3" xfId="20" builtinId="37" customBuiltin="1"/>
    <cellStyle name="Énfasis3 2 2" xfId="242" xr:uid="{2F2E7449-1542-4F9E-A3F4-D5A7574FA913}"/>
    <cellStyle name="Énfasis3 2 2 2" xfId="243" xr:uid="{DF32D6A6-0380-47B1-866E-3EE174F65388}"/>
    <cellStyle name="Énfasis3 2 2 3" xfId="244" xr:uid="{45443705-EFA2-4B95-81E8-2367ABDFEF63}"/>
    <cellStyle name="Énfasis3 2 3" xfId="245" xr:uid="{A715F666-D11E-45A2-9C66-12C720BAE4B4}"/>
    <cellStyle name="Énfasis3 2 4" xfId="246" xr:uid="{CD574F00-25BB-4EA1-A702-F23DF6220D63}"/>
    <cellStyle name="Énfasis3 3 2" xfId="247" xr:uid="{8F254F96-5779-411C-A682-BC129F44CF78}"/>
    <cellStyle name="Énfasis3 3 3" xfId="248" xr:uid="{FFDB2167-823D-446D-97D3-4B4D3E872EAD}"/>
    <cellStyle name="Énfasis3 4" xfId="249" xr:uid="{7B78EFE9-13A5-4F46-92F9-A3BA47A6B6D2}"/>
    <cellStyle name="Énfasis4" xfId="23" builtinId="41" customBuiltin="1"/>
    <cellStyle name="Énfasis4 2 2" xfId="250" xr:uid="{7C895A79-0706-4518-9F27-E83A92D5E56D}"/>
    <cellStyle name="Énfasis4 2 2 2" xfId="251" xr:uid="{CEC5E53B-D72D-41B1-B154-8AFE1E6F78C2}"/>
    <cellStyle name="Énfasis4 2 2 3" xfId="252" xr:uid="{56BF2D4D-1FF2-4FE1-A6CC-E2B21CAD122D}"/>
    <cellStyle name="Énfasis4 2 3" xfId="253" xr:uid="{596D8EE6-EFEA-4DEA-A2D4-B19B9E6131EB}"/>
    <cellStyle name="Énfasis4 2 4" xfId="254" xr:uid="{CC4DE285-AC3A-473C-8CD8-50F601221D18}"/>
    <cellStyle name="Énfasis4 3 2" xfId="255" xr:uid="{2A5D9CA3-AA49-449A-B9E2-67CBB2A55570}"/>
    <cellStyle name="Énfasis4 3 3" xfId="256" xr:uid="{71D577C8-43EC-4282-97C4-EE87874E6BAF}"/>
    <cellStyle name="Énfasis4 4" xfId="257" xr:uid="{69823AA9-5DCE-4D47-BCC5-C175EE24CD13}"/>
    <cellStyle name="Énfasis5" xfId="26" builtinId="45" customBuiltin="1"/>
    <cellStyle name="Énfasis5 2 2" xfId="258" xr:uid="{0C190EA0-413F-4B82-99CC-54C0481C7290}"/>
    <cellStyle name="Énfasis5 2 2 2" xfId="259" xr:uid="{2179D7C1-8D1B-4CD0-A694-049964BA34D1}"/>
    <cellStyle name="Énfasis5 2 2 3" xfId="260" xr:uid="{6D04E2B1-57CF-43A6-946B-7059E68BB355}"/>
    <cellStyle name="Énfasis5 2 3" xfId="261" xr:uid="{398D8DA4-AE1E-422D-9600-D15C9C0B60CC}"/>
    <cellStyle name="Énfasis5 2 4" xfId="262" xr:uid="{7C8EB396-D0B9-410E-88DF-9D520F0CD720}"/>
    <cellStyle name="Énfasis5 3 2" xfId="263" xr:uid="{087BA982-131B-4906-B1B5-45DEE2FA9A26}"/>
    <cellStyle name="Énfasis5 3 3" xfId="264" xr:uid="{F4AC23F0-FD9E-42ED-95CD-34331C905BD8}"/>
    <cellStyle name="Énfasis5 4" xfId="265" xr:uid="{6B0E0C60-77ED-469C-BFB8-855D00E960A7}"/>
    <cellStyle name="Énfasis6" xfId="29" builtinId="49" customBuiltin="1"/>
    <cellStyle name="Énfasis6 2 2" xfId="266" xr:uid="{894A2F3B-0BB7-42E8-BD00-5262E205F179}"/>
    <cellStyle name="Énfasis6 2 2 2" xfId="267" xr:uid="{47366275-FF55-4E0B-AE4F-2AE4560DCC24}"/>
    <cellStyle name="Énfasis6 2 2 3" xfId="268" xr:uid="{1B0BD3CE-861C-43A4-B2EE-8130C9F1D66C}"/>
    <cellStyle name="Énfasis6 2 3" xfId="269" xr:uid="{3A294B74-B7BF-437D-B49A-2A5137C0A098}"/>
    <cellStyle name="Énfasis6 2 4" xfId="270" xr:uid="{583DE21F-AAEC-437C-8B7D-5A035818E71B}"/>
    <cellStyle name="Énfasis6 3 2" xfId="271" xr:uid="{95A74630-F7B5-48C6-9F51-AE1315D2F1F1}"/>
    <cellStyle name="Énfasis6 3 3" xfId="272" xr:uid="{802F0B11-11AD-4507-A8CD-5E6B4551B2A7}"/>
    <cellStyle name="Énfasis6 4" xfId="273" xr:uid="{350C9A25-34C2-4400-AE2E-80E3F80B317C}"/>
    <cellStyle name="Entrada" xfId="5" builtinId="20" customBuiltin="1"/>
    <cellStyle name="Entrada 2 2" xfId="274" xr:uid="{F3985175-31E6-4B82-83CE-BC6784EC3C41}"/>
    <cellStyle name="Entrada 2 2 10" xfId="516" xr:uid="{3B487508-16E0-4442-825B-70A6C8EEAACA}"/>
    <cellStyle name="Entrada 2 2 11" xfId="479" xr:uid="{19FBC142-CAB7-4D14-91A8-4D75F4DDD611}"/>
    <cellStyle name="Entrada 2 2 12" xfId="524" xr:uid="{2451D1F1-E14A-4311-94EB-205D7B7DA294}"/>
    <cellStyle name="Entrada 2 2 2" xfId="275" xr:uid="{8422718D-F7C7-4876-931F-9105E6849276}"/>
    <cellStyle name="Entrada 2 2 3" xfId="276" xr:uid="{0D555347-06FD-4976-A2A6-9B400D7A409A}"/>
    <cellStyle name="Entrada 2 2 4" xfId="498" xr:uid="{3181B4E3-E86D-40AE-8D2B-7AA101CF3F3D}"/>
    <cellStyle name="Entrada 2 2 5" xfId="482" xr:uid="{1DCB4210-FE47-4CD0-99C7-19A746E08AA9}"/>
    <cellStyle name="Entrada 2 2 6" xfId="505" xr:uid="{EE03740B-896E-4E60-80DC-2F4F146F294C}"/>
    <cellStyle name="Entrada 2 2 7" xfId="486" xr:uid="{3E4E2F21-6984-4B90-9FC3-6ABFF55D8796}"/>
    <cellStyle name="Entrada 2 2 8" xfId="513" xr:uid="{809106BB-06ED-4C92-8F41-5EBE7D15060A}"/>
    <cellStyle name="Entrada 2 2 9" xfId="481" xr:uid="{26EA2342-495F-4D03-B185-3A75495CCF53}"/>
    <cellStyle name="Entrada 2 3" xfId="277" xr:uid="{DEE29ABB-A5FF-4700-A20F-B02659C8A567}"/>
    <cellStyle name="Entrada 2 4" xfId="278" xr:uid="{A63CAD60-3514-4E44-A708-6D4CB3704E8D}"/>
    <cellStyle name="Entrada 2 4 10" xfId="526" xr:uid="{3C1E064A-E193-4B2C-BEE7-E4B1381D31E6}"/>
    <cellStyle name="Entrada 2 4 2" xfId="500" xr:uid="{C0251F69-8F78-4C3A-B1BD-E936ACC03AA5}"/>
    <cellStyle name="Entrada 2 4 3" xfId="477" xr:uid="{B521DFD7-0DFE-4059-8E16-5F45B4BD5254}"/>
    <cellStyle name="Entrada 2 4 4" xfId="507" xr:uid="{38C73819-F724-4E50-854A-FEA3602F48D9}"/>
    <cellStyle name="Entrada 2 4 5" xfId="478" xr:uid="{78E9C551-672C-4E31-8283-12C1627E0B7C}"/>
    <cellStyle name="Entrada 2 4 6" xfId="515" xr:uid="{F09DC239-A20E-4F0C-84B3-F94E4C9ECF4D}"/>
    <cellStyle name="Entrada 2 4 7" xfId="473" xr:uid="{66B07043-ECED-4DB1-97E6-E0681C100E2F}"/>
    <cellStyle name="Entrada 2 4 8" xfId="519" xr:uid="{41E9272F-DD3C-4689-84BE-BC4A2B5210BD}"/>
    <cellStyle name="Entrada 2 4 9" xfId="471" xr:uid="{7A2C8244-3086-46D5-9DA3-C8069815AF9C}"/>
    <cellStyle name="Entrada 3 2" xfId="279" xr:uid="{B6BE27E6-D17D-4DA6-B494-E4D2DBAAF357}"/>
    <cellStyle name="Entrada 3 3" xfId="280" xr:uid="{7859CA70-8090-4BBA-85B0-0FE63A1ABE7B}"/>
    <cellStyle name="Entrada 4" xfId="281" xr:uid="{537C5529-B5A5-4792-BCBD-16D20FA43503}"/>
    <cellStyle name="Entrada 4 10" xfId="527" xr:uid="{1ECF091A-5B7A-4CF3-A288-EF3EC3E81767}"/>
    <cellStyle name="Entrada 4 2" xfId="502" xr:uid="{3148D33C-00B8-48F9-92B0-7573181551BF}"/>
    <cellStyle name="Entrada 4 3" xfId="475" xr:uid="{C41F2A11-9E65-4C39-85E7-E282038DDCAC}"/>
    <cellStyle name="Entrada 4 4" xfId="510" xr:uid="{96CBC90B-FC26-4A80-83EF-63B9CF717B45}"/>
    <cellStyle name="Entrada 4 5" xfId="474" xr:uid="{98A0F916-A4F4-413C-AC66-9426CD5F229E}"/>
    <cellStyle name="Entrada 4 6" xfId="518" xr:uid="{F1384F0B-93DD-47C0-A90A-2A01416D7EAE}"/>
    <cellStyle name="Entrada 4 7" xfId="472" xr:uid="{6173E5A9-F8C4-4D01-B5B7-F50BE8516CB3}"/>
    <cellStyle name="Entrada 4 8" xfId="522" xr:uid="{1ED7C30E-971C-419D-B34F-F4F358F924F8}"/>
    <cellStyle name="Entrada 4 9" xfId="470" xr:uid="{3D475D41-CE34-4366-9F9E-CD24B71D5306}"/>
    <cellStyle name="Hipervínculo" xfId="282" builtinId="8"/>
    <cellStyle name="Hipervínculo 2" xfId="283" xr:uid="{AEB78FE0-CA88-43F1-A5D1-6F2C6F790666}"/>
    <cellStyle name="Hipervínculo 2 2" xfId="284" xr:uid="{3AE26014-9D63-45C6-AC02-ED7649ACAFA9}"/>
    <cellStyle name="Hipervínculo 3" xfId="285" xr:uid="{E3A5EE00-260B-4E8A-90A9-C626A538B308}"/>
    <cellStyle name="Incorrecto" xfId="4" builtinId="27" customBuiltin="1"/>
    <cellStyle name="Incorrecto 2 2" xfId="286" xr:uid="{CAF62809-901C-4E6D-B9BB-E30663A63EC1}"/>
    <cellStyle name="Incorrecto 2 2 2" xfId="287" xr:uid="{7EB0D728-1001-4D58-9E3B-4FB933FF17A2}"/>
    <cellStyle name="Incorrecto 2 2 3" xfId="288" xr:uid="{F183213A-3474-4BAA-8B47-4A1CC05E34B8}"/>
    <cellStyle name="Incorrecto 2 3" xfId="289" xr:uid="{33D1A4B4-5D34-4656-AAD8-B500C4C25371}"/>
    <cellStyle name="Incorrecto 2 4" xfId="290" xr:uid="{93C810B0-069C-4A8F-BFB9-9EBA3CFC0A58}"/>
    <cellStyle name="Incorrecto 3 2" xfId="291" xr:uid="{24011BC6-5599-40BD-A645-89CE52E5A024}"/>
    <cellStyle name="Incorrecto 3 3" xfId="292" xr:uid="{32FCC1A7-AF99-4715-8DC3-DCEA76BD3709}"/>
    <cellStyle name="Incorrecto 4" xfId="293" xr:uid="{CC4621DF-6E93-423E-8CC9-666E49480C0B}"/>
    <cellStyle name="Millares [0] 2" xfId="296" xr:uid="{007E776A-245A-49AF-B9D5-9991762ED6DE}"/>
    <cellStyle name="Millares [0] 2 2" xfId="297" xr:uid="{6DDB3ADE-9B80-406B-9BC4-A87BF03C11DE}"/>
    <cellStyle name="Millares [0] 2 3" xfId="298" xr:uid="{29ADF037-E335-46C6-97A0-7BF3B11DE2CB}"/>
    <cellStyle name="Millares [0] 3" xfId="299" xr:uid="{1BA47141-376A-4281-8975-5C0A83BC23E7}"/>
    <cellStyle name="Millares [0] 3 2" xfId="300" xr:uid="{0D938BA5-1BEC-4651-AAE0-A72A8F68E0F0}"/>
    <cellStyle name="Millares [0] 4" xfId="301" xr:uid="{4C7569E8-E140-4653-A828-D1D20EC7FD5E}"/>
    <cellStyle name="Millares [0] 5" xfId="295" xr:uid="{F6C66440-BD30-492E-9F7F-6A001B252CAD}"/>
    <cellStyle name="Millares 10" xfId="294" xr:uid="{FDDFC298-AD38-43D1-B26A-893C3D7FC754}"/>
    <cellStyle name="Millares 11" xfId="512" xr:uid="{499C6003-2177-46D8-B5DD-F0E3CC59639A}"/>
    <cellStyle name="Millares 12" xfId="469" xr:uid="{2E034E04-62DE-4301-8D4D-879E18D20454}"/>
    <cellStyle name="Millares 13" xfId="520" xr:uid="{40CFF604-802E-4E57-BE95-D7C6BB600665}"/>
    <cellStyle name="Millares 14" xfId="468" xr:uid="{04E975E6-F548-49AC-860D-E68F41245FD4}"/>
    <cellStyle name="Millares 15" xfId="523" xr:uid="{3135E431-C37B-470D-BBCB-2B889B2FBB11}"/>
    <cellStyle name="Millares 16" xfId="467" xr:uid="{B9FA53F7-F781-44AF-83A8-2ABF724C7477}"/>
    <cellStyle name="Millares 17" xfId="525" xr:uid="{3844DDCE-1A4C-429A-8C9B-C2AC7399E28D}"/>
    <cellStyle name="Millares 18" xfId="466" xr:uid="{7CD0B69F-C6BF-4DF3-BC35-2CDEE5CD155D}"/>
    <cellStyle name="Millares 19" xfId="528" xr:uid="{C8C3D4DC-72A9-4EE3-BEA7-F1F74E5B8A56}"/>
    <cellStyle name="Millares 2" xfId="302" xr:uid="{F7EBA7FF-A098-4CF8-B7EB-998008E58A1F}"/>
    <cellStyle name="Millares 2 2" xfId="303" xr:uid="{DF6E6D17-1A8A-4F35-8DEE-A93A89D3F067}"/>
    <cellStyle name="Millares 2 3" xfId="304" xr:uid="{BB443D78-B929-4375-A657-45968ABBB4AD}"/>
    <cellStyle name="Millares 2 4" xfId="305" xr:uid="{495E3E5C-F0F3-45B9-8265-6D46B2AAEBAB}"/>
    <cellStyle name="Millares 2 5" xfId="306" xr:uid="{90C6A200-65CE-41EE-B69B-ACC33B95284B}"/>
    <cellStyle name="Millares 2 5 2" xfId="307" xr:uid="{FDF1EB78-F9A2-4EE0-AA71-CED91788BB1C}"/>
    <cellStyle name="Millares 2 5 2 2" xfId="308" xr:uid="{5D837758-0046-49E4-8464-4FCE6CE58DE3}"/>
    <cellStyle name="Millares 3" xfId="309" xr:uid="{EE50A7D5-B688-40CC-82A9-B6E6B4584DC4}"/>
    <cellStyle name="Millares 3 2" xfId="310" xr:uid="{1CF9A519-CD6E-458A-94A9-221AB9CEB406}"/>
    <cellStyle name="Millares 3 2 2" xfId="311" xr:uid="{E82DAAAF-5269-471D-BAF6-05591FE3A86A}"/>
    <cellStyle name="Millares 4" xfId="312" xr:uid="{E9238697-D1C0-4254-A234-DDE17B877ED1}"/>
    <cellStyle name="Millares 4 2" xfId="313" xr:uid="{AEAC7EE6-81F4-4192-960A-5E840662DE24}"/>
    <cellStyle name="Millares 4 2 2" xfId="314" xr:uid="{132DDA37-0B1C-4C2C-93D0-774E4F072F78}"/>
    <cellStyle name="Millares 4 3" xfId="315" xr:uid="{A3519136-31D4-4A8D-ABBE-A05B182438FE}"/>
    <cellStyle name="Millares 5" xfId="316" xr:uid="{9C8FCA32-A7FA-4728-80E1-7986ADAEA1BA}"/>
    <cellStyle name="Millares 5 2" xfId="317" xr:uid="{2EB193F0-D07E-4579-B695-9F91046AC28D}"/>
    <cellStyle name="Millares 5 2 2" xfId="318" xr:uid="{F9818DF2-92B5-4B4F-829C-96C1C450F145}"/>
    <cellStyle name="Millares 6" xfId="319" xr:uid="{0B851055-9DC5-41F5-A6BD-A07218721A89}"/>
    <cellStyle name="Millares 6 2" xfId="320" xr:uid="{4D9CCD5A-1228-4F39-AC88-9CA7C2751DCE}"/>
    <cellStyle name="Millares 6 2 2" xfId="321" xr:uid="{5982E475-FD8D-4DBA-B498-276F09732A1D}"/>
    <cellStyle name="Millares 7" xfId="322" xr:uid="{0C5B09CF-9B66-4A1A-9655-5F936B096CFD}"/>
    <cellStyle name="Millares 7 2" xfId="323" xr:uid="{CF1546CD-2C58-4BA4-B072-E9B8D7FDE9AC}"/>
    <cellStyle name="Millares 8" xfId="324" xr:uid="{E85A08B3-CFCB-47A3-A301-7CB3D019EB34}"/>
    <cellStyle name="Millares 8 2" xfId="325" xr:uid="{0F4CA258-667F-4437-9007-E1AEC0B1ABA2}"/>
    <cellStyle name="Millares 8 2 2" xfId="326" xr:uid="{757B7FE6-B89D-4B34-A049-65402451BF55}"/>
    <cellStyle name="Millares 8 3" xfId="327" xr:uid="{C2C39078-21F1-46F5-B877-4D72122AE12A}"/>
    <cellStyle name="Millares 9" xfId="328" xr:uid="{2A8D1431-351D-4243-A8BD-DA36032C0BA0}"/>
    <cellStyle name="Moneda [0] 2" xfId="329" xr:uid="{64B6A001-19B8-425D-A975-555FC5253A7C}"/>
    <cellStyle name="Neutral 2" xfId="330" xr:uid="{C2B896CD-5921-424E-9D64-37329AF61B14}"/>
    <cellStyle name="Neutral 2 2" xfId="331" xr:uid="{6069BBB4-49F5-41F7-AE99-D237E07C0AF0}"/>
    <cellStyle name="Neutral 2 2 2" xfId="332" xr:uid="{38D30126-12F3-4572-BFF0-33948699F054}"/>
    <cellStyle name="Neutral 2 2 3" xfId="333" xr:uid="{E4E3CC35-C0C6-4505-97DC-558561475620}"/>
    <cellStyle name="Neutral 2 3" xfId="334" xr:uid="{89A03DA1-D13B-4AFF-9D88-45365A1DAEE9}"/>
    <cellStyle name="Neutral 2 4" xfId="335" xr:uid="{7B2A10D7-8C08-4E0C-B337-64636823298B}"/>
    <cellStyle name="Neutral 3 2" xfId="336" xr:uid="{CA592896-2F5C-40A4-95F4-B61973587F78}"/>
    <cellStyle name="Neutral 3 3" xfId="337" xr:uid="{C4A43CFD-1E80-4E51-8527-CB0997D1BB9A}"/>
    <cellStyle name="Neutral 4" xfId="338" xr:uid="{FB61B467-C544-4842-A292-D02A37F95C3C}"/>
    <cellStyle name="Normal" xfId="0" builtinId="0"/>
    <cellStyle name="Normal 10" xfId="339" xr:uid="{6B15A3E5-2610-4BC2-BF53-447BFAF5BC8A}"/>
    <cellStyle name="Normal 2" xfId="340" xr:uid="{3C87B51D-981F-4CFD-8340-EB049389FE6D}"/>
    <cellStyle name="Normal 2 2" xfId="341" xr:uid="{3D714DE9-D215-4479-BCD0-E48D2BE13E39}"/>
    <cellStyle name="Normal 2 2 2" xfId="342" xr:uid="{0EFA9A0F-8A3F-4091-856B-5156C5B198D1}"/>
    <cellStyle name="Normal 2 2 2 2" xfId="343" xr:uid="{B1B838E7-8083-4F20-9223-6EC99A5034F4}"/>
    <cellStyle name="Normal 2 2 2 2 2" xfId="344" xr:uid="{8BCFD14D-BD22-4566-9F4B-1223E630BC10}"/>
    <cellStyle name="Normal 2 2 3" xfId="345" xr:uid="{B5D28ADF-39F0-41EA-B8A2-E51FC6676E5F}"/>
    <cellStyle name="Normal 2 3" xfId="346" xr:uid="{007DAF5E-E577-430D-BE65-6BE273D6A320}"/>
    <cellStyle name="Normal 2 4" xfId="347" xr:uid="{1BF46423-8104-4E38-9322-3A6AAF0BF752}"/>
    <cellStyle name="Normal 2 4 2" xfId="348" xr:uid="{8730FD01-C092-4BF5-891C-7C5D093D8F39}"/>
    <cellStyle name="Normal 2 5" xfId="349" xr:uid="{154CB568-3696-4621-B0D4-6753FCD69E06}"/>
    <cellStyle name="Normal 3" xfId="350" xr:uid="{4EC26B4C-A9C9-4B47-930B-3214FC8C319D}"/>
    <cellStyle name="Normal 3 2" xfId="351" xr:uid="{C3DB2C44-3D6C-484F-950A-B0AA87264435}"/>
    <cellStyle name="Normal 3 3" xfId="352" xr:uid="{5972A928-740F-4760-889B-CDE32C6C8017}"/>
    <cellStyle name="Normal 3 4" xfId="353" xr:uid="{E8584A69-1B75-43AB-ADA0-CDD64D99389D}"/>
    <cellStyle name="Normal 3 5" xfId="354" xr:uid="{AD22944F-EE18-4006-AF2B-43F7C5F431F9}"/>
    <cellStyle name="Normal 4" xfId="355" xr:uid="{A825BBFA-18FA-4B32-9B5A-885505AB9A76}"/>
    <cellStyle name="Normal 4 2" xfId="356" xr:uid="{07A46A16-7350-47FA-8791-BE1CE630C6BF}"/>
    <cellStyle name="Normal 4 2 2" xfId="357" xr:uid="{A1DAC1AC-5052-4720-BB6D-B0DC0763B035}"/>
    <cellStyle name="Normal 4 3" xfId="358" xr:uid="{A135C56C-409C-42C7-BDC3-82EFB593840F}"/>
    <cellStyle name="Normal 4 4" xfId="359" xr:uid="{4D047AFD-383C-4C36-82FF-4AFC4E66BBF4}"/>
    <cellStyle name="Normal 5" xfId="360" xr:uid="{6EC1B96E-B863-42CB-874B-B8FD4D10C6B9}"/>
    <cellStyle name="Normal 5 2" xfId="361" xr:uid="{46474EEA-5C18-4618-9242-7B83EC4E6B1F}"/>
    <cellStyle name="Normal 5 2 2" xfId="362" xr:uid="{72887BB4-BE84-4245-B1B7-9E150DEA44D0}"/>
    <cellStyle name="Normal 5 2 2 2" xfId="363" xr:uid="{65B94BC1-ABE9-43E3-99E8-5A5E6E38DD38}"/>
    <cellStyle name="Normal 9" xfId="364" xr:uid="{53B0BBEB-7AC8-45F1-8369-B6F5B4F893C4}"/>
    <cellStyle name="Notas" xfId="11" builtinId="10" customBuiltin="1"/>
    <cellStyle name="Notas 2 2" xfId="365" xr:uid="{6EBE0334-3D5A-45A4-8016-559151C0023B}"/>
    <cellStyle name="Notas 2 2 10" xfId="543" xr:uid="{3B94D571-AD1E-4C2A-83B2-C8DD90C23E56}"/>
    <cellStyle name="Notas 2 2 11" xfId="457" xr:uid="{7DAD0397-5B30-49DB-99C6-096CED453DD2}"/>
    <cellStyle name="Notas 2 2 12" xfId="552" xr:uid="{7C14352A-B29C-4D05-AB14-5D3C5C2FB788}"/>
    <cellStyle name="Notas 2 2 2" xfId="366" xr:uid="{87EFE48C-4999-46B7-9FA6-F86BCE9215D7}"/>
    <cellStyle name="Notas 2 2 3" xfId="367" xr:uid="{6C10BECD-8F88-4DA0-B4AD-E9E4126406B6}"/>
    <cellStyle name="Notas 2 2 4" xfId="529" xr:uid="{A19BF827-9F73-4C33-AA15-D8AF2299CD7C}"/>
    <cellStyle name="Notas 2 2 5" xfId="465" xr:uid="{9341C13D-CF07-49B6-B844-830DD157CD14}"/>
    <cellStyle name="Notas 2 2 6" xfId="532" xr:uid="{D499F691-6D96-4162-B2EB-94E56ADE034F}"/>
    <cellStyle name="Notas 2 2 7" xfId="464" xr:uid="{088CCDB2-CBF2-40E7-89A8-5ECB4FDDDF79}"/>
    <cellStyle name="Notas 2 2 8" xfId="538" xr:uid="{ECD834CD-63D2-4BD8-A2D5-F8DA4A253D46}"/>
    <cellStyle name="Notas 2 2 9" xfId="460" xr:uid="{D9AE04AA-632A-44B1-8BD2-55E4650EFADA}"/>
    <cellStyle name="Notas 2 3" xfId="368" xr:uid="{629F403A-B986-4CE2-9455-78D74475CC69}"/>
    <cellStyle name="Notas 2 4" xfId="369" xr:uid="{4AD1FCD7-E893-49A0-BE5C-45BFD4CB1615}"/>
    <cellStyle name="Notas 2 4 10" xfId="554" xr:uid="{5CF3A400-71CD-4C55-9E58-09E32DD6A5F1}"/>
    <cellStyle name="Notas 2 4 2" xfId="530" xr:uid="{68BB2E83-3A06-4289-B705-9208FA04F0F0}"/>
    <cellStyle name="Notas 2 4 3" xfId="463" xr:uid="{74E4AA19-8D5D-4951-9918-AA7203904B43}"/>
    <cellStyle name="Notas 2 4 4" xfId="534" xr:uid="{DDC22EBF-E2CF-4104-B859-1AFA20E3889B}"/>
    <cellStyle name="Notas 2 4 5" xfId="461" xr:uid="{8D698AAF-764D-4932-B30B-8E0B4150E709}"/>
    <cellStyle name="Notas 2 4 6" xfId="539" xr:uid="{366312F3-9273-408B-9AB5-F55FF2E72341}"/>
    <cellStyle name="Notas 2 4 7" xfId="458" xr:uid="{586A8303-1426-4FD9-B815-05F88A9F4391}"/>
    <cellStyle name="Notas 2 4 8" xfId="545" xr:uid="{5156FE2A-D284-41BD-B2E6-387339840165}"/>
    <cellStyle name="Notas 2 4 9" xfId="451" xr:uid="{E147A598-0167-4D4C-B9EE-83A86DD90EB9}"/>
    <cellStyle name="Notas 3 2" xfId="370" xr:uid="{FBBB3A06-6DF7-4999-A470-307558479E55}"/>
    <cellStyle name="Notas 3 3" xfId="371" xr:uid="{31F26E37-1C93-4754-8A2C-E18D3D3201B7}"/>
    <cellStyle name="Notas 4" xfId="372" xr:uid="{F8C74E20-7D90-4D29-8957-D1634BA57C93}"/>
    <cellStyle name="Notas 4 10" xfId="555" xr:uid="{5C64D0AC-66EA-4890-B3D2-88DB66927680}"/>
    <cellStyle name="Notas 4 2" xfId="531" xr:uid="{1EA4E83B-06A3-4DD4-947C-8CBE09FB5A94}"/>
    <cellStyle name="Notas 4 3" xfId="462" xr:uid="{1B2169B3-6456-4C5F-97FB-DF25687D25E9}"/>
    <cellStyle name="Notas 4 4" xfId="536" xr:uid="{BA81AF9C-FA69-4DFE-BFDA-0B06A9702B16}"/>
    <cellStyle name="Notas 4 5" xfId="459" xr:uid="{C8ED48A1-B1DA-4961-856E-B1EAC5D8ED7C}"/>
    <cellStyle name="Notas 4 6" xfId="541" xr:uid="{DD6E6C17-544E-4D03-B0CB-8FFCB2287526}"/>
    <cellStyle name="Notas 4 7" xfId="455" xr:uid="{E7E6AE15-C9AC-4854-BC2E-4B7731453A23}"/>
    <cellStyle name="Notas 4 8" xfId="546" xr:uid="{0D20E972-518A-4A64-A539-A11249AA18EE}"/>
    <cellStyle name="Notas 4 9" xfId="449" xr:uid="{95C1CAE3-21AE-4738-AF65-363F101000D2}"/>
    <cellStyle name="Porcentaje 2" xfId="373" xr:uid="{AF77B1CB-4B4D-448C-BCCF-1D62BA2B5709}"/>
    <cellStyle name="Porcentaje 3" xfId="374" xr:uid="{CD4245F1-9072-4EBE-81CF-82887B336F1A}"/>
    <cellStyle name="Porcentual 2" xfId="375" xr:uid="{CFC23C35-CBEA-4CC9-AD5B-BBB8B8809777}"/>
    <cellStyle name="Porcentual 2 2" xfId="376" xr:uid="{3998C768-576B-4D37-A382-C8517D69B798}"/>
    <cellStyle name="Porcentual 2 3" xfId="377" xr:uid="{462B0FBE-B01C-4F1A-89D5-36D6CF945F97}"/>
    <cellStyle name="Porcentual 2 4" xfId="378" xr:uid="{9191FB56-7F05-47C7-BEDF-2C1A1165C335}"/>
    <cellStyle name="Porcentual 2 4 2" xfId="379" xr:uid="{23A74829-AA01-40AC-A6C7-060D85A70460}"/>
    <cellStyle name="Porcentual 2 5" xfId="380" xr:uid="{34169AE0-77A9-4211-B845-1BFEA09739C3}"/>
    <cellStyle name="Salida" xfId="6" builtinId="21" customBuiltin="1"/>
    <cellStyle name="Salida 2 2" xfId="381" xr:uid="{D19AB51B-1EB5-42CA-B082-2D316243263A}"/>
    <cellStyle name="Salida 2 2 10" xfId="550" xr:uid="{DBCC996E-EC81-4379-8988-E1EC6E0B8F71}"/>
    <cellStyle name="Salida 2 2 11" xfId="73" xr:uid="{8630FE83-6109-4AF1-809E-F9192C337851}"/>
    <cellStyle name="Salida 2 2 12" xfId="559" xr:uid="{73F16BCF-3306-4218-9B35-058A46BA6F03}"/>
    <cellStyle name="Salida 2 2 2" xfId="382" xr:uid="{70988A99-3632-4313-B594-54159E5D75D7}"/>
    <cellStyle name="Salida 2 2 3" xfId="383" xr:uid="{8EC1E3A3-3064-435F-80E0-C76901CB8EDE}"/>
    <cellStyle name="Salida 2 2 4" xfId="533" xr:uid="{C44EC9A0-9673-40B3-BC21-9DD396E39BBA}"/>
    <cellStyle name="Salida 2 2 5" xfId="456" xr:uid="{974D3221-46EA-4465-A8B6-69698FFC0AEB}"/>
    <cellStyle name="Salida 2 2 6" xfId="540" xr:uid="{E62D90A1-FB0D-4B5B-91FB-BBEC74B9C3C9}"/>
    <cellStyle name="Salida 2 2 7" xfId="453" xr:uid="{2BF2D84E-42F3-4B5A-AC50-D55C5E4D2F71}"/>
    <cellStyle name="Salida 2 2 8" xfId="547" xr:uid="{F1ACF9E9-F86B-4B10-AEEE-3D2D4D1D176D}"/>
    <cellStyle name="Salida 2 2 9" xfId="447" xr:uid="{B0E1719B-01BE-456B-A305-E078E9397B24}"/>
    <cellStyle name="Salida 2 3" xfId="384" xr:uid="{2BDA7819-FFF5-44CF-94C5-B6EB2DF7DCC4}"/>
    <cellStyle name="Salida 2 4" xfId="385" xr:uid="{2203F3B1-FD2A-4F96-AFE6-517A47BA86AB}"/>
    <cellStyle name="Salida 2 4 10" xfId="563" xr:uid="{BF918BC2-6A28-4381-9E06-B9A3949E6E50}"/>
    <cellStyle name="Salida 2 4 2" xfId="535" xr:uid="{9F141993-3A0E-4B3B-9F98-5F82DC81CE14}"/>
    <cellStyle name="Salida 2 4 3" xfId="454" xr:uid="{978E9F7D-AAB7-4D07-AF38-F3936BD6A1D7}"/>
    <cellStyle name="Salida 2 4 4" xfId="542" xr:uid="{873E6771-6FBA-4259-AE80-CBDF22A4C51C}"/>
    <cellStyle name="Salida 2 4 5" xfId="450" xr:uid="{4FF21201-C43B-42BA-8F2F-E20CDA2C5627}"/>
    <cellStyle name="Salida 2 4 6" xfId="548" xr:uid="{7E46A3DC-A057-4B29-B366-06A201A82DDD}"/>
    <cellStyle name="Salida 2 4 7" xfId="446" xr:uid="{3CE9B5B7-B5D5-472E-98CD-9A22F9383D3F}"/>
    <cellStyle name="Salida 2 4 8" xfId="551" xr:uid="{6089C1F9-D7ED-48BF-9AE6-27F492922226}"/>
    <cellStyle name="Salida 2 4 9" xfId="106" xr:uid="{D3EEC47C-B9AA-4FA6-9DF9-6D68197B1E3E}"/>
    <cellStyle name="Salida 3 2" xfId="386" xr:uid="{0D3DBD0A-8D62-4F04-A84A-AE519A6D3B87}"/>
    <cellStyle name="Salida 3 3" xfId="387" xr:uid="{BE622715-CF0E-4F60-8FD7-9B93660B505A}"/>
    <cellStyle name="Salida 4" xfId="388" xr:uid="{7DB63A0F-AFE3-4230-B45A-E9A8ACEE822D}"/>
    <cellStyle name="Salida 4 10" xfId="564" xr:uid="{E5F962C7-04EB-412F-AF8C-B54BB8AD9702}"/>
    <cellStyle name="Salida 4 2" xfId="537" xr:uid="{FEB0FACC-3830-447D-9E62-66539E7DA6AE}"/>
    <cellStyle name="Salida 4 3" xfId="452" xr:uid="{E9574F8B-77E3-4B42-81D1-B4B0B1B13086}"/>
    <cellStyle name="Salida 4 4" xfId="544" xr:uid="{AA6C8FB2-0F5B-426E-8DAA-1A4513EBFB5A}"/>
    <cellStyle name="Salida 4 5" xfId="448" xr:uid="{A8DCB154-6F15-479D-A025-D00D3EE1A051}"/>
    <cellStyle name="Salida 4 6" xfId="549" xr:uid="{61396146-0952-4454-8D2E-84E34B464912}"/>
    <cellStyle name="Salida 4 7" xfId="48" xr:uid="{A732B5C1-9094-4B29-A2DA-43C8566EE8DF}"/>
    <cellStyle name="Salida 4 8" xfId="553" xr:uid="{E5F2EC99-4DCE-4796-8250-98FA312FBBCC}"/>
    <cellStyle name="Salida 4 9" xfId="193" xr:uid="{BBCAB7E0-68C7-4B4B-9E5D-7A72A3B78BFD}"/>
    <cellStyle name="Texto de advertencia" xfId="10" builtinId="11" customBuiltin="1"/>
    <cellStyle name="Texto de advertencia 2 2" xfId="389" xr:uid="{0DC15A95-B0E0-4C23-BC42-42359BE4CC08}"/>
    <cellStyle name="Texto de advertencia 2 2 2" xfId="390" xr:uid="{EA1D9D4F-F98D-4D8F-9C2F-534C794902F2}"/>
    <cellStyle name="Texto de advertencia 2 2 3" xfId="391" xr:uid="{988CDABD-37A8-4745-8EE5-C38ABC40BB13}"/>
    <cellStyle name="Texto de advertencia 2 3" xfId="392" xr:uid="{697FC891-CFCC-4200-8337-61F00BF55BBE}"/>
    <cellStyle name="Texto de advertencia 2 4" xfId="393" xr:uid="{0A161459-0F3C-4D20-BD39-7D4134A806B4}"/>
    <cellStyle name="Texto de advertencia 3 2" xfId="394" xr:uid="{1A53F71F-6047-4C2D-A4FA-6E68030B7808}"/>
    <cellStyle name="Texto de advertencia 3 3" xfId="395" xr:uid="{156209E0-EDE3-4407-91E6-D5DE018D9C13}"/>
    <cellStyle name="Texto de advertencia 4" xfId="396" xr:uid="{70FFBB96-67F3-4093-A02D-632207D999F8}"/>
    <cellStyle name="Texto explicativo" xfId="12" builtinId="53" customBuiltin="1"/>
    <cellStyle name="Texto explicativo 2 2" xfId="397" xr:uid="{4E6ED9F0-8461-4E52-AF8B-EE9635275766}"/>
    <cellStyle name="Texto explicativo 2 2 2" xfId="398" xr:uid="{3F93E9CE-7F7A-4379-BE8B-513092E3741D}"/>
    <cellStyle name="Texto explicativo 2 2 3" xfId="399" xr:uid="{45DC6134-47CA-464D-99A5-C5EB1CE9F799}"/>
    <cellStyle name="Texto explicativo 2 3" xfId="400" xr:uid="{159B813E-5C81-41A2-AADF-02C5FEAE0D40}"/>
    <cellStyle name="Texto explicativo 2 4" xfId="401" xr:uid="{B5EF4D58-D843-4E14-8824-202A54BE32B4}"/>
    <cellStyle name="Texto explicativo 3 2" xfId="402" xr:uid="{34B5DC0A-72D6-40E3-BDEF-D47138B3BA0F}"/>
    <cellStyle name="Texto explicativo 3 3" xfId="403" xr:uid="{2B864EAB-7F8C-4413-8682-8F29D021561A}"/>
    <cellStyle name="Texto explicativo 4" xfId="404" xr:uid="{FF83BB86-86A2-4102-8AC4-1280B6804471}"/>
    <cellStyle name="Título 1 2 2" xfId="406" xr:uid="{A72B1071-10D1-44FC-94E6-30889F9E6098}"/>
    <cellStyle name="Título 1 2 2 2" xfId="407" xr:uid="{BE8868C9-9E31-4303-936B-A1E24C9F9B60}"/>
    <cellStyle name="Título 1 2 2 3" xfId="408" xr:uid="{6D464D5A-59AB-4CB7-8D65-B0B67231ECE3}"/>
    <cellStyle name="Título 1 2 3" xfId="409" xr:uid="{A9D4A0E9-F619-4888-96D5-5EF9DE626D6C}"/>
    <cellStyle name="Título 1 2 4" xfId="410" xr:uid="{3929DCA2-5583-43A8-A617-25C5CFA185C0}"/>
    <cellStyle name="Título 1 3 2" xfId="411" xr:uid="{9F26924A-D92C-4079-BF0D-999C1AB174A6}"/>
    <cellStyle name="Título 1 3 3" xfId="412" xr:uid="{43E63F8D-E2CB-4D6D-9C55-E9CD290EE216}"/>
    <cellStyle name="Título 1 4" xfId="413" xr:uid="{8AFD801F-0F31-40EE-9D56-35A2B9BD7172}"/>
    <cellStyle name="Título 2" xfId="1" builtinId="17" customBuiltin="1"/>
    <cellStyle name="Título 2 2 2" xfId="414" xr:uid="{696A5D21-E6CC-45CF-A027-F0FE39856497}"/>
    <cellStyle name="Título 2 2 2 2" xfId="415" xr:uid="{5AAFB5A3-7B3E-49ED-8034-BF6EBEC0AE4F}"/>
    <cellStyle name="Título 2 2 2 3" xfId="416" xr:uid="{F81B03E6-194E-4CAB-A81F-7995555D428B}"/>
    <cellStyle name="Título 2 2 3" xfId="417" xr:uid="{76BB99CE-0299-4E89-8550-8DF297D049FF}"/>
    <cellStyle name="Título 2 2 4" xfId="418" xr:uid="{74E82961-6205-4821-AFE5-4B41C3CC580A}"/>
    <cellStyle name="Título 2 3 2" xfId="419" xr:uid="{56632180-FD80-43DA-BC61-D0EDD37708A3}"/>
    <cellStyle name="Título 2 3 3" xfId="420" xr:uid="{050F9683-D42F-4160-B7E5-ECC74E69FD2A}"/>
    <cellStyle name="Título 2 4" xfId="421" xr:uid="{FEB46A82-2D76-45DE-AF99-BC2E9E6918D1}"/>
    <cellStyle name="Título 3" xfId="2" builtinId="18" customBuiltin="1"/>
    <cellStyle name="Título 3 2 2" xfId="422" xr:uid="{46DA0BDF-416E-4826-949A-7C9B2BF72AAC}"/>
    <cellStyle name="Título 3 2 2 2" xfId="423" xr:uid="{1FDB13D5-B779-4DB9-A2DE-F78B5DB89C67}"/>
    <cellStyle name="Título 3 2 2 3" xfId="424" xr:uid="{EDC47082-1B6F-458B-97E9-C06C0411B783}"/>
    <cellStyle name="Título 3 2 3" xfId="425" xr:uid="{49DF0E62-65F6-412B-BE6F-FD705BE790AF}"/>
    <cellStyle name="Título 3 2 4" xfId="426" xr:uid="{67EC63C7-0A6B-4B30-951A-539F8637B865}"/>
    <cellStyle name="Título 3 3 2" xfId="427" xr:uid="{6F2E49C3-DD88-420C-8FE0-8A1C4584564E}"/>
    <cellStyle name="Título 3 3 3" xfId="428" xr:uid="{3DDF00E5-FF6F-48F0-A5A1-52836EC86CE3}"/>
    <cellStyle name="Título 3 4" xfId="429" xr:uid="{E576C837-6147-4AFC-8B5D-9C9CB7787B6C}"/>
    <cellStyle name="Título 4" xfId="405" xr:uid="{A0D29638-1B58-4CE8-AD5E-2DFB78234D14}"/>
    <cellStyle name="Título 4 2" xfId="430" xr:uid="{2AFCBA4A-696F-4025-8473-93272F737B97}"/>
    <cellStyle name="Título 4 2 2" xfId="431" xr:uid="{747F1D36-6E94-4149-9E01-88C13B84CD0A}"/>
    <cellStyle name="Título 4 2 3" xfId="432" xr:uid="{576A5F05-0A4E-4AB8-819C-557B74278A89}"/>
    <cellStyle name="Título 4 3" xfId="433" xr:uid="{DB35BAA8-9AF8-4F63-86E9-D61F5118AD1C}"/>
    <cellStyle name="Título 4 4" xfId="434" xr:uid="{BC9EFF75-5600-4535-B33A-47B52FC80E1C}"/>
    <cellStyle name="Título 5 2" xfId="435" xr:uid="{F540234B-8397-4FBF-B054-5FB6F920F80A}"/>
    <cellStyle name="Título 5 3" xfId="436" xr:uid="{909CA782-C988-4EED-BF54-BC9F2D8E4BEF}"/>
    <cellStyle name="Título 6" xfId="437" xr:uid="{25139196-1F65-405B-8AEB-5C7A1EF0D72B}"/>
    <cellStyle name="Total" xfId="13" builtinId="25" customBuiltin="1"/>
    <cellStyle name="Total 2 2" xfId="438" xr:uid="{DBF1444A-297C-4393-80CC-097A5941C69F}"/>
    <cellStyle name="Total 2 2 10" xfId="577" xr:uid="{992F15D9-9DFB-456C-803A-08F968F1AC35}"/>
    <cellStyle name="Total 2 2 11" xfId="580" xr:uid="{05D9A6DA-4DE6-4D70-A254-B8C5A890C82E}"/>
    <cellStyle name="Total 2 2 12" xfId="583" xr:uid="{BC608D7B-AD13-41A0-9FD7-CD3022257F50}"/>
    <cellStyle name="Total 2 2 2" xfId="439" xr:uid="{79889F2B-5944-4362-B384-43F39E843CB5}"/>
    <cellStyle name="Total 2 2 3" xfId="440" xr:uid="{6D10660B-8F31-4FCB-A0C8-890BA1C906C2}"/>
    <cellStyle name="Total 2 2 4" xfId="556" xr:uid="{3AC21FD8-BE4D-4B48-8CC8-7AEF97BDE3E8}"/>
    <cellStyle name="Total 2 2 5" xfId="560" xr:uid="{FD7593F9-0C9D-4D40-85CE-EBB302BA829F}"/>
    <cellStyle name="Total 2 2 6" xfId="565" xr:uid="{C7BAFB2F-82E6-473B-8C58-E3B32AD5B4C4}"/>
    <cellStyle name="Total 2 2 7" xfId="568" xr:uid="{AB531907-7FE2-4893-A875-2B15B7FB9523}"/>
    <cellStyle name="Total 2 2 8" xfId="571" xr:uid="{39F6E3C4-C8AC-4BCF-B8E5-0F5154F42436}"/>
    <cellStyle name="Total 2 2 9" xfId="574" xr:uid="{174E5B19-8014-4F43-A4E0-767BBCD8F0F2}"/>
    <cellStyle name="Total 2 3" xfId="441" xr:uid="{2FC9D524-C3F0-49DA-B69B-8D3635BAAE66}"/>
    <cellStyle name="Total 2 4" xfId="442" xr:uid="{EC3DE657-71FF-4BCD-8F1F-BEFAF384CC49}"/>
    <cellStyle name="Total 2 4 10" xfId="584" xr:uid="{4F8319B7-E28E-43DD-8F4C-8667251D198E}"/>
    <cellStyle name="Total 2 4 2" xfId="557" xr:uid="{F8FA6531-956D-4131-B35B-A5C80C75197F}"/>
    <cellStyle name="Total 2 4 3" xfId="561" xr:uid="{18C8DAD5-2B93-4F14-8DFE-0DAAE81AC528}"/>
    <cellStyle name="Total 2 4 4" xfId="566" xr:uid="{9D006E2E-B1BB-48A4-8697-37E0FF8E7916}"/>
    <cellStyle name="Total 2 4 5" xfId="569" xr:uid="{157B62FA-A058-4C8A-917A-D6BAAC00EE32}"/>
    <cellStyle name="Total 2 4 6" xfId="572" xr:uid="{E0BB3217-6BFE-4156-8FC6-1DCEC3A380CA}"/>
    <cellStyle name="Total 2 4 7" xfId="575" xr:uid="{D8FBE046-0BCC-46CF-9DBE-77B40955EB6F}"/>
    <cellStyle name="Total 2 4 8" xfId="578" xr:uid="{BF48F5EE-5AD7-4FC1-AE3C-238BE324B194}"/>
    <cellStyle name="Total 2 4 9" xfId="581" xr:uid="{41315E64-D4EB-4A1F-9064-06E48E5369EC}"/>
    <cellStyle name="Total 3 2" xfId="443" xr:uid="{0E0DFDB2-A2C7-45BF-9E5C-18E0D940ABF5}"/>
    <cellStyle name="Total 3 3" xfId="444" xr:uid="{46C152FC-D040-442C-BE35-89813F2C90C6}"/>
    <cellStyle name="Total 4" xfId="445" xr:uid="{591AA919-D70C-41E4-A10D-BA861E7D9054}"/>
    <cellStyle name="Total 4 10" xfId="585" xr:uid="{98D797B9-5B9A-4600-AF3D-38D53886D010}"/>
    <cellStyle name="Total 4 2" xfId="558" xr:uid="{41DA4F1C-1FA9-438C-876E-EF9B0D3FCDE5}"/>
    <cellStyle name="Total 4 3" xfId="562" xr:uid="{0C325D5E-7CB6-4B41-B168-09810DC8592B}"/>
    <cellStyle name="Total 4 4" xfId="567" xr:uid="{F4E24276-34A0-4D18-AD6C-F663EA89CEB5}"/>
    <cellStyle name="Total 4 5" xfId="570" xr:uid="{19576601-5AAF-4440-9C8C-3997FB407894}"/>
    <cellStyle name="Total 4 6" xfId="573" xr:uid="{5A584EC0-0495-4938-818C-5B3763C64800}"/>
    <cellStyle name="Total 4 7" xfId="576" xr:uid="{4AA238D5-D5C7-40B8-AD96-75BDF59EEAD6}"/>
    <cellStyle name="Total 4 8" xfId="579" xr:uid="{3BB2EEB6-1B3A-45A4-8FD0-BE9E13DD52B8}"/>
    <cellStyle name="Total 4 9" xfId="582" xr:uid="{2BE92641-AF20-4762-ABA1-26E82EC51625}"/>
  </cellStyles>
  <dxfs count="53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2" tint="-0.89999084444715716"/>
        <name val="Arial"/>
        <family val="2"/>
        <scheme val="none"/>
      </font>
      <fill>
        <patternFill patternType="solid">
          <fgColor theme="4" tint="0.79998168889431442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81" formatCode="dd/mm/yy;@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 style="thin">
          <color theme="0" tint="-0.14999847407452621"/>
        </bottom>
        <vertical/>
        <horizontal/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border outline="0">
        <left style="thin">
          <color indexed="64"/>
        </left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F81BD"/>
        </top>
        <bottom style="thin">
          <color rgb="FF4F81BD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top style="thin">
          <color rgb="FF95B3D7"/>
        </top>
      </border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F81BD"/>
        </top>
        <bottom style="thin">
          <color rgb="FF4F81BD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top style="thin">
          <color rgb="FF95B3D7"/>
        </top>
      </border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</dxfs>
  <tableStyles count="2" defaultTableStyle="TableStyleMedium2" defaultPivotStyle="PivotStyleLight16">
    <tableStyle name="PivotStyleLight16 2" table="0" count="11" xr9:uid="{7ED52CE0-FE93-4019-BABE-F74359CCBA69}">
      <tableStyleElement type="headerRow" dxfId="52"/>
      <tableStyleElement type="totalRow" dxfId="51"/>
      <tableStyleElement type="firstRowStripe" dxfId="50"/>
      <tableStyleElement type="firstColumnStripe" dxfId="49"/>
      <tableStyleElement type="firstSubtotalColumn" dxfId="48"/>
      <tableStyleElement type="firstSubtotalRow" dxfId="47"/>
      <tableStyleElement type="secondSubtotalRow" dxfId="46"/>
      <tableStyleElement type="firstRowSubheading" dxfId="45"/>
      <tableStyleElement type="secondRowSubheading" dxfId="44"/>
      <tableStyleElement type="pageFieldLabels" dxfId="43"/>
      <tableStyleElement type="pageFieldValues" dxfId="42"/>
    </tableStyle>
    <tableStyle name="PivotStyleLight16 3" table="0" count="11" xr9:uid="{B5AD6E7B-89DE-4202-8F3A-9332CE6EF90F}">
      <tableStyleElement type="headerRow" dxfId="41"/>
      <tableStyleElement type="totalRow" dxfId="40"/>
      <tableStyleElement type="firstRowStripe" dxfId="39"/>
      <tableStyleElement type="firstColumnStripe" dxfId="38"/>
      <tableStyleElement type="firstSubtotalColumn" dxfId="37"/>
      <tableStyleElement type="firstSubtotalRow" dxfId="36"/>
      <tableStyleElement type="secondSubtotalRow" dxfId="35"/>
      <tableStyleElement type="firstRowSubheading" dxfId="34"/>
      <tableStyleElement type="secondRowSubheading" dxfId="33"/>
      <tableStyleElement type="pageFieldLabels" dxfId="32"/>
      <tableStyleElement type="pageFieldValues" dxfId="3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C1C146C-00F4-4DCE-BF70-4B82D08BEE8B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Precio mayorista" tableColumnId="1"/>
      <queryTableField id="2" name="Mes" tableColumnId="2"/>
      <queryTableField id="3" name="Año" tableColumnId="3"/>
      <queryTableField id="4" name="CLP/25 Kg" tableColumnId="4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68AD7637-6A5B-4CB4-A82E-052783E57BD1}" autoFormatId="16" applyNumberFormats="0" applyBorderFormats="0" applyFontFormats="0" applyPatternFormats="0" applyAlignmentFormats="0" applyWidthHeightFormats="0">
  <queryTableRefresh nextId="5">
    <queryTableFields count="4">
      <queryTableField id="1" name="Mes" tableColumnId="1"/>
      <queryTableField id="2" name="Columna1" tableColumnId="2"/>
      <queryTableField id="3" name="Año" tableColumnId="3"/>
      <queryTableField id="4" name="Precio/Kg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B45FB2-847E-40A1-9C1B-9497B0613A46}" name="Precio_mes_pb" displayName="Precio_mes_pb" ref="A1:E101" tableType="queryTable" totalsRowShown="0">
  <autoFilter ref="A1:E101" xr:uid="{D213D98C-7A62-4F78-B8A3-DA300E18290F}"/>
  <tableColumns count="5">
    <tableColumn id="1" xr3:uid="{5560EF6A-955D-465C-ABA2-F355E1792D82}" uniqueName="1" name="Categoría" queryTableFieldId="1" dataDxfId="27"/>
    <tableColumn id="2" xr3:uid="{01A7A7A1-5801-4B6F-87EE-1C551A895CE7}" uniqueName="2" name="Mes" queryTableFieldId="2" dataDxfId="26"/>
    <tableColumn id="3" xr3:uid="{C6D666B3-B316-4C91-928C-FFE674BB9EAA}" uniqueName="3" name="Año" queryTableFieldId="3" dataDxfId="25"/>
    <tableColumn id="4" xr3:uid="{85951B79-E251-4A2F-AEBF-4FE87D94D58D}" uniqueName="4" name="$ nominales con IVA / Kg" queryTableFieldId="4"/>
    <tableColumn id="5" xr3:uid="{F89424DD-9433-4896-AE1F-605AA464A00A}" uniqueName="5" name="$ nominales con IVA / 25 kilos2" queryTableFieldId="5" dataDxfId="24">
      <calculatedColumnFormula>+Precio_mes_pb[[#This Row],[$ nominales con IVA / Kg]]/25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7275B-A2CC-4B2F-8C6D-A3E9DA06E8AA}" name="Tabla1" displayName="Tabla1" ref="A2:E14" totalsRowShown="0">
  <autoFilter ref="A2:E14" xr:uid="{535D5E4B-1A0E-4771-8886-E0313729D9BE}"/>
  <tableColumns count="5">
    <tableColumn id="1" xr3:uid="{FE3EDDEE-3ABB-4D77-BC80-C598B647A149}" name="Precio mayorista"/>
    <tableColumn id="2" xr3:uid="{22BA5C58-48AB-4087-B3A5-C25F45255664}" name="Mes"/>
    <tableColumn id="3" xr3:uid="{E2C07C6A-2227-4D62-966E-AEBD38191E24}" name="2018" dataDxfId="30"/>
    <tableColumn id="4" xr3:uid="{D11F4716-C00A-4681-A587-31D3014E3CCF}" name="2019" dataDxfId="29"/>
    <tableColumn id="5" xr3:uid="{59DDBB9D-EA79-4A43-B563-F997833FB36B}" name="2020" dataDxfId="28"/>
  </tableColumns>
  <tableStyleInfo name="TableStyleMedium1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33A8D98-CE57-4CA4-9AFF-0004E812DA11}" name="Tabla4_2" displayName="Tabla4_2" ref="A1:D45" tableType="queryTable" totalsRowShown="0">
  <autoFilter ref="A1:D45" xr:uid="{196B46A9-46B2-4F47-B458-A5CFA099EA8E}"/>
  <tableColumns count="4">
    <tableColumn id="1" xr3:uid="{AD18DB6C-6825-4C93-85BE-314690E2E7EA}" uniqueName="1" name="Mes" queryTableFieldId="1" dataDxfId="16"/>
    <tableColumn id="2" xr3:uid="{21B782FB-8BFE-4806-9CCA-28582791D75F}" uniqueName="2" name="Puesto de venta" queryTableFieldId="2" dataDxfId="15"/>
    <tableColumn id="3" xr3:uid="{30DE5882-4D80-45B2-83DE-3C8213827450}" uniqueName="3" name="Año" queryTableFieldId="3" dataDxfId="14"/>
    <tableColumn id="4" xr3:uid="{2FBE9E6E-D548-4E42-B298-FDA8272DD1D4}" uniqueName="4" name="$ / kilo nominales con IVA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BDC3D05-5F24-49EB-B6AF-69C8824D4F18}" name="Tabla4" displayName="Tabla4" ref="A1:D25" totalsRowShown="0" headerRowDxfId="18" dataDxfId="19" tableBorderDxfId="23" headerRowCellStyle="Normal 4">
  <autoFilter ref="A1:D25" xr:uid="{98B4A0BE-DBF3-43E5-B139-DB49273241D3}"/>
  <tableColumns count="4">
    <tableColumn id="1" xr3:uid="{4C014846-0BC3-4C28-9F57-5502D17950D5}" name="Mes" dataDxfId="22"/>
    <tableColumn id="6" xr3:uid="{BD4DD9D7-7A6F-45FD-9C6D-A897ABBC71A0}" name="Columna1" dataDxfId="17"/>
    <tableColumn id="2" xr3:uid="{4D05D7F6-68A7-4243-887F-ED1E3AF271DD}" name="2019" dataDxfId="21"/>
    <tableColumn id="3" xr3:uid="{5FC40315-1CE1-4A62-AFA2-09E6FD3D2104}" name="2020" dataDxfId="20"/>
  </tableColumns>
  <tableStyleInfo name="TableStyleMedium1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3461071-0581-4336-A1C0-94F95BD73D6E}" name="Tabla6" displayName="Tabla6" ref="B2:K40" totalsRowShown="0" headerRowDxfId="0" dataDxfId="1" headerRowBorderDxfId="12" tableBorderDxfId="13">
  <autoFilter ref="B2:K40" xr:uid="{D5FA8B1F-0816-4098-A0AF-9AEA8721B027}"/>
  <tableColumns count="10">
    <tableColumn id="1" xr3:uid="{09CA8214-03C6-4F34-AB1C-29D0702486D0}" name="Semana" dataDxfId="11"/>
    <tableColumn id="2" xr3:uid="{36A2F077-9145-49A7-A6F2-20C18186D4BE}" name="Arica" dataDxfId="10"/>
    <tableColumn id="3" xr3:uid="{CC3A182D-4888-4EB6-8830-39C3CB4E8382}" name="Coquimbo" dataDxfId="9"/>
    <tableColumn id="4" xr3:uid="{6A4B1C75-8D13-4A78-BFF8-80EA03DE4A22}" name="Valparaíso" dataDxfId="8"/>
    <tableColumn id="5" xr3:uid="{CBF74901-9592-416A-8885-548C37492A1F}" name="RM" dataDxfId="7"/>
    <tableColumn id="6" xr3:uid="{4225E141-CE8E-4CCE-BC88-17D9F774DF76}" name="Maule" dataDxfId="6"/>
    <tableColumn id="7" xr3:uid="{9DFB46D3-7374-49C7-9903-8386CD31FB13}" name="Ñuble" dataDxfId="5"/>
    <tableColumn id="8" xr3:uid="{FD7DBC81-6619-447C-AF11-903B5D103DA8}" name="Bío Bío" dataDxfId="4"/>
    <tableColumn id="9" xr3:uid="{8D367E0A-BB93-43C6-8E14-0254E2F83DF1}" name="La Araucanía" dataDxfId="3"/>
    <tableColumn id="10" xr3:uid="{CD0B4F0F-5665-4CCD-B7B1-0C17758AF7D2}" name="Los Lagos" dataDxfId="2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depa.gob.cl/publicaciones/boletines/boletin-de-la-papa-noviembre-202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3FA55-8DEB-4EAC-87C3-940EA4C7D93A}">
  <dimension ref="A1:E101"/>
  <sheetViews>
    <sheetView topLeftCell="A7" workbookViewId="0">
      <selection activeCell="G15" sqref="G15"/>
    </sheetView>
  </sheetViews>
  <sheetFormatPr baseColWidth="10" defaultRowHeight="14.5"/>
  <cols>
    <col min="1" max="1" width="29.08984375" customWidth="1"/>
    <col min="2" max="2" width="13.6328125" customWidth="1"/>
    <col min="3" max="3" width="12.90625" customWidth="1"/>
    <col min="4" max="4" width="11.54296875" customWidth="1"/>
    <col min="5" max="5" width="12" customWidth="1"/>
  </cols>
  <sheetData>
    <row r="1" spans="1:5">
      <c r="A1" t="s">
        <v>167</v>
      </c>
      <c r="B1" t="s">
        <v>0</v>
      </c>
      <c r="C1" t="s">
        <v>1</v>
      </c>
      <c r="D1" t="s">
        <v>161</v>
      </c>
      <c r="E1" s="122" t="s">
        <v>160</v>
      </c>
    </row>
    <row r="2" spans="1:5">
      <c r="A2" s="111" t="s">
        <v>14</v>
      </c>
      <c r="B2" s="111" t="s">
        <v>2</v>
      </c>
      <c r="C2" s="111" t="s">
        <v>158</v>
      </c>
      <c r="D2" s="122">
        <v>7977</v>
      </c>
      <c r="E2" s="111">
        <f>+Precio_mes_pb[[#This Row],[$ nominales con IVA / Kg]]/25</f>
        <v>319.08</v>
      </c>
    </row>
    <row r="3" spans="1:5">
      <c r="A3" s="111" t="s">
        <v>14</v>
      </c>
      <c r="B3" s="111" t="s">
        <v>2</v>
      </c>
      <c r="C3" s="111" t="s">
        <v>84</v>
      </c>
      <c r="D3" s="122">
        <v>4427</v>
      </c>
      <c r="E3" s="111">
        <f>+Precio_mes_pb[[#This Row],[$ nominales con IVA / Kg]]/25</f>
        <v>177.08</v>
      </c>
    </row>
    <row r="4" spans="1:5">
      <c r="A4" s="111" t="s">
        <v>14</v>
      </c>
      <c r="B4" s="111" t="s">
        <v>2</v>
      </c>
      <c r="C4" s="111" t="s">
        <v>159</v>
      </c>
      <c r="D4" s="122">
        <v>6996</v>
      </c>
      <c r="E4" s="111">
        <f>+Precio_mes_pb[[#This Row],[$ nominales con IVA / Kg]]/25</f>
        <v>279.83999999999997</v>
      </c>
    </row>
    <row r="5" spans="1:5">
      <c r="A5" s="111" t="s">
        <v>14</v>
      </c>
      <c r="B5" s="111" t="s">
        <v>3</v>
      </c>
      <c r="C5" s="111" t="s">
        <v>158</v>
      </c>
      <c r="D5" s="122">
        <v>7386</v>
      </c>
      <c r="E5" s="111">
        <f>+Precio_mes_pb[[#This Row],[$ nominales con IVA / Kg]]/25</f>
        <v>295.44</v>
      </c>
    </row>
    <row r="6" spans="1:5">
      <c r="A6" s="111" t="s">
        <v>14</v>
      </c>
      <c r="B6" s="111" t="s">
        <v>3</v>
      </c>
      <c r="C6" s="111" t="s">
        <v>84</v>
      </c>
      <c r="D6" s="122">
        <v>5869</v>
      </c>
      <c r="E6" s="111">
        <f>+Precio_mes_pb[[#This Row],[$ nominales con IVA / Kg]]/25</f>
        <v>234.76</v>
      </c>
    </row>
    <row r="7" spans="1:5">
      <c r="A7" s="111" t="s">
        <v>14</v>
      </c>
      <c r="B7" s="111" t="s">
        <v>3</v>
      </c>
      <c r="C7" s="111" t="s">
        <v>159</v>
      </c>
      <c r="D7" s="122">
        <v>6661</v>
      </c>
      <c r="E7" s="111">
        <f>+Precio_mes_pb[[#This Row],[$ nominales con IVA / Kg]]/25</f>
        <v>266.44</v>
      </c>
    </row>
    <row r="8" spans="1:5">
      <c r="A8" s="111" t="s">
        <v>14</v>
      </c>
      <c r="B8" s="111" t="s">
        <v>4</v>
      </c>
      <c r="C8" s="111" t="s">
        <v>158</v>
      </c>
      <c r="D8" s="122">
        <v>7621</v>
      </c>
      <c r="E8" s="111">
        <f>+Precio_mes_pb[[#This Row],[$ nominales con IVA / Kg]]/25</f>
        <v>304.83999999999997</v>
      </c>
    </row>
    <row r="9" spans="1:5">
      <c r="A9" s="111" t="s">
        <v>14</v>
      </c>
      <c r="B9" s="111" t="s">
        <v>4</v>
      </c>
      <c r="C9" s="111" t="s">
        <v>84</v>
      </c>
      <c r="D9" s="122">
        <v>5800</v>
      </c>
      <c r="E9" s="111">
        <f>+Precio_mes_pb[[#This Row],[$ nominales con IVA / Kg]]/25</f>
        <v>232</v>
      </c>
    </row>
    <row r="10" spans="1:5">
      <c r="A10" s="111" t="s">
        <v>14</v>
      </c>
      <c r="B10" s="111" t="s">
        <v>4</v>
      </c>
      <c r="C10" s="111" t="s">
        <v>159</v>
      </c>
      <c r="D10" s="122">
        <v>7487</v>
      </c>
      <c r="E10" s="111">
        <f>+Precio_mes_pb[[#This Row],[$ nominales con IVA / Kg]]/25</f>
        <v>299.48</v>
      </c>
    </row>
    <row r="11" spans="1:5">
      <c r="A11" s="111" t="s">
        <v>14</v>
      </c>
      <c r="B11" s="111" t="s">
        <v>5</v>
      </c>
      <c r="C11" s="111" t="s">
        <v>158</v>
      </c>
      <c r="D11" s="122">
        <v>7169</v>
      </c>
      <c r="E11" s="111">
        <f>+Precio_mes_pb[[#This Row],[$ nominales con IVA / Kg]]/25</f>
        <v>286.76</v>
      </c>
    </row>
    <row r="12" spans="1:5">
      <c r="A12" s="111" t="s">
        <v>14</v>
      </c>
      <c r="B12" s="111" t="s">
        <v>5</v>
      </c>
      <c r="C12" s="111" t="s">
        <v>84</v>
      </c>
      <c r="D12" s="122">
        <v>5819</v>
      </c>
      <c r="E12" s="111">
        <f>+Precio_mes_pb[[#This Row],[$ nominales con IVA / Kg]]/25</f>
        <v>232.76</v>
      </c>
    </row>
    <row r="13" spans="1:5">
      <c r="A13" s="111" t="s">
        <v>14</v>
      </c>
      <c r="B13" s="111" t="s">
        <v>5</v>
      </c>
      <c r="C13" s="111" t="s">
        <v>159</v>
      </c>
      <c r="D13" s="122">
        <v>6920</v>
      </c>
      <c r="E13" s="111">
        <f>+Precio_mes_pb[[#This Row],[$ nominales con IVA / Kg]]/25</f>
        <v>276.8</v>
      </c>
    </row>
    <row r="14" spans="1:5">
      <c r="A14" s="111" t="s">
        <v>14</v>
      </c>
      <c r="B14" s="111" t="s">
        <v>6</v>
      </c>
      <c r="C14" s="111" t="s">
        <v>158</v>
      </c>
      <c r="D14" s="122">
        <v>6468</v>
      </c>
      <c r="E14" s="111">
        <f>+Precio_mes_pb[[#This Row],[$ nominales con IVA / Kg]]/25</f>
        <v>258.72000000000003</v>
      </c>
    </row>
    <row r="15" spans="1:5">
      <c r="A15" s="111" t="s">
        <v>14</v>
      </c>
      <c r="B15" s="111" t="s">
        <v>6</v>
      </c>
      <c r="C15" s="111" t="s">
        <v>84</v>
      </c>
      <c r="D15" s="122">
        <v>6469</v>
      </c>
      <c r="E15" s="111">
        <f>+Precio_mes_pb[[#This Row],[$ nominales con IVA / Kg]]/25</f>
        <v>258.76</v>
      </c>
    </row>
    <row r="16" spans="1:5">
      <c r="A16" s="111" t="s">
        <v>14</v>
      </c>
      <c r="B16" s="111" t="s">
        <v>6</v>
      </c>
      <c r="C16" s="111" t="s">
        <v>159</v>
      </c>
      <c r="D16" s="122">
        <v>6187</v>
      </c>
      <c r="E16" s="111">
        <f>+Precio_mes_pb[[#This Row],[$ nominales con IVA / Kg]]/25</f>
        <v>247.48</v>
      </c>
    </row>
    <row r="17" spans="1:5">
      <c r="A17" s="111" t="s">
        <v>14</v>
      </c>
      <c r="B17" s="111" t="s">
        <v>7</v>
      </c>
      <c r="C17" s="111" t="s">
        <v>158</v>
      </c>
      <c r="D17" s="122">
        <v>6864</v>
      </c>
      <c r="E17" s="111">
        <f>+Precio_mes_pb[[#This Row],[$ nominales con IVA / Kg]]/25</f>
        <v>274.56</v>
      </c>
    </row>
    <row r="18" spans="1:5">
      <c r="A18" s="111" t="s">
        <v>14</v>
      </c>
      <c r="B18" s="111" t="s">
        <v>7</v>
      </c>
      <c r="C18" s="111" t="s">
        <v>84</v>
      </c>
      <c r="D18" s="122">
        <v>6704</v>
      </c>
      <c r="E18" s="111">
        <f>+Precio_mes_pb[[#This Row],[$ nominales con IVA / Kg]]/25</f>
        <v>268.16000000000003</v>
      </c>
    </row>
    <row r="19" spans="1:5">
      <c r="A19" s="111" t="s">
        <v>14</v>
      </c>
      <c r="B19" s="111" t="s">
        <v>7</v>
      </c>
      <c r="C19" s="111" t="s">
        <v>159</v>
      </c>
      <c r="D19" s="122">
        <v>6233</v>
      </c>
      <c r="E19" s="111">
        <f>+Precio_mes_pb[[#This Row],[$ nominales con IVA / Kg]]/25</f>
        <v>249.32</v>
      </c>
    </row>
    <row r="20" spans="1:5">
      <c r="A20" s="111" t="s">
        <v>14</v>
      </c>
      <c r="B20" s="111" t="s">
        <v>8</v>
      </c>
      <c r="C20" s="111" t="s">
        <v>158</v>
      </c>
      <c r="D20" s="122">
        <v>7023</v>
      </c>
      <c r="E20" s="111">
        <f>+Precio_mes_pb[[#This Row],[$ nominales con IVA / Kg]]/25</f>
        <v>280.92</v>
      </c>
    </row>
    <row r="21" spans="1:5">
      <c r="A21" s="111" t="s">
        <v>14</v>
      </c>
      <c r="B21" s="111" t="s">
        <v>8</v>
      </c>
      <c r="C21" s="111" t="s">
        <v>84</v>
      </c>
      <c r="D21" s="122">
        <v>6934</v>
      </c>
      <c r="E21" s="111">
        <f>+Precio_mes_pb[[#This Row],[$ nominales con IVA / Kg]]/25</f>
        <v>277.36</v>
      </c>
    </row>
    <row r="22" spans="1:5">
      <c r="A22" s="111" t="s">
        <v>14</v>
      </c>
      <c r="B22" s="111" t="s">
        <v>8</v>
      </c>
      <c r="C22" s="111" t="s">
        <v>159</v>
      </c>
      <c r="D22" s="122">
        <v>6433</v>
      </c>
      <c r="E22" s="111">
        <f>+Precio_mes_pb[[#This Row],[$ nominales con IVA / Kg]]/25</f>
        <v>257.32</v>
      </c>
    </row>
    <row r="23" spans="1:5">
      <c r="A23" s="111" t="s">
        <v>14</v>
      </c>
      <c r="B23" s="111" t="s">
        <v>9</v>
      </c>
      <c r="C23" s="111" t="s">
        <v>158</v>
      </c>
      <c r="D23" s="122">
        <v>9326</v>
      </c>
      <c r="E23" s="111">
        <f>+Precio_mes_pb[[#This Row],[$ nominales con IVA / Kg]]/25</f>
        <v>373.04</v>
      </c>
    </row>
    <row r="24" spans="1:5">
      <c r="A24" s="111" t="s">
        <v>14</v>
      </c>
      <c r="B24" s="111" t="s">
        <v>9</v>
      </c>
      <c r="C24" s="111" t="s">
        <v>84</v>
      </c>
      <c r="D24" s="122">
        <v>7036</v>
      </c>
      <c r="E24" s="111">
        <f>+Precio_mes_pb[[#This Row],[$ nominales con IVA / Kg]]/25</f>
        <v>281.44</v>
      </c>
    </row>
    <row r="25" spans="1:5">
      <c r="A25" s="111" t="s">
        <v>14</v>
      </c>
      <c r="B25" s="111" t="s">
        <v>9</v>
      </c>
      <c r="C25" s="111" t="s">
        <v>159</v>
      </c>
      <c r="D25" s="122">
        <v>6404</v>
      </c>
      <c r="E25" s="111">
        <f>+Precio_mes_pb[[#This Row],[$ nominales con IVA / Kg]]/25</f>
        <v>256.16000000000003</v>
      </c>
    </row>
    <row r="26" spans="1:5">
      <c r="A26" s="111" t="s">
        <v>14</v>
      </c>
      <c r="B26" s="111" t="s">
        <v>10</v>
      </c>
      <c r="C26" s="111" t="s">
        <v>158</v>
      </c>
      <c r="D26" s="122">
        <v>11972</v>
      </c>
      <c r="E26" s="111">
        <f>+Precio_mes_pb[[#This Row],[$ nominales con IVA / Kg]]/25</f>
        <v>478.88</v>
      </c>
    </row>
    <row r="27" spans="1:5">
      <c r="A27" s="111" t="s">
        <v>14</v>
      </c>
      <c r="B27" s="111" t="s">
        <v>10</v>
      </c>
      <c r="C27" s="111" t="s">
        <v>84</v>
      </c>
      <c r="D27" s="122">
        <v>7212</v>
      </c>
      <c r="E27" s="111">
        <f>+Precio_mes_pb[[#This Row],[$ nominales con IVA / Kg]]/25</f>
        <v>288.48</v>
      </c>
    </row>
    <row r="28" spans="1:5">
      <c r="A28" s="111" t="s">
        <v>14</v>
      </c>
      <c r="B28" s="111" t="s">
        <v>10</v>
      </c>
      <c r="C28" s="111" t="s">
        <v>159</v>
      </c>
      <c r="D28" s="122">
        <v>8399</v>
      </c>
      <c r="E28" s="111">
        <f>+Precio_mes_pb[[#This Row],[$ nominales con IVA / Kg]]/25</f>
        <v>335.96</v>
      </c>
    </row>
    <row r="29" spans="1:5">
      <c r="A29" s="111" t="s">
        <v>14</v>
      </c>
      <c r="B29" s="111" t="s">
        <v>11</v>
      </c>
      <c r="C29" s="111" t="s">
        <v>158</v>
      </c>
      <c r="D29" s="122">
        <v>14486</v>
      </c>
      <c r="E29" s="111">
        <f>+Precio_mes_pb[[#This Row],[$ nominales con IVA / Kg]]/25</f>
        <v>579.44000000000005</v>
      </c>
    </row>
    <row r="30" spans="1:5">
      <c r="A30" s="111" t="s">
        <v>14</v>
      </c>
      <c r="B30" s="111" t="s">
        <v>11</v>
      </c>
      <c r="C30" s="111" t="s">
        <v>84</v>
      </c>
      <c r="D30" s="122">
        <v>8861</v>
      </c>
      <c r="E30" s="111">
        <f>+Precio_mes_pb[[#This Row],[$ nominales con IVA / Kg]]/25</f>
        <v>354.44</v>
      </c>
    </row>
    <row r="31" spans="1:5">
      <c r="A31" s="111" t="s">
        <v>14</v>
      </c>
      <c r="B31" s="111" t="s">
        <v>11</v>
      </c>
      <c r="C31" s="111" t="s">
        <v>159</v>
      </c>
      <c r="D31" s="122">
        <v>7906</v>
      </c>
      <c r="E31" s="111">
        <f>+Precio_mes_pb[[#This Row],[$ nominales con IVA / Kg]]/25</f>
        <v>316.24</v>
      </c>
    </row>
    <row r="32" spans="1:5">
      <c r="A32" s="111" t="s">
        <v>14</v>
      </c>
      <c r="B32" s="111" t="s">
        <v>12</v>
      </c>
      <c r="C32" s="111" t="s">
        <v>158</v>
      </c>
      <c r="D32" s="122">
        <v>9853</v>
      </c>
      <c r="E32" s="111">
        <f>+Precio_mes_pb[[#This Row],[$ nominales con IVA / Kg]]/25</f>
        <v>394.12</v>
      </c>
    </row>
    <row r="33" spans="1:5">
      <c r="A33" s="111" t="s">
        <v>14</v>
      </c>
      <c r="B33" s="111" t="s">
        <v>12</v>
      </c>
      <c r="C33" s="111" t="s">
        <v>84</v>
      </c>
      <c r="D33" s="122">
        <v>7056</v>
      </c>
      <c r="E33" s="111">
        <f>+Precio_mes_pb[[#This Row],[$ nominales con IVA / Kg]]/25</f>
        <v>282.24</v>
      </c>
    </row>
    <row r="34" spans="1:5">
      <c r="A34" s="111" t="s">
        <v>14</v>
      </c>
      <c r="B34" s="111" t="s">
        <v>13</v>
      </c>
      <c r="C34" s="111" t="s">
        <v>158</v>
      </c>
      <c r="D34" s="122">
        <v>5163</v>
      </c>
      <c r="E34" s="111">
        <f>+Precio_mes_pb[[#This Row],[$ nominales con IVA / Kg]]/25</f>
        <v>206.52</v>
      </c>
    </row>
    <row r="35" spans="1:5">
      <c r="A35" s="111" t="s">
        <v>14</v>
      </c>
      <c r="B35" s="111" t="s">
        <v>13</v>
      </c>
      <c r="C35" s="111" t="s">
        <v>84</v>
      </c>
      <c r="D35" s="122">
        <v>5282</v>
      </c>
      <c r="E35" s="111">
        <f>+Precio_mes_pb[[#This Row],[$ nominales con IVA / Kg]]/25</f>
        <v>211.28</v>
      </c>
    </row>
    <row r="36" spans="1:5">
      <c r="A36" s="111" t="s">
        <v>166</v>
      </c>
      <c r="B36" s="111" t="s">
        <v>2</v>
      </c>
      <c r="C36" t="s">
        <v>84</v>
      </c>
      <c r="D36">
        <f>+Precio_mes_pb[[#This Row],[$ nominales con IVA / 25 kilos2]]*25</f>
        <v>34504.166666666672</v>
      </c>
      <c r="E36" s="111">
        <v>1380.1666666666667</v>
      </c>
    </row>
    <row r="37" spans="1:5">
      <c r="A37" s="111" t="s">
        <v>166</v>
      </c>
      <c r="B37" s="111" t="s">
        <v>2</v>
      </c>
      <c r="C37" t="s">
        <v>159</v>
      </c>
      <c r="D37" s="122">
        <f>+Precio_mes_pb[[#This Row],[$ nominales con IVA / 25 kilos2]]*25</f>
        <v>29434.375</v>
      </c>
      <c r="E37" s="111">
        <v>1177.375</v>
      </c>
    </row>
    <row r="38" spans="1:5">
      <c r="A38" s="111" t="s">
        <v>166</v>
      </c>
      <c r="B38" s="111" t="s">
        <v>3</v>
      </c>
      <c r="C38" t="s">
        <v>84</v>
      </c>
      <c r="D38" s="122">
        <f>+Precio_mes_pb[[#This Row],[$ nominales con IVA / 25 kilos2]]*25</f>
        <v>31100</v>
      </c>
      <c r="E38" s="111">
        <v>1244</v>
      </c>
    </row>
    <row r="39" spans="1:5">
      <c r="A39" s="111" t="s">
        <v>166</v>
      </c>
      <c r="B39" s="111" t="s">
        <v>3</v>
      </c>
      <c r="C39" t="s">
        <v>159</v>
      </c>
      <c r="D39" s="122">
        <f>+Precio_mes_pb[[#This Row],[$ nominales con IVA / 25 kilos2]]*25</f>
        <v>29067.857142857145</v>
      </c>
      <c r="E39" s="111">
        <v>1162.7142857142858</v>
      </c>
    </row>
    <row r="40" spans="1:5">
      <c r="A40" s="111" t="s">
        <v>166</v>
      </c>
      <c r="B40" s="111" t="s">
        <v>4</v>
      </c>
      <c r="C40" t="s">
        <v>84</v>
      </c>
      <c r="D40" s="122">
        <f>+Precio_mes_pb[[#This Row],[$ nominales con IVA / 25 kilos2]]*25</f>
        <v>28970</v>
      </c>
      <c r="E40" s="111">
        <v>1158.8</v>
      </c>
    </row>
    <row r="41" spans="1:5">
      <c r="A41" s="111" t="s">
        <v>166</v>
      </c>
      <c r="B41" s="111" t="s">
        <v>4</v>
      </c>
      <c r="C41" t="s">
        <v>159</v>
      </c>
      <c r="D41" s="122">
        <f>+Precio_mes_pb[[#This Row],[$ nominales con IVA / 25 kilos2]]*25</f>
        <v>29962.5</v>
      </c>
      <c r="E41" s="111">
        <v>1198.5</v>
      </c>
    </row>
    <row r="42" spans="1:5">
      <c r="A42" s="111" t="s">
        <v>166</v>
      </c>
      <c r="B42" s="111" t="s">
        <v>5</v>
      </c>
      <c r="C42" t="s">
        <v>84</v>
      </c>
      <c r="D42" s="122">
        <f>+Precio_mes_pb[[#This Row],[$ nominales con IVA / 25 kilos2]]*25</f>
        <v>29300</v>
      </c>
      <c r="E42" s="111">
        <v>1172</v>
      </c>
    </row>
    <row r="43" spans="1:5">
      <c r="A43" s="111" t="s">
        <v>166</v>
      </c>
      <c r="B43" s="111" t="s">
        <v>5</v>
      </c>
      <c r="C43" t="s">
        <v>159</v>
      </c>
      <c r="D43" s="122">
        <f>+Precio_mes_pb[[#This Row],[$ nominales con IVA / 25 kilos2]]*25</f>
        <v>29750</v>
      </c>
      <c r="E43" s="111">
        <v>1190</v>
      </c>
    </row>
    <row r="44" spans="1:5">
      <c r="A44" s="111" t="s">
        <v>166</v>
      </c>
      <c r="B44" s="111" t="s">
        <v>6</v>
      </c>
      <c r="C44" t="s">
        <v>84</v>
      </c>
      <c r="D44" s="122">
        <f>+Precio_mes_pb[[#This Row],[$ nominales con IVA / 25 kilos2]]*25</f>
        <v>28705</v>
      </c>
      <c r="E44" s="111">
        <v>1148.2</v>
      </c>
    </row>
    <row r="45" spans="1:5">
      <c r="A45" s="111" t="s">
        <v>166</v>
      </c>
      <c r="B45" s="111" t="s">
        <v>6</v>
      </c>
      <c r="C45" t="s">
        <v>159</v>
      </c>
      <c r="D45" s="122">
        <f>+Precio_mes_pb[[#This Row],[$ nominales con IVA / 25 kilos2]]*25</f>
        <v>29612.5</v>
      </c>
      <c r="E45" s="111">
        <v>1184.5</v>
      </c>
    </row>
    <row r="46" spans="1:5">
      <c r="A46" s="111" t="s">
        <v>166</v>
      </c>
      <c r="B46" s="111" t="s">
        <v>7</v>
      </c>
      <c r="C46" t="s">
        <v>84</v>
      </c>
      <c r="D46" s="122">
        <f>+Precio_mes_pb[[#This Row],[$ nominales con IVA / 25 kilos2]]*25</f>
        <v>28943.75</v>
      </c>
      <c r="E46" s="111">
        <v>1157.75</v>
      </c>
    </row>
    <row r="47" spans="1:5">
      <c r="A47" s="111" t="s">
        <v>166</v>
      </c>
      <c r="B47" s="111" t="s">
        <v>7</v>
      </c>
      <c r="C47" t="s">
        <v>159</v>
      </c>
      <c r="D47" s="122">
        <f>+Precio_mes_pb[[#This Row],[$ nominales con IVA / 25 kilos2]]*25</f>
        <v>27904.166666666668</v>
      </c>
      <c r="E47" s="111">
        <v>1116.1666666666667</v>
      </c>
    </row>
    <row r="48" spans="1:5">
      <c r="A48" s="111" t="s">
        <v>166</v>
      </c>
      <c r="B48" s="111" t="s">
        <v>8</v>
      </c>
      <c r="C48" t="s">
        <v>84</v>
      </c>
      <c r="D48" s="122">
        <f>+Precio_mes_pb[[#This Row],[$ nominales con IVA / 25 kilos2]]*25</f>
        <v>29334.375</v>
      </c>
      <c r="E48" s="111">
        <v>1173.375</v>
      </c>
    </row>
    <row r="49" spans="1:5">
      <c r="A49" s="111" t="s">
        <v>166</v>
      </c>
      <c r="B49" s="111" t="s">
        <v>8</v>
      </c>
      <c r="C49" t="s">
        <v>159</v>
      </c>
      <c r="D49" s="122">
        <f>+Precio_mes_pb[[#This Row],[$ nominales con IVA / 25 kilos2]]*25</f>
        <v>28545</v>
      </c>
      <c r="E49" s="111">
        <v>1141.8</v>
      </c>
    </row>
    <row r="50" spans="1:5">
      <c r="A50" s="111" t="s">
        <v>166</v>
      </c>
      <c r="B50" s="111" t="s">
        <v>9</v>
      </c>
      <c r="C50" t="s">
        <v>84</v>
      </c>
      <c r="D50" s="122">
        <f>+Precio_mes_pb[[#This Row],[$ nominales con IVA / 25 kilos2]]*25</f>
        <v>29045</v>
      </c>
      <c r="E50" s="111">
        <v>1161.8</v>
      </c>
    </row>
    <row r="51" spans="1:5">
      <c r="A51" s="111" t="s">
        <v>166</v>
      </c>
      <c r="B51" s="111" t="s">
        <v>9</v>
      </c>
      <c r="C51" t="s">
        <v>159</v>
      </c>
      <c r="D51" s="122">
        <f>+Precio_mes_pb[[#This Row],[$ nominales con IVA / 25 kilos2]]*25</f>
        <v>29295</v>
      </c>
      <c r="E51" s="111">
        <v>1171.8</v>
      </c>
    </row>
    <row r="52" spans="1:5">
      <c r="A52" s="111" t="s">
        <v>166</v>
      </c>
      <c r="B52" s="111" t="s">
        <v>10</v>
      </c>
      <c r="C52" t="s">
        <v>84</v>
      </c>
      <c r="D52" s="122">
        <f>+Precio_mes_pb[[#This Row],[$ nominales con IVA / 25 kilos2]]*25</f>
        <v>28525</v>
      </c>
      <c r="E52" s="111">
        <v>1141</v>
      </c>
    </row>
    <row r="53" spans="1:5">
      <c r="A53" s="111" t="s">
        <v>166</v>
      </c>
      <c r="B53" s="111" t="s">
        <v>10</v>
      </c>
      <c r="C53" t="s">
        <v>159</v>
      </c>
      <c r="D53" s="122">
        <f>+Precio_mes_pb[[#This Row],[$ nominales con IVA / 25 kilos2]]*25</f>
        <v>28487.5</v>
      </c>
      <c r="E53" s="111">
        <v>1139.5</v>
      </c>
    </row>
    <row r="54" spans="1:5">
      <c r="A54" s="111" t="s">
        <v>166</v>
      </c>
      <c r="B54" s="111" t="s">
        <v>11</v>
      </c>
      <c r="C54" t="s">
        <v>84</v>
      </c>
      <c r="D54" s="122">
        <f>+Precio_mes_pb[[#This Row],[$ nominales con IVA / 25 kilos2]]*25</f>
        <v>29050</v>
      </c>
      <c r="E54" s="111">
        <v>1162</v>
      </c>
    </row>
    <row r="55" spans="1:5">
      <c r="A55" s="111" t="s">
        <v>166</v>
      </c>
      <c r="B55" s="111" t="s">
        <v>11</v>
      </c>
      <c r="C55" t="s">
        <v>159</v>
      </c>
      <c r="D55" s="122">
        <f>+Precio_mes_pb[[#This Row],[$ nominales con IVA / 25 kilos2]]*25</f>
        <v>29772.500000000004</v>
      </c>
      <c r="E55" s="111">
        <v>1190.9000000000001</v>
      </c>
    </row>
    <row r="56" spans="1:5">
      <c r="A56" s="111" t="s">
        <v>166</v>
      </c>
      <c r="B56" s="111" t="s">
        <v>12</v>
      </c>
      <c r="C56" t="s">
        <v>84</v>
      </c>
      <c r="D56" s="122">
        <f>+Precio_mes_pb[[#This Row],[$ nominales con IVA / 25 kilos2]]*25</f>
        <v>29212.5</v>
      </c>
      <c r="E56" s="111">
        <v>1168.5</v>
      </c>
    </row>
    <row r="57" spans="1:5">
      <c r="A57" s="111" t="s">
        <v>166</v>
      </c>
      <c r="B57" s="111" t="s">
        <v>13</v>
      </c>
      <c r="C57" t="s">
        <v>84</v>
      </c>
      <c r="D57" s="122">
        <f>+Precio_mes_pb[[#This Row],[$ nominales con IVA / 25 kilos2]]*25</f>
        <v>29968.75</v>
      </c>
      <c r="E57" s="111">
        <v>1198.75</v>
      </c>
    </row>
    <row r="58" spans="1:5">
      <c r="A58" s="111" t="s">
        <v>166</v>
      </c>
      <c r="B58" s="111" t="s">
        <v>2</v>
      </c>
      <c r="C58" t="s">
        <v>84</v>
      </c>
      <c r="D58" s="122">
        <f>+Precio_mes_pb[[#This Row],[$ nominales con IVA / 25 kilos2]]*25</f>
        <v>9993.75</v>
      </c>
      <c r="E58" s="111">
        <v>399.75</v>
      </c>
    </row>
    <row r="59" spans="1:5">
      <c r="A59" s="111" t="s">
        <v>166</v>
      </c>
      <c r="B59" s="111" t="s">
        <v>2</v>
      </c>
      <c r="C59" t="s">
        <v>159</v>
      </c>
      <c r="D59" s="122">
        <f>+Precio_mes_pb[[#This Row],[$ nominales con IVA / 25 kilos2]]*25</f>
        <v>12700</v>
      </c>
      <c r="E59" s="111">
        <v>508</v>
      </c>
    </row>
    <row r="60" spans="1:5">
      <c r="A60" s="111" t="s">
        <v>166</v>
      </c>
      <c r="B60" s="111" t="s">
        <v>3</v>
      </c>
      <c r="C60" t="s">
        <v>84</v>
      </c>
      <c r="D60" s="122">
        <f>+Precio_mes_pb[[#This Row],[$ nominales con IVA / 25 kilos2]]*25</f>
        <v>11359.375</v>
      </c>
      <c r="E60" s="111">
        <v>454.375</v>
      </c>
    </row>
    <row r="61" spans="1:5">
      <c r="A61" s="111" t="s">
        <v>166</v>
      </c>
      <c r="B61" s="111" t="s">
        <v>3</v>
      </c>
      <c r="C61" t="s">
        <v>159</v>
      </c>
      <c r="D61" s="122">
        <f>+Precio_mes_pb[[#This Row],[$ nominales con IVA / 25 kilos2]]*25</f>
        <v>12584.375</v>
      </c>
      <c r="E61" s="111">
        <v>503.375</v>
      </c>
    </row>
    <row r="62" spans="1:5">
      <c r="A62" s="111" t="s">
        <v>166</v>
      </c>
      <c r="B62" s="111" t="s">
        <v>4</v>
      </c>
      <c r="C62" t="s">
        <v>84</v>
      </c>
      <c r="D62" s="122">
        <f>+Precio_mes_pb[[#This Row],[$ nominales con IVA / 25 kilos2]]*25</f>
        <v>11912.5</v>
      </c>
      <c r="E62" s="111">
        <v>476.5</v>
      </c>
    </row>
    <row r="63" spans="1:5">
      <c r="A63" s="111" t="s">
        <v>166</v>
      </c>
      <c r="B63" s="111" t="s">
        <v>4</v>
      </c>
      <c r="C63" t="s">
        <v>159</v>
      </c>
      <c r="D63" s="122">
        <f>+Precio_mes_pb[[#This Row],[$ nominales con IVA / 25 kilos2]]*25</f>
        <v>12906.25</v>
      </c>
      <c r="E63" s="111">
        <v>516.25</v>
      </c>
    </row>
    <row r="64" spans="1:5">
      <c r="A64" s="111" t="s">
        <v>166</v>
      </c>
      <c r="B64" s="111" t="s">
        <v>5</v>
      </c>
      <c r="C64" t="s">
        <v>84</v>
      </c>
      <c r="D64" s="122">
        <f>+Precio_mes_pb[[#This Row],[$ nominales con IVA / 25 kilos2]]*25</f>
        <v>11475</v>
      </c>
      <c r="E64" s="111">
        <v>459</v>
      </c>
    </row>
    <row r="65" spans="1:5">
      <c r="A65" s="111" t="s">
        <v>166</v>
      </c>
      <c r="B65" s="111" t="s">
        <v>5</v>
      </c>
      <c r="C65" t="s">
        <v>159</v>
      </c>
      <c r="D65" s="122">
        <f>+Precio_mes_pb[[#This Row],[$ nominales con IVA / 25 kilos2]]*25</f>
        <v>13615.625</v>
      </c>
      <c r="E65" s="111">
        <v>544.625</v>
      </c>
    </row>
    <row r="66" spans="1:5">
      <c r="A66" s="111" t="s">
        <v>166</v>
      </c>
      <c r="B66" s="111" t="s">
        <v>6</v>
      </c>
      <c r="C66" t="s">
        <v>84</v>
      </c>
      <c r="D66" s="122">
        <f>+Precio_mes_pb[[#This Row],[$ nominales con IVA / 25 kilos2]]*25</f>
        <v>11805</v>
      </c>
      <c r="E66" s="111">
        <v>472.2</v>
      </c>
    </row>
    <row r="67" spans="1:5">
      <c r="A67" s="111" t="s">
        <v>166</v>
      </c>
      <c r="B67" s="111" t="s">
        <v>6</v>
      </c>
      <c r="C67" t="s">
        <v>159</v>
      </c>
      <c r="D67" s="122">
        <f>+Precio_mes_pb[[#This Row],[$ nominales con IVA / 25 kilos2]]*25</f>
        <v>12844.444444444445</v>
      </c>
      <c r="E67" s="111">
        <v>513.77777777777783</v>
      </c>
    </row>
    <row r="68" spans="1:5">
      <c r="A68" s="111" t="s">
        <v>166</v>
      </c>
      <c r="B68" s="111" t="s">
        <v>7</v>
      </c>
      <c r="C68" t="s">
        <v>84</v>
      </c>
      <c r="D68" s="122">
        <f>+Precio_mes_pb[[#This Row],[$ nominales con IVA / 25 kilos2]]*25</f>
        <v>11906.25</v>
      </c>
      <c r="E68" s="111">
        <v>476.25</v>
      </c>
    </row>
    <row r="69" spans="1:5">
      <c r="A69" s="111" t="s">
        <v>166</v>
      </c>
      <c r="B69" s="111" t="s">
        <v>7</v>
      </c>
      <c r="C69" t="s">
        <v>159</v>
      </c>
      <c r="D69" s="122">
        <f>+Precio_mes_pb[[#This Row],[$ nominales con IVA / 25 kilos2]]*25</f>
        <v>12109.375</v>
      </c>
      <c r="E69" s="111">
        <v>484.375</v>
      </c>
    </row>
    <row r="70" spans="1:5">
      <c r="A70" s="111" t="s">
        <v>166</v>
      </c>
      <c r="B70" s="111" t="s">
        <v>8</v>
      </c>
      <c r="C70" t="s">
        <v>84</v>
      </c>
      <c r="D70" s="122">
        <f>+Precio_mes_pb[[#This Row],[$ nominales con IVA / 25 kilos2]]*25</f>
        <v>12006.25</v>
      </c>
      <c r="E70" s="111">
        <v>480.25</v>
      </c>
    </row>
    <row r="71" spans="1:5">
      <c r="A71" s="111" t="s">
        <v>166</v>
      </c>
      <c r="B71" s="111" t="s">
        <v>8</v>
      </c>
      <c r="C71" t="s">
        <v>159</v>
      </c>
      <c r="D71" s="122">
        <f>+Precio_mes_pb[[#This Row],[$ nominales con IVA / 25 kilos2]]*25</f>
        <v>12842.500000000002</v>
      </c>
      <c r="E71" s="111">
        <v>513.70000000000005</v>
      </c>
    </row>
    <row r="72" spans="1:5">
      <c r="A72" s="111" t="s">
        <v>166</v>
      </c>
      <c r="B72" s="111" t="s">
        <v>9</v>
      </c>
      <c r="C72" t="s">
        <v>84</v>
      </c>
      <c r="D72" s="122">
        <f>+Precio_mes_pb[[#This Row],[$ nominales con IVA / 25 kilos2]]*25</f>
        <v>11962.5</v>
      </c>
      <c r="E72" s="111">
        <v>478.5</v>
      </c>
    </row>
    <row r="73" spans="1:5">
      <c r="A73" s="111" t="s">
        <v>166</v>
      </c>
      <c r="B73" s="111" t="s">
        <v>9</v>
      </c>
      <c r="C73" t="s">
        <v>159</v>
      </c>
      <c r="D73" s="122">
        <f>+Precio_mes_pb[[#This Row],[$ nominales con IVA / 25 kilos2]]*25</f>
        <v>11753.125</v>
      </c>
      <c r="E73" s="111">
        <v>470.125</v>
      </c>
    </row>
    <row r="74" spans="1:5">
      <c r="A74" s="111" t="s">
        <v>166</v>
      </c>
      <c r="B74" s="111" t="s">
        <v>10</v>
      </c>
      <c r="C74" t="s">
        <v>84</v>
      </c>
      <c r="D74" s="122">
        <f>+Precio_mes_pb[[#This Row],[$ nominales con IVA / 25 kilos2]]*25</f>
        <v>12432.142857142857</v>
      </c>
      <c r="E74" s="111">
        <v>497.28571428571428</v>
      </c>
    </row>
    <row r="75" spans="1:5">
      <c r="A75" s="111" t="s">
        <v>166</v>
      </c>
      <c r="B75" s="111" t="s">
        <v>10</v>
      </c>
      <c r="C75" t="s">
        <v>159</v>
      </c>
      <c r="D75" s="122">
        <f>+Precio_mes_pb[[#This Row],[$ nominales con IVA / 25 kilos2]]*25</f>
        <v>14396.875</v>
      </c>
      <c r="E75" s="111">
        <v>575.875</v>
      </c>
    </row>
    <row r="76" spans="1:5">
      <c r="A76" s="111" t="s">
        <v>166</v>
      </c>
      <c r="B76" s="111" t="s">
        <v>11</v>
      </c>
      <c r="C76" t="s">
        <v>84</v>
      </c>
      <c r="D76" s="122">
        <f>+Precio_mes_pb[[#This Row],[$ nominales con IVA / 25 kilos2]]*25</f>
        <v>14125</v>
      </c>
      <c r="E76" s="111">
        <v>565</v>
      </c>
    </row>
    <row r="77" spans="1:5">
      <c r="A77" s="111" t="s">
        <v>166</v>
      </c>
      <c r="B77" s="111" t="s">
        <v>11</v>
      </c>
      <c r="C77" t="s">
        <v>159</v>
      </c>
      <c r="D77" s="122">
        <f>+Precio_mes_pb[[#This Row],[$ nominales con IVA / 25 kilos2]]*25</f>
        <v>13307.499999999998</v>
      </c>
      <c r="E77" s="111">
        <v>532.29999999999995</v>
      </c>
    </row>
    <row r="78" spans="1:5">
      <c r="A78" s="111" t="s">
        <v>166</v>
      </c>
      <c r="B78" s="111" t="s">
        <v>12</v>
      </c>
      <c r="C78" t="s">
        <v>84</v>
      </c>
      <c r="D78" s="122">
        <f>+Precio_mes_pb[[#This Row],[$ nominales con IVA / 25 kilos2]]*25</f>
        <v>13272.5</v>
      </c>
      <c r="E78" s="111">
        <v>530.9</v>
      </c>
    </row>
    <row r="79" spans="1:5">
      <c r="A79" s="111" t="s">
        <v>166</v>
      </c>
      <c r="B79" s="111" t="s">
        <v>13</v>
      </c>
      <c r="C79" t="s">
        <v>84</v>
      </c>
      <c r="D79" s="122">
        <f>+Precio_mes_pb[[#This Row],[$ nominales con IVA / 25 kilos2]]*25</f>
        <v>11559.375</v>
      </c>
      <c r="E79" s="111">
        <v>462.375</v>
      </c>
    </row>
    <row r="80" spans="1:5">
      <c r="A80" s="111" t="s">
        <v>168</v>
      </c>
      <c r="B80" s="111" t="s">
        <v>2</v>
      </c>
      <c r="C80" t="s">
        <v>84</v>
      </c>
      <c r="D80" s="122">
        <f>+Precio_mes_pb[[#This Row],[$ nominales con IVA / 25 kilos2]]*25</f>
        <v>9993.75</v>
      </c>
      <c r="E80" s="111">
        <v>399.75</v>
      </c>
    </row>
    <row r="81" spans="1:5">
      <c r="A81" s="111" t="s">
        <v>168</v>
      </c>
      <c r="B81" s="111" t="s">
        <v>2</v>
      </c>
      <c r="C81" t="s">
        <v>159</v>
      </c>
      <c r="D81" s="122">
        <f>+Precio_mes_pb[[#This Row],[$ nominales con IVA / 25 kilos2]]*25</f>
        <v>12700</v>
      </c>
      <c r="E81" s="111">
        <v>508</v>
      </c>
    </row>
    <row r="82" spans="1:5">
      <c r="A82" s="111" t="s">
        <v>168</v>
      </c>
      <c r="B82" s="111" t="s">
        <v>3</v>
      </c>
      <c r="C82" t="s">
        <v>84</v>
      </c>
      <c r="D82" s="122">
        <f>+Precio_mes_pb[[#This Row],[$ nominales con IVA / 25 kilos2]]*25</f>
        <v>11359.375</v>
      </c>
      <c r="E82" s="111">
        <v>454.375</v>
      </c>
    </row>
    <row r="83" spans="1:5">
      <c r="A83" s="111" t="s">
        <v>168</v>
      </c>
      <c r="B83" s="111" t="s">
        <v>3</v>
      </c>
      <c r="C83" t="s">
        <v>159</v>
      </c>
      <c r="D83" s="122">
        <f>+Precio_mes_pb[[#This Row],[$ nominales con IVA / 25 kilos2]]*25</f>
        <v>12584.375</v>
      </c>
      <c r="E83" s="111">
        <v>503.375</v>
      </c>
    </row>
    <row r="84" spans="1:5">
      <c r="A84" s="111" t="s">
        <v>168</v>
      </c>
      <c r="B84" s="111" t="s">
        <v>4</v>
      </c>
      <c r="C84" t="s">
        <v>84</v>
      </c>
      <c r="D84" s="122">
        <f>+Precio_mes_pb[[#This Row],[$ nominales con IVA / 25 kilos2]]*25</f>
        <v>11912.5</v>
      </c>
      <c r="E84" s="111">
        <v>476.5</v>
      </c>
    </row>
    <row r="85" spans="1:5">
      <c r="A85" s="111" t="s">
        <v>168</v>
      </c>
      <c r="B85" s="111" t="s">
        <v>4</v>
      </c>
      <c r="C85" t="s">
        <v>159</v>
      </c>
      <c r="D85" s="122">
        <f>+Precio_mes_pb[[#This Row],[$ nominales con IVA / 25 kilos2]]*25</f>
        <v>12906.25</v>
      </c>
      <c r="E85" s="111">
        <v>516.25</v>
      </c>
    </row>
    <row r="86" spans="1:5">
      <c r="A86" s="111" t="s">
        <v>168</v>
      </c>
      <c r="B86" s="111" t="s">
        <v>5</v>
      </c>
      <c r="C86" t="s">
        <v>84</v>
      </c>
      <c r="D86" s="122">
        <f>+Precio_mes_pb[[#This Row],[$ nominales con IVA / 25 kilos2]]*25</f>
        <v>11475</v>
      </c>
      <c r="E86" s="111">
        <v>459</v>
      </c>
    </row>
    <row r="87" spans="1:5">
      <c r="A87" s="111" t="s">
        <v>168</v>
      </c>
      <c r="B87" s="111" t="s">
        <v>5</v>
      </c>
      <c r="C87" t="s">
        <v>159</v>
      </c>
      <c r="D87" s="122">
        <f>+Precio_mes_pb[[#This Row],[$ nominales con IVA / 25 kilos2]]*25</f>
        <v>13615.625</v>
      </c>
      <c r="E87" s="111">
        <v>544.625</v>
      </c>
    </row>
    <row r="88" spans="1:5">
      <c r="A88" s="111" t="s">
        <v>168</v>
      </c>
      <c r="B88" s="111" t="s">
        <v>6</v>
      </c>
      <c r="C88" t="s">
        <v>84</v>
      </c>
      <c r="D88" s="122">
        <f>+Precio_mes_pb[[#This Row],[$ nominales con IVA / 25 kilos2]]*25</f>
        <v>11805</v>
      </c>
      <c r="E88" s="111">
        <v>472.2</v>
      </c>
    </row>
    <row r="89" spans="1:5">
      <c r="A89" s="111" t="s">
        <v>168</v>
      </c>
      <c r="B89" s="111" t="s">
        <v>6</v>
      </c>
      <c r="C89" t="s">
        <v>159</v>
      </c>
      <c r="D89" s="122">
        <f>+Precio_mes_pb[[#This Row],[$ nominales con IVA / 25 kilos2]]*25</f>
        <v>12844.444444444445</v>
      </c>
      <c r="E89" s="111">
        <v>513.77777777777783</v>
      </c>
    </row>
    <row r="90" spans="1:5">
      <c r="A90" s="111" t="s">
        <v>168</v>
      </c>
      <c r="B90" s="111" t="s">
        <v>7</v>
      </c>
      <c r="C90" t="s">
        <v>84</v>
      </c>
      <c r="D90" s="122">
        <f>+Precio_mes_pb[[#This Row],[$ nominales con IVA / 25 kilos2]]*25</f>
        <v>11906.25</v>
      </c>
      <c r="E90" s="111">
        <v>476.25</v>
      </c>
    </row>
    <row r="91" spans="1:5">
      <c r="A91" s="111" t="s">
        <v>168</v>
      </c>
      <c r="B91" s="111" t="s">
        <v>7</v>
      </c>
      <c r="C91" t="s">
        <v>159</v>
      </c>
      <c r="D91" s="122">
        <f>+Precio_mes_pb[[#This Row],[$ nominales con IVA / 25 kilos2]]*25</f>
        <v>12109.375</v>
      </c>
      <c r="E91" s="111">
        <v>484.375</v>
      </c>
    </row>
    <row r="92" spans="1:5">
      <c r="A92" s="111" t="s">
        <v>168</v>
      </c>
      <c r="B92" s="111" t="s">
        <v>8</v>
      </c>
      <c r="C92" t="s">
        <v>84</v>
      </c>
      <c r="D92" s="122">
        <f>+Precio_mes_pb[[#This Row],[$ nominales con IVA / 25 kilos2]]*25</f>
        <v>12006.25</v>
      </c>
      <c r="E92" s="111">
        <v>480.25</v>
      </c>
    </row>
    <row r="93" spans="1:5">
      <c r="A93" s="111" t="s">
        <v>168</v>
      </c>
      <c r="B93" s="111" t="s">
        <v>8</v>
      </c>
      <c r="C93" t="s">
        <v>159</v>
      </c>
      <c r="D93" s="122">
        <f>+Precio_mes_pb[[#This Row],[$ nominales con IVA / 25 kilos2]]*25</f>
        <v>12842.500000000002</v>
      </c>
      <c r="E93" s="111">
        <v>513.70000000000005</v>
      </c>
    </row>
    <row r="94" spans="1:5">
      <c r="A94" s="111" t="s">
        <v>168</v>
      </c>
      <c r="B94" s="111" t="s">
        <v>9</v>
      </c>
      <c r="C94" t="s">
        <v>84</v>
      </c>
      <c r="D94" s="122">
        <f>+Precio_mes_pb[[#This Row],[$ nominales con IVA / 25 kilos2]]*25</f>
        <v>11962.5</v>
      </c>
      <c r="E94" s="111">
        <v>478.5</v>
      </c>
    </row>
    <row r="95" spans="1:5">
      <c r="A95" s="111" t="s">
        <v>168</v>
      </c>
      <c r="B95" s="111" t="s">
        <v>9</v>
      </c>
      <c r="C95" t="s">
        <v>159</v>
      </c>
      <c r="D95" s="122">
        <f>+Precio_mes_pb[[#This Row],[$ nominales con IVA / 25 kilos2]]*25</f>
        <v>11753.125</v>
      </c>
      <c r="E95" s="111">
        <v>470.125</v>
      </c>
    </row>
    <row r="96" spans="1:5">
      <c r="A96" s="111" t="s">
        <v>168</v>
      </c>
      <c r="B96" s="111" t="s">
        <v>10</v>
      </c>
      <c r="C96" t="s">
        <v>84</v>
      </c>
      <c r="D96" s="122">
        <f>+Precio_mes_pb[[#This Row],[$ nominales con IVA / 25 kilos2]]*25</f>
        <v>12432.142857142857</v>
      </c>
      <c r="E96" s="111">
        <v>497.28571428571428</v>
      </c>
    </row>
    <row r="97" spans="1:5">
      <c r="A97" s="111" t="s">
        <v>168</v>
      </c>
      <c r="B97" s="111" t="s">
        <v>10</v>
      </c>
      <c r="C97" t="s">
        <v>159</v>
      </c>
      <c r="D97" s="122">
        <f>+Precio_mes_pb[[#This Row],[$ nominales con IVA / 25 kilos2]]*25</f>
        <v>14396.875</v>
      </c>
      <c r="E97" s="111">
        <v>575.875</v>
      </c>
    </row>
    <row r="98" spans="1:5">
      <c r="A98" s="111" t="s">
        <v>168</v>
      </c>
      <c r="B98" s="111" t="s">
        <v>11</v>
      </c>
      <c r="C98" t="s">
        <v>84</v>
      </c>
      <c r="D98" s="122">
        <f>+Precio_mes_pb[[#This Row],[$ nominales con IVA / 25 kilos2]]*25</f>
        <v>14125</v>
      </c>
      <c r="E98" s="111">
        <v>565</v>
      </c>
    </row>
    <row r="99" spans="1:5">
      <c r="A99" s="111" t="s">
        <v>168</v>
      </c>
      <c r="B99" s="111" t="s">
        <v>11</v>
      </c>
      <c r="C99" t="s">
        <v>159</v>
      </c>
      <c r="D99" s="122">
        <f>+Precio_mes_pb[[#This Row],[$ nominales con IVA / 25 kilos2]]*25</f>
        <v>13307.499999999998</v>
      </c>
      <c r="E99" s="111">
        <v>532.29999999999995</v>
      </c>
    </row>
    <row r="100" spans="1:5">
      <c r="A100" s="111" t="s">
        <v>168</v>
      </c>
      <c r="B100" s="111" t="s">
        <v>12</v>
      </c>
      <c r="C100" t="s">
        <v>84</v>
      </c>
      <c r="D100" s="122">
        <f>+Precio_mes_pb[[#This Row],[$ nominales con IVA / 25 kilos2]]*25</f>
        <v>13272.5</v>
      </c>
      <c r="E100" s="111">
        <v>530.9</v>
      </c>
    </row>
    <row r="101" spans="1:5">
      <c r="A101" s="111" t="s">
        <v>168</v>
      </c>
      <c r="B101" s="111" t="s">
        <v>13</v>
      </c>
      <c r="C101" t="s">
        <v>84</v>
      </c>
      <c r="D101" s="122">
        <f>+Precio_mes_pb[[#This Row],[$ nominales con IVA / 25 kilos2]]*25</f>
        <v>11559.375</v>
      </c>
      <c r="E101" s="111">
        <v>462.375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44D73-01FB-4511-BEEF-C9F048F7B61D}">
  <dimension ref="A1:I38"/>
  <sheetViews>
    <sheetView workbookViewId="0">
      <selection activeCell="G3" sqref="G3"/>
    </sheetView>
  </sheetViews>
  <sheetFormatPr baseColWidth="10" defaultRowHeight="14.5"/>
  <sheetData>
    <row r="1" spans="1:9">
      <c r="A1" s="80" t="s">
        <v>80</v>
      </c>
      <c r="B1" s="78" t="s">
        <v>81</v>
      </c>
      <c r="C1" s="83" t="s">
        <v>82</v>
      </c>
      <c r="D1" s="82"/>
      <c r="E1" s="81"/>
      <c r="F1" s="83" t="s">
        <v>83</v>
      </c>
      <c r="G1" s="82"/>
      <c r="H1" s="82"/>
      <c r="I1" s="81"/>
    </row>
    <row r="2" spans="1:9" ht="39">
      <c r="A2" s="79"/>
      <c r="B2" s="77"/>
      <c r="C2" s="100" t="s">
        <v>123</v>
      </c>
      <c r="D2" s="101" t="s">
        <v>125</v>
      </c>
      <c r="E2" s="102" t="s">
        <v>87</v>
      </c>
      <c r="F2" s="100" t="s">
        <v>124</v>
      </c>
      <c r="G2" s="103" t="s">
        <v>126</v>
      </c>
      <c r="H2" s="103" t="s">
        <v>86</v>
      </c>
      <c r="I2" s="104" t="s">
        <v>87</v>
      </c>
    </row>
    <row r="3" spans="1:9">
      <c r="A3" s="76" t="s">
        <v>88</v>
      </c>
      <c r="B3" s="105" t="s">
        <v>89</v>
      </c>
      <c r="C3" s="106">
        <v>162853.04999999999</v>
      </c>
      <c r="D3" s="93">
        <v>90239.05</v>
      </c>
      <c r="E3" s="107">
        <v>-34.344674154003954</v>
      </c>
      <c r="F3" s="93">
        <v>1007460.7</v>
      </c>
      <c r="G3" s="93">
        <v>856478.3</v>
      </c>
      <c r="H3" s="93">
        <v>548667</v>
      </c>
      <c r="I3" s="107">
        <v>-35.939182580574439</v>
      </c>
    </row>
    <row r="4" spans="1:9">
      <c r="A4" s="75"/>
      <c r="B4" s="94" t="s">
        <v>90</v>
      </c>
      <c r="C4" s="95">
        <v>254692.89</v>
      </c>
      <c r="D4" s="96">
        <v>219469.83</v>
      </c>
      <c r="E4" s="97">
        <v>41.263820091532196</v>
      </c>
      <c r="F4" s="96">
        <v>895775.64</v>
      </c>
      <c r="G4" s="96">
        <v>585352.24</v>
      </c>
      <c r="H4" s="96">
        <v>723444.44</v>
      </c>
      <c r="I4" s="97">
        <v>23.591299488321749</v>
      </c>
    </row>
    <row r="5" spans="1:9">
      <c r="A5" s="75"/>
      <c r="B5" s="94" t="s">
        <v>91</v>
      </c>
      <c r="C5" s="95">
        <v>16964.02</v>
      </c>
      <c r="D5" s="96">
        <v>14220.65</v>
      </c>
      <c r="E5" s="97">
        <v>7.0894977265230974</v>
      </c>
      <c r="F5" s="96">
        <v>147706.6</v>
      </c>
      <c r="G5" s="96">
        <v>117199.5</v>
      </c>
      <c r="H5" s="96">
        <v>104205.15</v>
      </c>
      <c r="I5" s="97">
        <v>-11.087376652630777</v>
      </c>
    </row>
    <row r="6" spans="1:9">
      <c r="A6" s="75"/>
      <c r="B6" s="94" t="s">
        <v>92</v>
      </c>
      <c r="C6" s="95">
        <v>20682.84</v>
      </c>
      <c r="D6" s="96">
        <v>0</v>
      </c>
      <c r="E6" s="97">
        <v>-100</v>
      </c>
      <c r="F6" s="96">
        <v>136827.9</v>
      </c>
      <c r="G6" s="96">
        <v>105939.9</v>
      </c>
      <c r="H6" s="96">
        <v>0</v>
      </c>
      <c r="I6" s="97">
        <v>-100</v>
      </c>
    </row>
    <row r="7" spans="1:9">
      <c r="A7" s="75"/>
      <c r="B7" s="94" t="s">
        <v>93</v>
      </c>
      <c r="C7" s="95">
        <v>6216</v>
      </c>
      <c r="D7" s="96">
        <v>1624</v>
      </c>
      <c r="E7" s="97">
        <v>-48.898678414096921</v>
      </c>
      <c r="F7" s="96">
        <v>40140</v>
      </c>
      <c r="G7" s="96">
        <v>23200</v>
      </c>
      <c r="H7" s="96">
        <v>9390</v>
      </c>
      <c r="I7" s="97">
        <v>-59.525862068965516</v>
      </c>
    </row>
    <row r="8" spans="1:9">
      <c r="A8" s="75"/>
      <c r="B8" s="94" t="s">
        <v>94</v>
      </c>
      <c r="C8" s="95">
        <v>11600.04</v>
      </c>
      <c r="D8" s="96">
        <v>11800</v>
      </c>
      <c r="E8" s="97">
        <v>1.7237871593546172</v>
      </c>
      <c r="F8" s="96">
        <v>32165.51</v>
      </c>
      <c r="G8" s="96">
        <v>32165.51</v>
      </c>
      <c r="H8" s="96">
        <v>23584.07</v>
      </c>
      <c r="I8" s="97">
        <v>-26.679011152007227</v>
      </c>
    </row>
    <row r="9" spans="1:9">
      <c r="A9" s="75"/>
      <c r="B9" s="94" t="s">
        <v>95</v>
      </c>
      <c r="C9" s="95">
        <v>1543.36</v>
      </c>
      <c r="D9" s="96">
        <v>0</v>
      </c>
      <c r="E9" s="97">
        <v>-100</v>
      </c>
      <c r="F9" s="96">
        <v>13832</v>
      </c>
      <c r="G9" s="96">
        <v>13832</v>
      </c>
      <c r="H9" s="96">
        <v>0</v>
      </c>
      <c r="I9" s="97">
        <v>-100</v>
      </c>
    </row>
    <row r="10" spans="1:9">
      <c r="A10" s="75"/>
      <c r="B10" s="94" t="s">
        <v>96</v>
      </c>
      <c r="C10" s="95">
        <v>1500</v>
      </c>
      <c r="D10" s="96">
        <v>0</v>
      </c>
      <c r="E10" s="97">
        <v>-100</v>
      </c>
      <c r="F10" s="96">
        <v>7393.26</v>
      </c>
      <c r="G10" s="96">
        <v>7393.26</v>
      </c>
      <c r="H10" s="96">
        <v>0</v>
      </c>
      <c r="I10" s="97">
        <v>-100</v>
      </c>
    </row>
    <row r="11" spans="1:9">
      <c r="A11" s="75"/>
      <c r="B11" s="94" t="s">
        <v>97</v>
      </c>
      <c r="C11" s="95">
        <v>170.1</v>
      </c>
      <c r="D11" s="96">
        <v>1360.8</v>
      </c>
      <c r="E11" s="97">
        <v>700</v>
      </c>
      <c r="F11" s="96">
        <v>1386</v>
      </c>
      <c r="G11" s="96">
        <v>1386</v>
      </c>
      <c r="H11" s="96">
        <v>10332</v>
      </c>
      <c r="I11" s="97">
        <v>645.45454545454538</v>
      </c>
    </row>
    <row r="12" spans="1:9">
      <c r="A12" s="75"/>
      <c r="B12" s="94" t="s">
        <v>98</v>
      </c>
      <c r="C12" s="95">
        <v>0</v>
      </c>
      <c r="D12" s="96">
        <v>5.5780000000000003</v>
      </c>
      <c r="E12" s="97" t="s">
        <v>99</v>
      </c>
      <c r="F12" s="96">
        <v>0</v>
      </c>
      <c r="G12" s="96">
        <v>0</v>
      </c>
      <c r="H12" s="96">
        <v>56.2</v>
      </c>
      <c r="I12" s="97" t="s">
        <v>99</v>
      </c>
    </row>
    <row r="13" spans="1:9">
      <c r="A13" s="74"/>
      <c r="B13" s="98" t="s">
        <v>100</v>
      </c>
      <c r="C13" s="95">
        <v>0</v>
      </c>
      <c r="D13" s="96">
        <v>26</v>
      </c>
      <c r="E13" s="97" t="s">
        <v>99</v>
      </c>
      <c r="F13" s="96">
        <v>0</v>
      </c>
      <c r="G13" s="96">
        <v>0</v>
      </c>
      <c r="H13" s="96">
        <v>166.3</v>
      </c>
      <c r="I13" s="97" t="s">
        <v>99</v>
      </c>
    </row>
    <row r="14" spans="1:9">
      <c r="A14" s="108" t="s">
        <v>101</v>
      </c>
      <c r="B14" s="84"/>
      <c r="C14" s="85">
        <v>476222.29999999993</v>
      </c>
      <c r="D14" s="86">
        <v>338745.90799999994</v>
      </c>
      <c r="E14" s="87">
        <v>-0.33157459713460957</v>
      </c>
      <c r="F14" s="86">
        <v>2282687.6099999994</v>
      </c>
      <c r="G14" s="86">
        <v>1742946.7100000002</v>
      </c>
      <c r="H14" s="86">
        <v>1419845.16</v>
      </c>
      <c r="I14" s="87">
        <v>-18.537660855965022</v>
      </c>
    </row>
    <row r="15" spans="1:9">
      <c r="A15" s="76" t="s">
        <v>102</v>
      </c>
      <c r="B15" s="105" t="s">
        <v>103</v>
      </c>
      <c r="C15" s="99">
        <v>827250</v>
      </c>
      <c r="D15" s="91">
        <v>468000</v>
      </c>
      <c r="E15" s="92">
        <v>-43.427017225747953</v>
      </c>
      <c r="F15" s="91">
        <v>908860</v>
      </c>
      <c r="G15" s="91">
        <v>908860</v>
      </c>
      <c r="H15" s="91">
        <v>473200</v>
      </c>
      <c r="I15" s="92">
        <v>-47.934775432959974</v>
      </c>
    </row>
    <row r="16" spans="1:9">
      <c r="A16" s="75"/>
      <c r="B16" s="94" t="s">
        <v>104</v>
      </c>
      <c r="C16" s="95">
        <v>0</v>
      </c>
      <c r="D16" s="96">
        <v>200250</v>
      </c>
      <c r="E16" s="97" t="s">
        <v>99</v>
      </c>
      <c r="F16" s="96">
        <v>0</v>
      </c>
      <c r="G16" s="96">
        <v>0</v>
      </c>
      <c r="H16" s="96">
        <v>218272.5</v>
      </c>
      <c r="I16" s="97" t="s">
        <v>99</v>
      </c>
    </row>
    <row r="17" spans="1:9">
      <c r="A17" s="74"/>
      <c r="B17" s="98" t="s">
        <v>90</v>
      </c>
      <c r="C17" s="95">
        <v>0</v>
      </c>
      <c r="D17" s="96">
        <v>25300</v>
      </c>
      <c r="E17" s="97" t="s">
        <v>99</v>
      </c>
      <c r="F17" s="96">
        <v>0</v>
      </c>
      <c r="G17" s="96">
        <v>0</v>
      </c>
      <c r="H17" s="96">
        <v>11000</v>
      </c>
      <c r="I17" s="97" t="s">
        <v>99</v>
      </c>
    </row>
    <row r="18" spans="1:9">
      <c r="A18" s="108" t="s">
        <v>105</v>
      </c>
      <c r="B18" s="84"/>
      <c r="C18" s="85">
        <v>827250</v>
      </c>
      <c r="D18" s="86">
        <v>693550</v>
      </c>
      <c r="E18" s="87">
        <v>-16.161982472045931</v>
      </c>
      <c r="F18" s="86">
        <v>908860</v>
      </c>
      <c r="G18" s="86">
        <v>908860</v>
      </c>
      <c r="H18" s="86">
        <v>702472.5</v>
      </c>
      <c r="I18" s="87">
        <v>-22.708392931804678</v>
      </c>
    </row>
    <row r="19" spans="1:9">
      <c r="A19" s="76" t="s">
        <v>106</v>
      </c>
      <c r="B19" s="105" t="s">
        <v>103</v>
      </c>
      <c r="C19" s="99">
        <v>706500</v>
      </c>
      <c r="D19" s="91">
        <v>1531100</v>
      </c>
      <c r="E19" s="92">
        <v>116.71620665251238</v>
      </c>
      <c r="F19" s="91">
        <v>270370</v>
      </c>
      <c r="G19" s="91">
        <v>270370</v>
      </c>
      <c r="H19" s="91">
        <v>606078.80000000005</v>
      </c>
      <c r="I19" s="92">
        <v>124.16643858416245</v>
      </c>
    </row>
    <row r="20" spans="1:9">
      <c r="A20" s="75"/>
      <c r="B20" s="94" t="s">
        <v>89</v>
      </c>
      <c r="C20" s="95">
        <v>28000</v>
      </c>
      <c r="D20" s="96">
        <v>216200</v>
      </c>
      <c r="E20" s="97">
        <v>672.14285714285711</v>
      </c>
      <c r="F20" s="96">
        <v>7700</v>
      </c>
      <c r="G20" s="96">
        <v>7700</v>
      </c>
      <c r="H20" s="96">
        <v>62643</v>
      </c>
      <c r="I20" s="97">
        <v>713.5454545454545</v>
      </c>
    </row>
    <row r="21" spans="1:9">
      <c r="A21" s="74"/>
      <c r="B21" s="98" t="s">
        <v>90</v>
      </c>
      <c r="C21" s="95">
        <v>0</v>
      </c>
      <c r="D21" s="96">
        <v>475570</v>
      </c>
      <c r="E21" s="97" t="s">
        <v>99</v>
      </c>
      <c r="F21" s="96">
        <v>0</v>
      </c>
      <c r="G21" s="96">
        <v>0</v>
      </c>
      <c r="H21" s="96">
        <v>194369.85</v>
      </c>
      <c r="I21" s="97" t="s">
        <v>99</v>
      </c>
    </row>
    <row r="22" spans="1:9">
      <c r="A22" s="108" t="s">
        <v>107</v>
      </c>
      <c r="B22" s="84"/>
      <c r="C22" s="85">
        <v>734500</v>
      </c>
      <c r="D22" s="86">
        <v>2222870</v>
      </c>
      <c r="E22" s="87">
        <v>202.63716814159292</v>
      </c>
      <c r="F22" s="86">
        <v>278070</v>
      </c>
      <c r="G22" s="86">
        <v>278070</v>
      </c>
      <c r="H22" s="86">
        <v>863091.65</v>
      </c>
      <c r="I22" s="87">
        <v>210.38646743625708</v>
      </c>
    </row>
    <row r="23" spans="1:9" ht="43.5">
      <c r="A23" s="109" t="s">
        <v>108</v>
      </c>
      <c r="B23" s="110" t="s">
        <v>104</v>
      </c>
      <c r="C23" s="99">
        <v>99725</v>
      </c>
      <c r="D23" s="91">
        <v>0</v>
      </c>
      <c r="E23" s="92">
        <v>-100</v>
      </c>
      <c r="F23" s="91">
        <v>113806</v>
      </c>
      <c r="G23" s="91">
        <v>113806</v>
      </c>
      <c r="H23" s="91">
        <v>0</v>
      </c>
      <c r="I23" s="92">
        <v>-100</v>
      </c>
    </row>
    <row r="24" spans="1:9">
      <c r="A24" s="108" t="s">
        <v>109</v>
      </c>
      <c r="B24" s="84"/>
      <c r="C24" s="85">
        <v>99725</v>
      </c>
      <c r="D24" s="86">
        <v>0</v>
      </c>
      <c r="E24" s="87">
        <v>-100</v>
      </c>
      <c r="F24" s="86">
        <v>113806</v>
      </c>
      <c r="G24" s="86">
        <v>113806</v>
      </c>
      <c r="H24" s="86">
        <v>0</v>
      </c>
      <c r="I24" s="87">
        <v>-100</v>
      </c>
    </row>
    <row r="25" spans="1:9">
      <c r="A25" s="76" t="s">
        <v>110</v>
      </c>
      <c r="B25" s="105" t="s">
        <v>111</v>
      </c>
      <c r="C25" s="99">
        <v>15540</v>
      </c>
      <c r="D25" s="91">
        <v>19125</v>
      </c>
      <c r="E25" s="92">
        <v>38.336347197106704</v>
      </c>
      <c r="F25" s="91">
        <v>51906.37</v>
      </c>
      <c r="G25" s="91">
        <v>45490.75</v>
      </c>
      <c r="H25" s="91">
        <v>61585</v>
      </c>
      <c r="I25" s="92">
        <v>35.379170490704162</v>
      </c>
    </row>
    <row r="26" spans="1:9">
      <c r="A26" s="75"/>
      <c r="B26" s="94" t="s">
        <v>93</v>
      </c>
      <c r="C26" s="95">
        <v>19645</v>
      </c>
      <c r="D26" s="96">
        <v>0</v>
      </c>
      <c r="E26" s="97">
        <v>-100</v>
      </c>
      <c r="F26" s="96">
        <v>39704.03</v>
      </c>
      <c r="G26" s="96">
        <v>39704.03</v>
      </c>
      <c r="H26" s="96">
        <v>0</v>
      </c>
      <c r="I26" s="97">
        <v>-100</v>
      </c>
    </row>
    <row r="27" spans="1:9">
      <c r="A27" s="74"/>
      <c r="B27" s="98" t="s">
        <v>112</v>
      </c>
      <c r="C27" s="95">
        <v>101.25</v>
      </c>
      <c r="D27" s="96">
        <v>0</v>
      </c>
      <c r="E27" s="97">
        <v>-100</v>
      </c>
      <c r="F27" s="96">
        <v>544.94000000000005</v>
      </c>
      <c r="G27" s="96">
        <v>544.94000000000005</v>
      </c>
      <c r="H27" s="96">
        <v>0</v>
      </c>
      <c r="I27" s="97">
        <v>-100</v>
      </c>
    </row>
    <row r="28" spans="1:9">
      <c r="A28" s="108" t="s">
        <v>113</v>
      </c>
      <c r="B28" s="84"/>
      <c r="C28" s="85">
        <v>35286.25</v>
      </c>
      <c r="D28" s="86">
        <v>19125</v>
      </c>
      <c r="E28" s="87">
        <v>-43.03161187027591</v>
      </c>
      <c r="F28" s="86">
        <v>92155.34</v>
      </c>
      <c r="G28" s="86">
        <v>85739.72</v>
      </c>
      <c r="H28" s="86">
        <v>61585</v>
      </c>
      <c r="I28" s="87">
        <v>-28.172147051564899</v>
      </c>
    </row>
    <row r="29" spans="1:9">
      <c r="A29" s="110" t="s">
        <v>114</v>
      </c>
      <c r="B29" s="110" t="s">
        <v>90</v>
      </c>
      <c r="C29" s="99">
        <v>1008</v>
      </c>
      <c r="D29" s="91">
        <v>2004</v>
      </c>
      <c r="E29" s="92" t="s">
        <v>99</v>
      </c>
      <c r="F29" s="91">
        <v>1400</v>
      </c>
      <c r="G29" s="91">
        <v>0</v>
      </c>
      <c r="H29" s="91">
        <v>2805.6</v>
      </c>
      <c r="I29" s="92" t="s">
        <v>99</v>
      </c>
    </row>
    <row r="30" spans="1:9">
      <c r="A30" s="108" t="s">
        <v>115</v>
      </c>
      <c r="B30" s="84"/>
      <c r="C30" s="85">
        <v>1008</v>
      </c>
      <c r="D30" s="86">
        <v>2004</v>
      </c>
      <c r="E30" s="87" t="s">
        <v>99</v>
      </c>
      <c r="F30" s="86">
        <v>1400</v>
      </c>
      <c r="G30" s="86">
        <v>0</v>
      </c>
      <c r="H30" s="86">
        <v>2805.6</v>
      </c>
      <c r="I30" s="87" t="s">
        <v>99</v>
      </c>
    </row>
    <row r="31" spans="1:9">
      <c r="A31" s="73" t="s">
        <v>116</v>
      </c>
      <c r="B31" s="105" t="s">
        <v>93</v>
      </c>
      <c r="C31" s="99">
        <v>20.92</v>
      </c>
      <c r="D31" s="91">
        <v>0</v>
      </c>
      <c r="E31" s="92">
        <v>-100</v>
      </c>
      <c r="F31" s="91">
        <v>747.82</v>
      </c>
      <c r="G31" s="91">
        <v>747.82</v>
      </c>
      <c r="H31" s="91">
        <v>0</v>
      </c>
      <c r="I31" s="92">
        <v>-100</v>
      </c>
    </row>
    <row r="32" spans="1:9">
      <c r="A32" s="72"/>
      <c r="B32" s="98" t="s">
        <v>89</v>
      </c>
      <c r="C32" s="95">
        <v>0</v>
      </c>
      <c r="D32" s="96">
        <v>72900</v>
      </c>
      <c r="E32" s="97" t="s">
        <v>99</v>
      </c>
      <c r="F32" s="96">
        <v>0</v>
      </c>
      <c r="G32" s="96">
        <v>0</v>
      </c>
      <c r="H32" s="96">
        <v>80190</v>
      </c>
      <c r="I32" s="97" t="s">
        <v>99</v>
      </c>
    </row>
    <row r="33" spans="1:9">
      <c r="A33" s="108" t="s">
        <v>117</v>
      </c>
      <c r="B33" s="84"/>
      <c r="C33" s="85">
        <v>20.92</v>
      </c>
      <c r="D33" s="86">
        <v>72900</v>
      </c>
      <c r="E33" s="87">
        <v>348370.36328871892</v>
      </c>
      <c r="F33" s="86">
        <v>747.82</v>
      </c>
      <c r="G33" s="86">
        <v>747.82</v>
      </c>
      <c r="H33" s="86">
        <v>80190</v>
      </c>
      <c r="I33" s="87">
        <v>10623.168676954347</v>
      </c>
    </row>
    <row r="34" spans="1:9">
      <c r="A34" s="110" t="s">
        <v>118</v>
      </c>
      <c r="B34" s="110" t="s">
        <v>112</v>
      </c>
      <c r="C34" s="99">
        <v>33.75</v>
      </c>
      <c r="D34" s="91">
        <v>0</v>
      </c>
      <c r="E34" s="92">
        <v>-100</v>
      </c>
      <c r="F34" s="91">
        <v>181.65</v>
      </c>
      <c r="G34" s="91">
        <v>181.65</v>
      </c>
      <c r="H34" s="91">
        <v>0</v>
      </c>
      <c r="I34" s="92">
        <v>-100</v>
      </c>
    </row>
    <row r="35" spans="1:9">
      <c r="A35" s="108" t="s">
        <v>119</v>
      </c>
      <c r="B35" s="84"/>
      <c r="C35" s="85">
        <v>33.75</v>
      </c>
      <c r="D35" s="86">
        <v>0</v>
      </c>
      <c r="E35" s="87">
        <v>-100</v>
      </c>
      <c r="F35" s="86">
        <v>181.65</v>
      </c>
      <c r="G35" s="86">
        <v>181.65</v>
      </c>
      <c r="H35" s="86">
        <v>0</v>
      </c>
      <c r="I35" s="87">
        <v>-100</v>
      </c>
    </row>
    <row r="36" spans="1:9">
      <c r="A36" s="110" t="s">
        <v>120</v>
      </c>
      <c r="B36" s="110" t="s">
        <v>94</v>
      </c>
      <c r="C36" s="99">
        <v>0</v>
      </c>
      <c r="D36" s="91">
        <v>12</v>
      </c>
      <c r="E36" s="92" t="s">
        <v>99</v>
      </c>
      <c r="F36" s="91">
        <v>0</v>
      </c>
      <c r="G36" s="91">
        <v>0</v>
      </c>
      <c r="H36" s="91">
        <v>27.31</v>
      </c>
      <c r="I36" s="92" t="s">
        <v>99</v>
      </c>
    </row>
    <row r="37" spans="1:9">
      <c r="A37" s="108" t="s">
        <v>121</v>
      </c>
      <c r="B37" s="84"/>
      <c r="C37" s="85">
        <v>0</v>
      </c>
      <c r="D37" s="86">
        <v>12</v>
      </c>
      <c r="E37" s="87" t="s">
        <v>99</v>
      </c>
      <c r="F37" s="86">
        <v>0</v>
      </c>
      <c r="G37" s="86">
        <v>0</v>
      </c>
      <c r="H37" s="86">
        <v>27.31</v>
      </c>
      <c r="I37" s="87" t="s">
        <v>99</v>
      </c>
    </row>
    <row r="38" spans="1:9">
      <c r="A38" s="108" t="s">
        <v>122</v>
      </c>
      <c r="B38" s="84"/>
      <c r="C38" s="88">
        <v>2174046.2200000007</v>
      </c>
      <c r="D38" s="89">
        <v>3349206.9079999998</v>
      </c>
      <c r="E38" s="90">
        <v>64.582314221093441</v>
      </c>
      <c r="F38" s="89">
        <v>3677908.4199999995</v>
      </c>
      <c r="G38" s="89">
        <v>3130351.8999999994</v>
      </c>
      <c r="H38" s="89">
        <v>3130017.22</v>
      </c>
      <c r="I38" s="90">
        <v>-1.0691449737620928E-2</v>
      </c>
    </row>
  </sheetData>
  <mergeCells count="9">
    <mergeCell ref="A15:A17"/>
    <mergeCell ref="A19:A21"/>
    <mergeCell ref="A25:A27"/>
    <mergeCell ref="A31:A32"/>
    <mergeCell ref="C1:E1"/>
    <mergeCell ref="F1:I1"/>
    <mergeCell ref="A1:A2"/>
    <mergeCell ref="B1:B2"/>
    <mergeCell ref="A3:A1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25FB8-78FB-4CBA-8644-9D82C938C844}">
  <dimension ref="A1:J100"/>
  <sheetViews>
    <sheetView workbookViewId="0">
      <selection activeCell="E16" sqref="E16"/>
    </sheetView>
  </sheetViews>
  <sheetFormatPr baseColWidth="10" defaultRowHeight="14.5"/>
  <sheetData>
    <row r="1" spans="1:10">
      <c r="A1" s="114" t="s">
        <v>80</v>
      </c>
      <c r="B1" s="114" t="s">
        <v>81</v>
      </c>
      <c r="C1" s="117" t="s">
        <v>82</v>
      </c>
      <c r="D1" s="116"/>
      <c r="E1" s="116"/>
      <c r="F1" s="115"/>
      <c r="G1" s="117" t="s">
        <v>127</v>
      </c>
      <c r="H1" s="116"/>
      <c r="I1" s="116"/>
      <c r="J1" s="115"/>
    </row>
    <row r="2" spans="1:10" ht="26">
      <c r="A2" s="113"/>
      <c r="B2" s="113"/>
      <c r="C2" s="162" t="s">
        <v>84</v>
      </c>
      <c r="D2" s="157" t="s">
        <v>85</v>
      </c>
      <c r="E2" s="157" t="s">
        <v>86</v>
      </c>
      <c r="F2" s="158" t="s">
        <v>87</v>
      </c>
      <c r="G2" s="162" t="s">
        <v>84</v>
      </c>
      <c r="H2" s="159" t="s">
        <v>85</v>
      </c>
      <c r="I2" s="159" t="s">
        <v>86</v>
      </c>
      <c r="J2" s="163" t="s">
        <v>87</v>
      </c>
    </row>
    <row r="3" spans="1:10">
      <c r="A3" s="118" t="s">
        <v>116</v>
      </c>
      <c r="B3" s="149" t="s">
        <v>128</v>
      </c>
      <c r="C3" s="160">
        <v>66501959.351999998</v>
      </c>
      <c r="D3" s="144">
        <v>53490120.851999998</v>
      </c>
      <c r="E3" s="144">
        <v>43236539.586000003</v>
      </c>
      <c r="F3" s="161">
        <v>-19.169112170021606</v>
      </c>
      <c r="G3" s="144">
        <v>55239457.969999999</v>
      </c>
      <c r="H3" s="144">
        <v>44994917.119999997</v>
      </c>
      <c r="I3" s="144">
        <v>31707657.530000001</v>
      </c>
      <c r="J3" s="161">
        <v>-29.530579097552955</v>
      </c>
    </row>
    <row r="4" spans="1:10">
      <c r="A4" s="75"/>
      <c r="B4" s="150" t="s">
        <v>129</v>
      </c>
      <c r="C4" s="145">
        <v>26167969.908100002</v>
      </c>
      <c r="D4" s="146">
        <v>20892682.3081</v>
      </c>
      <c r="E4" s="146">
        <v>11788208.119999999</v>
      </c>
      <c r="F4" s="147">
        <v>-43.577335135040251</v>
      </c>
      <c r="G4" s="146">
        <v>22650653.18</v>
      </c>
      <c r="H4" s="146">
        <v>18171487.699999999</v>
      </c>
      <c r="I4" s="146">
        <v>9947594.4900000002</v>
      </c>
      <c r="J4" s="147">
        <v>-45.257126690843251</v>
      </c>
    </row>
    <row r="5" spans="1:10">
      <c r="A5" s="75"/>
      <c r="B5" s="150" t="s">
        <v>89</v>
      </c>
      <c r="C5" s="145">
        <v>12132828.1263</v>
      </c>
      <c r="D5" s="146">
        <v>10650684.146299999</v>
      </c>
      <c r="E5" s="146">
        <v>3838145.9895000001</v>
      </c>
      <c r="F5" s="147">
        <v>-63.963385480421422</v>
      </c>
      <c r="G5" s="146">
        <v>12830787.68</v>
      </c>
      <c r="H5" s="146">
        <v>11287697.74</v>
      </c>
      <c r="I5" s="146">
        <v>3895046.19</v>
      </c>
      <c r="J5" s="147">
        <v>-65.492997068860205</v>
      </c>
    </row>
    <row r="6" spans="1:10">
      <c r="A6" s="75"/>
      <c r="B6" s="150" t="s">
        <v>100</v>
      </c>
      <c r="C6" s="145">
        <v>7742224.8200000003</v>
      </c>
      <c r="D6" s="146">
        <v>6503676.8200000003</v>
      </c>
      <c r="E6" s="146">
        <v>5839442</v>
      </c>
      <c r="F6" s="147">
        <v>-10.213219973621012</v>
      </c>
      <c r="G6" s="146">
        <v>6620779.8300000001</v>
      </c>
      <c r="H6" s="146">
        <v>5713121.6200000001</v>
      </c>
      <c r="I6" s="146">
        <v>3914177.03</v>
      </c>
      <c r="J6" s="147">
        <v>-31.487944938935154</v>
      </c>
    </row>
    <row r="7" spans="1:10">
      <c r="A7" s="75"/>
      <c r="B7" s="150" t="s">
        <v>94</v>
      </c>
      <c r="C7" s="145">
        <v>1100160.6847999999</v>
      </c>
      <c r="D7" s="146">
        <v>928073.15260000003</v>
      </c>
      <c r="E7" s="146">
        <v>593524.63699999999</v>
      </c>
      <c r="F7" s="147">
        <v>-36.047645022675347</v>
      </c>
      <c r="G7" s="146">
        <v>1643248.15</v>
      </c>
      <c r="H7" s="146">
        <v>1391074.98</v>
      </c>
      <c r="I7" s="146">
        <v>895306.95</v>
      </c>
      <c r="J7" s="147">
        <v>-35.639202568361917</v>
      </c>
    </row>
    <row r="8" spans="1:10">
      <c r="A8" s="75"/>
      <c r="B8" s="150" t="s">
        <v>130</v>
      </c>
      <c r="C8" s="145">
        <v>1551403.0177</v>
      </c>
      <c r="D8" s="146">
        <v>1297223.0177</v>
      </c>
      <c r="E8" s="146">
        <v>2362500</v>
      </c>
      <c r="F8" s="147">
        <v>82.119802668068246</v>
      </c>
      <c r="G8" s="146">
        <v>1544417.92</v>
      </c>
      <c r="H8" s="146">
        <v>1284490.17</v>
      </c>
      <c r="I8" s="146">
        <v>2551277.35</v>
      </c>
      <c r="J8" s="147">
        <v>98.621788596482631</v>
      </c>
    </row>
    <row r="9" spans="1:10">
      <c r="A9" s="75"/>
      <c r="B9" s="150" t="s">
        <v>131</v>
      </c>
      <c r="C9" s="145">
        <v>391223.2</v>
      </c>
      <c r="D9" s="146">
        <v>391223.2</v>
      </c>
      <c r="E9" s="146">
        <v>0</v>
      </c>
      <c r="F9" s="147">
        <v>-100</v>
      </c>
      <c r="G9" s="146">
        <v>368072.06</v>
      </c>
      <c r="H9" s="146">
        <v>368072.06</v>
      </c>
      <c r="I9" s="146">
        <v>0</v>
      </c>
      <c r="J9" s="147">
        <v>-100</v>
      </c>
    </row>
    <row r="10" spans="1:10">
      <c r="A10" s="75"/>
      <c r="B10" s="150" t="s">
        <v>132</v>
      </c>
      <c r="C10" s="145">
        <v>181200</v>
      </c>
      <c r="D10" s="146">
        <v>181200</v>
      </c>
      <c r="E10" s="146">
        <v>0</v>
      </c>
      <c r="F10" s="147">
        <v>-100</v>
      </c>
      <c r="G10" s="146">
        <v>173127.2</v>
      </c>
      <c r="H10" s="146">
        <v>173127.2</v>
      </c>
      <c r="I10" s="146">
        <v>0</v>
      </c>
      <c r="J10" s="147">
        <v>-100</v>
      </c>
    </row>
    <row r="11" spans="1:10">
      <c r="A11" s="75"/>
      <c r="B11" s="150" t="s">
        <v>90</v>
      </c>
      <c r="C11" s="145">
        <v>71696</v>
      </c>
      <c r="D11" s="146">
        <v>71696</v>
      </c>
      <c r="E11" s="146">
        <v>0</v>
      </c>
      <c r="F11" s="147">
        <v>-100</v>
      </c>
      <c r="G11" s="146">
        <v>86051.16</v>
      </c>
      <c r="H11" s="146">
        <v>86051.16</v>
      </c>
      <c r="I11" s="146">
        <v>0</v>
      </c>
      <c r="J11" s="147">
        <v>-100</v>
      </c>
    </row>
    <row r="12" spans="1:10">
      <c r="A12" s="75"/>
      <c r="B12" s="150" t="s">
        <v>133</v>
      </c>
      <c r="C12" s="145">
        <v>48000</v>
      </c>
      <c r="D12" s="146">
        <v>48000</v>
      </c>
      <c r="E12" s="146">
        <v>0</v>
      </c>
      <c r="F12" s="147">
        <v>-100</v>
      </c>
      <c r="G12" s="146">
        <v>47040</v>
      </c>
      <c r="H12" s="146">
        <v>47040</v>
      </c>
      <c r="I12" s="146">
        <v>0</v>
      </c>
      <c r="J12" s="147">
        <v>-100</v>
      </c>
    </row>
    <row r="13" spans="1:10">
      <c r="A13" s="75"/>
      <c r="B13" s="150" t="s">
        <v>93</v>
      </c>
      <c r="C13" s="145">
        <v>15892.5</v>
      </c>
      <c r="D13" s="146">
        <v>14392.5</v>
      </c>
      <c r="E13" s="146">
        <v>11538.67</v>
      </c>
      <c r="F13" s="147">
        <v>-19.828591280180653</v>
      </c>
      <c r="G13" s="146">
        <v>36127.65</v>
      </c>
      <c r="H13" s="146">
        <v>32555.35</v>
      </c>
      <c r="I13" s="146">
        <v>20962.84</v>
      </c>
      <c r="J13" s="147">
        <v>-35.608617324034299</v>
      </c>
    </row>
    <row r="14" spans="1:10">
      <c r="A14" s="75"/>
      <c r="B14" s="150" t="s">
        <v>112</v>
      </c>
      <c r="C14" s="145">
        <v>16756.554599999999</v>
      </c>
      <c r="D14" s="146">
        <v>16756.554599999999</v>
      </c>
      <c r="E14" s="146">
        <v>0</v>
      </c>
      <c r="F14" s="147">
        <v>-100</v>
      </c>
      <c r="G14" s="146">
        <v>26591.78</v>
      </c>
      <c r="H14" s="146">
        <v>26591.78</v>
      </c>
      <c r="I14" s="146">
        <v>0</v>
      </c>
      <c r="J14" s="147">
        <v>-100</v>
      </c>
    </row>
    <row r="15" spans="1:10">
      <c r="A15" s="75"/>
      <c r="B15" s="150" t="s">
        <v>134</v>
      </c>
      <c r="C15" s="145">
        <v>25200</v>
      </c>
      <c r="D15" s="146">
        <v>25200</v>
      </c>
      <c r="E15" s="146">
        <v>50400</v>
      </c>
      <c r="F15" s="147">
        <v>100</v>
      </c>
      <c r="G15" s="146">
        <v>24948</v>
      </c>
      <c r="H15" s="146">
        <v>24948</v>
      </c>
      <c r="I15" s="146">
        <v>38304</v>
      </c>
      <c r="J15" s="147">
        <v>53.535353535353522</v>
      </c>
    </row>
    <row r="16" spans="1:10">
      <c r="A16" s="75"/>
      <c r="B16" s="150" t="s">
        <v>103</v>
      </c>
      <c r="C16" s="145">
        <v>23100</v>
      </c>
      <c r="D16" s="146">
        <v>23100</v>
      </c>
      <c r="E16" s="146">
        <v>0</v>
      </c>
      <c r="F16" s="147">
        <v>-100</v>
      </c>
      <c r="G16" s="146">
        <v>21517.4</v>
      </c>
      <c r="H16" s="146">
        <v>21517.4</v>
      </c>
      <c r="I16" s="146">
        <v>0</v>
      </c>
      <c r="J16" s="147">
        <v>-100</v>
      </c>
    </row>
    <row r="17" spans="1:10">
      <c r="A17" s="75"/>
      <c r="B17" s="150" t="s">
        <v>135</v>
      </c>
      <c r="C17" s="145">
        <v>5164.5447000000004</v>
      </c>
      <c r="D17" s="146">
        <v>2337.9684999999999</v>
      </c>
      <c r="E17" s="146">
        <v>19128.5376</v>
      </c>
      <c r="F17" s="147">
        <v>718.16917550428934</v>
      </c>
      <c r="G17" s="146">
        <v>8826.99</v>
      </c>
      <c r="H17" s="146">
        <v>4488.67</v>
      </c>
      <c r="I17" s="146">
        <v>17273.490000000002</v>
      </c>
      <c r="J17" s="147">
        <v>284.82423524117394</v>
      </c>
    </row>
    <row r="18" spans="1:10">
      <c r="A18" s="75"/>
      <c r="B18" s="150" t="s">
        <v>95</v>
      </c>
      <c r="C18" s="145">
        <v>69.36</v>
      </c>
      <c r="D18" s="146">
        <v>0</v>
      </c>
      <c r="E18" s="146">
        <v>56.8</v>
      </c>
      <c r="F18" s="147" t="s">
        <v>99</v>
      </c>
      <c r="G18" s="146">
        <v>393.49</v>
      </c>
      <c r="H18" s="146">
        <v>0</v>
      </c>
      <c r="I18" s="146">
        <v>457.08</v>
      </c>
      <c r="J18" s="147" t="s">
        <v>99</v>
      </c>
    </row>
    <row r="19" spans="1:10">
      <c r="A19" s="75"/>
      <c r="B19" s="150" t="s">
        <v>136</v>
      </c>
      <c r="C19" s="145">
        <v>0</v>
      </c>
      <c r="D19" s="146">
        <v>0</v>
      </c>
      <c r="E19" s="146">
        <v>50400</v>
      </c>
      <c r="F19" s="147" t="s">
        <v>99</v>
      </c>
      <c r="G19" s="146">
        <v>0</v>
      </c>
      <c r="H19" s="146">
        <v>0</v>
      </c>
      <c r="I19" s="146">
        <v>38688.300000000003</v>
      </c>
      <c r="J19" s="147" t="s">
        <v>99</v>
      </c>
    </row>
    <row r="20" spans="1:10">
      <c r="A20" s="74"/>
      <c r="B20" s="150" t="s">
        <v>137</v>
      </c>
      <c r="C20" s="151">
        <v>0</v>
      </c>
      <c r="D20" s="152">
        <v>0</v>
      </c>
      <c r="E20" s="152">
        <v>2979.4</v>
      </c>
      <c r="F20" s="153" t="s">
        <v>99</v>
      </c>
      <c r="G20" s="152">
        <v>0</v>
      </c>
      <c r="H20" s="152">
        <v>0</v>
      </c>
      <c r="I20" s="152">
        <v>6151.06</v>
      </c>
      <c r="J20" s="153" t="s">
        <v>99</v>
      </c>
    </row>
    <row r="21" spans="1:10">
      <c r="A21" s="135" t="s">
        <v>117</v>
      </c>
      <c r="B21" s="136"/>
      <c r="C21" s="129">
        <v>115974848.06819999</v>
      </c>
      <c r="D21" s="130">
        <v>94536366.519800007</v>
      </c>
      <c r="E21" s="130">
        <v>67792863.740100011</v>
      </c>
      <c r="F21" s="131">
        <v>-28.289116415425962</v>
      </c>
      <c r="G21" s="130">
        <v>101322040.46000001</v>
      </c>
      <c r="H21" s="130">
        <v>83627180.950000003</v>
      </c>
      <c r="I21" s="130">
        <v>53032896.31000001</v>
      </c>
      <c r="J21" s="137">
        <v>-36.584139621174195</v>
      </c>
    </row>
    <row r="22" spans="1:10">
      <c r="A22" s="121" t="s">
        <v>88</v>
      </c>
      <c r="B22" s="149" t="s">
        <v>130</v>
      </c>
      <c r="C22" s="148">
        <v>1554527</v>
      </c>
      <c r="D22" s="142">
        <v>1246527</v>
      </c>
      <c r="E22" s="142">
        <v>1288915.55</v>
      </c>
      <c r="F22" s="143">
        <v>3.4005320382149762</v>
      </c>
      <c r="G22" s="142">
        <v>2495962.16</v>
      </c>
      <c r="H22" s="142">
        <v>2002452.41</v>
      </c>
      <c r="I22" s="142">
        <v>2338342.61</v>
      </c>
      <c r="J22" s="154">
        <v>16.773941708806952</v>
      </c>
    </row>
    <row r="23" spans="1:10">
      <c r="A23" s="120"/>
      <c r="B23" s="150" t="s">
        <v>129</v>
      </c>
      <c r="C23" s="145">
        <v>2042748</v>
      </c>
      <c r="D23" s="146">
        <v>1607520</v>
      </c>
      <c r="E23" s="146">
        <v>1734796</v>
      </c>
      <c r="F23" s="147">
        <v>7.9175375734049869</v>
      </c>
      <c r="G23" s="146">
        <v>2155908.7999999998</v>
      </c>
      <c r="H23" s="146">
        <v>1706540.15</v>
      </c>
      <c r="I23" s="146">
        <v>2115933.83</v>
      </c>
      <c r="J23" s="155">
        <v>23.989689313784979</v>
      </c>
    </row>
    <row r="24" spans="1:10">
      <c r="A24" s="120"/>
      <c r="B24" s="150" t="s">
        <v>94</v>
      </c>
      <c r="C24" s="145">
        <v>446154.38370000001</v>
      </c>
      <c r="D24" s="146">
        <v>287267.05369999999</v>
      </c>
      <c r="E24" s="146">
        <v>411804.91600000003</v>
      </c>
      <c r="F24" s="147">
        <v>43.352643714603609</v>
      </c>
      <c r="G24" s="146">
        <v>1988649.96</v>
      </c>
      <c r="H24" s="146">
        <v>1512637.36</v>
      </c>
      <c r="I24" s="146">
        <v>2070539.92</v>
      </c>
      <c r="J24" s="155">
        <v>36.882770104263443</v>
      </c>
    </row>
    <row r="25" spans="1:10">
      <c r="A25" s="120"/>
      <c r="B25" s="150" t="s">
        <v>135</v>
      </c>
      <c r="C25" s="145">
        <v>342767.09100000001</v>
      </c>
      <c r="D25" s="146">
        <v>289275.55540000001</v>
      </c>
      <c r="E25" s="146">
        <v>341261.52010000002</v>
      </c>
      <c r="F25" s="147">
        <v>17.971088026472071</v>
      </c>
      <c r="G25" s="146">
        <v>1622049.62</v>
      </c>
      <c r="H25" s="146">
        <v>1386357.29</v>
      </c>
      <c r="I25" s="146">
        <v>1544197.61</v>
      </c>
      <c r="J25" s="155">
        <v>11.385255528176286</v>
      </c>
    </row>
    <row r="26" spans="1:10">
      <c r="A26" s="120"/>
      <c r="B26" s="150" t="s">
        <v>112</v>
      </c>
      <c r="C26" s="145">
        <v>213774.99249999999</v>
      </c>
      <c r="D26" s="146">
        <v>186012.94630000001</v>
      </c>
      <c r="E26" s="146">
        <v>168203.81789999999</v>
      </c>
      <c r="F26" s="147">
        <v>-9.5741338193082619</v>
      </c>
      <c r="G26" s="146">
        <v>1003537.36</v>
      </c>
      <c r="H26" s="146">
        <v>862149.13</v>
      </c>
      <c r="I26" s="146">
        <v>770986.67</v>
      </c>
      <c r="J26" s="155">
        <v>-10.573862088105335</v>
      </c>
    </row>
    <row r="27" spans="1:10">
      <c r="A27" s="120"/>
      <c r="B27" s="150" t="s">
        <v>128</v>
      </c>
      <c r="C27" s="145">
        <v>100800</v>
      </c>
      <c r="D27" s="146">
        <v>100800</v>
      </c>
      <c r="E27" s="146">
        <v>251950</v>
      </c>
      <c r="F27" s="147">
        <v>149.95039682539684</v>
      </c>
      <c r="G27" s="146">
        <v>82218</v>
      </c>
      <c r="H27" s="146">
        <v>82218</v>
      </c>
      <c r="I27" s="146">
        <v>155536.79</v>
      </c>
      <c r="J27" s="155">
        <v>89.176080663601653</v>
      </c>
    </row>
    <row r="28" spans="1:10">
      <c r="A28" s="120"/>
      <c r="B28" s="150" t="s">
        <v>131</v>
      </c>
      <c r="C28" s="145">
        <v>13419.090700000001</v>
      </c>
      <c r="D28" s="146">
        <v>13249.86</v>
      </c>
      <c r="E28" s="146">
        <v>8191.3684999999996</v>
      </c>
      <c r="F28" s="147">
        <v>-38.177697726617495</v>
      </c>
      <c r="G28" s="146">
        <v>70431.839999999997</v>
      </c>
      <c r="H28" s="146">
        <v>67810.89</v>
      </c>
      <c r="I28" s="146">
        <v>44382.15</v>
      </c>
      <c r="J28" s="155">
        <v>-34.550114295801158</v>
      </c>
    </row>
    <row r="29" spans="1:10">
      <c r="A29" s="120"/>
      <c r="B29" s="150" t="s">
        <v>137</v>
      </c>
      <c r="C29" s="145">
        <v>18266.768499999998</v>
      </c>
      <c r="D29" s="146">
        <v>11266.468500000001</v>
      </c>
      <c r="E29" s="146">
        <v>13018.99</v>
      </c>
      <c r="F29" s="147">
        <v>15.55519815281956</v>
      </c>
      <c r="G29" s="146">
        <v>66848.52</v>
      </c>
      <c r="H29" s="146">
        <v>57324.1</v>
      </c>
      <c r="I29" s="146">
        <v>58246.94</v>
      </c>
      <c r="J29" s="155">
        <v>1.6098639141303606</v>
      </c>
    </row>
    <row r="30" spans="1:10">
      <c r="A30" s="120"/>
      <c r="B30" s="150" t="s">
        <v>89</v>
      </c>
      <c r="C30" s="145">
        <v>29311.64</v>
      </c>
      <c r="D30" s="146">
        <v>291.64</v>
      </c>
      <c r="E30" s="146">
        <v>14572.45</v>
      </c>
      <c r="F30" s="147">
        <v>4896.7254148950769</v>
      </c>
      <c r="G30" s="146">
        <v>56050.48</v>
      </c>
      <c r="H30" s="146">
        <v>1261.74</v>
      </c>
      <c r="I30" s="146">
        <v>27568.32</v>
      </c>
      <c r="J30" s="155">
        <v>2084.9446003138519</v>
      </c>
    </row>
    <row r="31" spans="1:10">
      <c r="A31" s="120"/>
      <c r="B31" s="150" t="s">
        <v>92</v>
      </c>
      <c r="C31" s="145">
        <v>7455.0379000000003</v>
      </c>
      <c r="D31" s="146">
        <v>6153.3094000000001</v>
      </c>
      <c r="E31" s="146">
        <v>1568.4108000000001</v>
      </c>
      <c r="F31" s="147">
        <v>-74.511101294532665</v>
      </c>
      <c r="G31" s="146">
        <v>45152.4</v>
      </c>
      <c r="H31" s="146">
        <v>37645.14</v>
      </c>
      <c r="I31" s="146">
        <v>8614.9</v>
      </c>
      <c r="J31" s="155">
        <v>-77.115505480919992</v>
      </c>
    </row>
    <row r="32" spans="1:10">
      <c r="A32" s="120"/>
      <c r="B32" s="150" t="s">
        <v>93</v>
      </c>
      <c r="C32" s="145">
        <v>6598.52</v>
      </c>
      <c r="D32" s="146">
        <v>6498.52</v>
      </c>
      <c r="E32" s="146">
        <v>17168.73</v>
      </c>
      <c r="F32" s="147">
        <v>164.19446273920829</v>
      </c>
      <c r="G32" s="146">
        <v>16511.68</v>
      </c>
      <c r="H32" s="146">
        <v>16329.27</v>
      </c>
      <c r="I32" s="146">
        <v>16584.3</v>
      </c>
      <c r="J32" s="155">
        <v>1.5617967000361777</v>
      </c>
    </row>
    <row r="33" spans="1:10">
      <c r="A33" s="120"/>
      <c r="B33" s="150" t="s">
        <v>138</v>
      </c>
      <c r="C33" s="145">
        <v>2872.5</v>
      </c>
      <c r="D33" s="146">
        <v>2872.5</v>
      </c>
      <c r="E33" s="146">
        <v>0</v>
      </c>
      <c r="F33" s="147">
        <v>-100</v>
      </c>
      <c r="G33" s="146">
        <v>13593.57</v>
      </c>
      <c r="H33" s="146">
        <v>13593.57</v>
      </c>
      <c r="I33" s="146">
        <v>0</v>
      </c>
      <c r="J33" s="155">
        <v>-100</v>
      </c>
    </row>
    <row r="34" spans="1:10">
      <c r="A34" s="120"/>
      <c r="B34" s="150" t="s">
        <v>139</v>
      </c>
      <c r="C34" s="145">
        <v>2258.7422999999999</v>
      </c>
      <c r="D34" s="146">
        <v>1322.3623</v>
      </c>
      <c r="E34" s="146">
        <v>473.41</v>
      </c>
      <c r="F34" s="147">
        <v>-64.199675081481075</v>
      </c>
      <c r="G34" s="146">
        <v>8822.73</v>
      </c>
      <c r="H34" s="146">
        <v>6590.71</v>
      </c>
      <c r="I34" s="146">
        <v>2902.71</v>
      </c>
      <c r="J34" s="155">
        <v>-55.957552372961338</v>
      </c>
    </row>
    <row r="35" spans="1:10">
      <c r="A35" s="120"/>
      <c r="B35" s="150" t="s">
        <v>136</v>
      </c>
      <c r="C35" s="145">
        <v>1052.03</v>
      </c>
      <c r="D35" s="146">
        <v>1052.03</v>
      </c>
      <c r="E35" s="146">
        <v>205.43899999999999</v>
      </c>
      <c r="F35" s="147">
        <v>-80.472134825052521</v>
      </c>
      <c r="G35" s="146">
        <v>8102.03</v>
      </c>
      <c r="H35" s="146">
        <v>8102.03</v>
      </c>
      <c r="I35" s="146">
        <v>792.72</v>
      </c>
      <c r="J35" s="155">
        <v>-90.215785426615298</v>
      </c>
    </row>
    <row r="36" spans="1:10">
      <c r="A36" s="120"/>
      <c r="B36" s="150" t="s">
        <v>111</v>
      </c>
      <c r="C36" s="145">
        <v>5175</v>
      </c>
      <c r="D36" s="146">
        <v>5175</v>
      </c>
      <c r="E36" s="146">
        <v>4500</v>
      </c>
      <c r="F36" s="147">
        <v>-13.043478260869568</v>
      </c>
      <c r="G36" s="146">
        <v>1236.3800000000001</v>
      </c>
      <c r="H36" s="146">
        <v>1236.3800000000001</v>
      </c>
      <c r="I36" s="146">
        <v>2548.7399999999998</v>
      </c>
      <c r="J36" s="155">
        <v>106.14535984082561</v>
      </c>
    </row>
    <row r="37" spans="1:10">
      <c r="A37" s="120"/>
      <c r="B37" s="150" t="s">
        <v>140</v>
      </c>
      <c r="C37" s="145">
        <v>119.3</v>
      </c>
      <c r="D37" s="146">
        <v>119.3</v>
      </c>
      <c r="E37" s="146">
        <v>95.64</v>
      </c>
      <c r="F37" s="147">
        <v>-19.832355406538138</v>
      </c>
      <c r="G37" s="146">
        <v>894</v>
      </c>
      <c r="H37" s="146">
        <v>894</v>
      </c>
      <c r="I37" s="146">
        <v>231.98</v>
      </c>
      <c r="J37" s="155">
        <v>-74.051454138702468</v>
      </c>
    </row>
    <row r="38" spans="1:10">
      <c r="A38" s="120"/>
      <c r="B38" s="150" t="s">
        <v>141</v>
      </c>
      <c r="C38" s="145">
        <v>9.86</v>
      </c>
      <c r="D38" s="146">
        <v>9.86</v>
      </c>
      <c r="E38" s="146">
        <v>0</v>
      </c>
      <c r="F38" s="147">
        <v>-100</v>
      </c>
      <c r="G38" s="146">
        <v>450.99</v>
      </c>
      <c r="H38" s="146">
        <v>450.99</v>
      </c>
      <c r="I38" s="146">
        <v>0</v>
      </c>
      <c r="J38" s="155">
        <v>-100</v>
      </c>
    </row>
    <row r="39" spans="1:10">
      <c r="A39" s="120"/>
      <c r="B39" s="150" t="s">
        <v>142</v>
      </c>
      <c r="C39" s="145">
        <v>3.8462000000000001</v>
      </c>
      <c r="D39" s="146">
        <v>3.8462000000000001</v>
      </c>
      <c r="E39" s="146">
        <v>0</v>
      </c>
      <c r="F39" s="147">
        <v>-100</v>
      </c>
      <c r="G39" s="146">
        <v>133.15</v>
      </c>
      <c r="H39" s="146">
        <v>133.15</v>
      </c>
      <c r="I39" s="146">
        <v>0</v>
      </c>
      <c r="J39" s="155">
        <v>-100</v>
      </c>
    </row>
    <row r="40" spans="1:10">
      <c r="A40" s="120"/>
      <c r="B40" s="150" t="s">
        <v>103</v>
      </c>
      <c r="C40" s="145">
        <v>1.66</v>
      </c>
      <c r="D40" s="146">
        <v>0</v>
      </c>
      <c r="E40" s="146">
        <v>2.33</v>
      </c>
      <c r="F40" s="147" t="s">
        <v>99</v>
      </c>
      <c r="G40" s="146">
        <v>125.99</v>
      </c>
      <c r="H40" s="146">
        <v>0</v>
      </c>
      <c r="I40" s="146">
        <v>448.46</v>
      </c>
      <c r="J40" s="155" t="s">
        <v>99</v>
      </c>
    </row>
    <row r="41" spans="1:10">
      <c r="A41" s="119"/>
      <c r="B41" s="150" t="s">
        <v>143</v>
      </c>
      <c r="C41" s="145">
        <v>1.3846000000000001</v>
      </c>
      <c r="D41" s="146">
        <v>1.3846000000000001</v>
      </c>
      <c r="E41" s="146">
        <v>2.57</v>
      </c>
      <c r="F41" s="147">
        <v>85.613173479705324</v>
      </c>
      <c r="G41" s="146">
        <v>100.79</v>
      </c>
      <c r="H41" s="146">
        <v>100.79</v>
      </c>
      <c r="I41" s="146">
        <v>118.03</v>
      </c>
      <c r="J41" s="155">
        <v>17.104871515031238</v>
      </c>
    </row>
    <row r="42" spans="1:10">
      <c r="A42" s="135" t="s">
        <v>101</v>
      </c>
      <c r="B42" s="136"/>
      <c r="C42" s="129">
        <v>4787316.8474000003</v>
      </c>
      <c r="D42" s="130">
        <v>3765418.6363999997</v>
      </c>
      <c r="E42" s="130">
        <v>4256731.1422999995</v>
      </c>
      <c r="F42" s="131">
        <v>13.048018118105675</v>
      </c>
      <c r="G42" s="130">
        <v>9636780.4500000011</v>
      </c>
      <c r="H42" s="130">
        <v>7763827.1000000006</v>
      </c>
      <c r="I42" s="130">
        <v>9157976.6799999997</v>
      </c>
      <c r="J42" s="137">
        <v>17.956989021561263</v>
      </c>
    </row>
    <row r="43" spans="1:10">
      <c r="A43" s="121" t="s">
        <v>110</v>
      </c>
      <c r="B43" s="149" t="s">
        <v>129</v>
      </c>
      <c r="C43" s="148">
        <v>2775481</v>
      </c>
      <c r="D43" s="142">
        <v>2352941</v>
      </c>
      <c r="E43" s="142">
        <v>1536016</v>
      </c>
      <c r="F43" s="143">
        <v>-34.719315103948631</v>
      </c>
      <c r="G43" s="142">
        <v>3867802.28</v>
      </c>
      <c r="H43" s="142">
        <v>3260014.55</v>
      </c>
      <c r="I43" s="142">
        <v>2140345.15</v>
      </c>
      <c r="J43" s="154">
        <v>-34.345533825914977</v>
      </c>
    </row>
    <row r="44" spans="1:10">
      <c r="A44" s="120"/>
      <c r="B44" s="150" t="s">
        <v>100</v>
      </c>
      <c r="C44" s="145">
        <v>1659132.14</v>
      </c>
      <c r="D44" s="146">
        <v>1536707.4</v>
      </c>
      <c r="E44" s="146">
        <v>1634344.85</v>
      </c>
      <c r="F44" s="147">
        <v>6.3536786508609389</v>
      </c>
      <c r="G44" s="146">
        <v>2896406.81</v>
      </c>
      <c r="H44" s="146">
        <v>2696003.58</v>
      </c>
      <c r="I44" s="146">
        <v>2180298.2000000002</v>
      </c>
      <c r="J44" s="155">
        <v>-19.12851243320678</v>
      </c>
    </row>
    <row r="45" spans="1:10">
      <c r="A45" s="120"/>
      <c r="B45" s="150" t="s">
        <v>144</v>
      </c>
      <c r="C45" s="145">
        <v>729262</v>
      </c>
      <c r="D45" s="146">
        <v>469978</v>
      </c>
      <c r="E45" s="146">
        <v>1738415</v>
      </c>
      <c r="F45" s="147">
        <v>269.89284604811286</v>
      </c>
      <c r="G45" s="146">
        <v>981438.23</v>
      </c>
      <c r="H45" s="146">
        <v>635347.88</v>
      </c>
      <c r="I45" s="146">
        <v>2113275.7400000002</v>
      </c>
      <c r="J45" s="155">
        <v>232.617107339683</v>
      </c>
    </row>
    <row r="46" spans="1:10">
      <c r="A46" s="120"/>
      <c r="B46" s="150" t="s">
        <v>94</v>
      </c>
      <c r="C46" s="145">
        <v>578160.49</v>
      </c>
      <c r="D46" s="146">
        <v>559535.84</v>
      </c>
      <c r="E46" s="146">
        <v>46153.346100000002</v>
      </c>
      <c r="F46" s="147">
        <v>-91.751494220638307</v>
      </c>
      <c r="G46" s="146">
        <v>955539.02</v>
      </c>
      <c r="H46" s="146">
        <v>922170.13</v>
      </c>
      <c r="I46" s="146">
        <v>96574.42</v>
      </c>
      <c r="J46" s="155">
        <v>-89.527483393980674</v>
      </c>
    </row>
    <row r="47" spans="1:10">
      <c r="A47" s="120"/>
      <c r="B47" s="150" t="s">
        <v>145</v>
      </c>
      <c r="C47" s="145">
        <v>262080</v>
      </c>
      <c r="D47" s="146">
        <v>262080</v>
      </c>
      <c r="E47" s="146">
        <v>40320</v>
      </c>
      <c r="F47" s="147">
        <v>-84.615384615384613</v>
      </c>
      <c r="G47" s="146">
        <v>482652.12</v>
      </c>
      <c r="H47" s="146">
        <v>482652.12</v>
      </c>
      <c r="I47" s="146">
        <v>69713.64</v>
      </c>
      <c r="J47" s="155">
        <v>-85.55613098726262</v>
      </c>
    </row>
    <row r="48" spans="1:10">
      <c r="A48" s="120"/>
      <c r="B48" s="150" t="s">
        <v>128</v>
      </c>
      <c r="C48" s="145">
        <v>252222.6</v>
      </c>
      <c r="D48" s="146">
        <v>156210.6</v>
      </c>
      <c r="E48" s="146">
        <v>686201.9</v>
      </c>
      <c r="F48" s="147">
        <v>339.27998484097748</v>
      </c>
      <c r="G48" s="146">
        <v>424692.18</v>
      </c>
      <c r="H48" s="146">
        <v>297569.06</v>
      </c>
      <c r="I48" s="146">
        <v>943336.03</v>
      </c>
      <c r="J48" s="155">
        <v>217.01415126962459</v>
      </c>
    </row>
    <row r="49" spans="1:10">
      <c r="A49" s="120"/>
      <c r="B49" s="150" t="s">
        <v>143</v>
      </c>
      <c r="C49" s="145">
        <v>57600</v>
      </c>
      <c r="D49" s="146">
        <v>28800</v>
      </c>
      <c r="E49" s="146">
        <v>38600</v>
      </c>
      <c r="F49" s="147">
        <v>34.027777777777771</v>
      </c>
      <c r="G49" s="146">
        <v>157644.07</v>
      </c>
      <c r="H49" s="146">
        <v>78801.5</v>
      </c>
      <c r="I49" s="146">
        <v>106286.23</v>
      </c>
      <c r="J49" s="155">
        <v>34.878435055170257</v>
      </c>
    </row>
    <row r="50" spans="1:10">
      <c r="A50" s="120"/>
      <c r="B50" s="150" t="s">
        <v>132</v>
      </c>
      <c r="C50" s="145">
        <v>21000</v>
      </c>
      <c r="D50" s="146">
        <v>21000</v>
      </c>
      <c r="E50" s="146">
        <v>84016.615000000005</v>
      </c>
      <c r="F50" s="147">
        <v>300.07911904761909</v>
      </c>
      <c r="G50" s="146">
        <v>21105</v>
      </c>
      <c r="H50" s="146">
        <v>21105</v>
      </c>
      <c r="I50" s="146">
        <v>117767.76</v>
      </c>
      <c r="J50" s="155">
        <v>458.00881307746977</v>
      </c>
    </row>
    <row r="51" spans="1:10">
      <c r="A51" s="120"/>
      <c r="B51" s="150" t="s">
        <v>93</v>
      </c>
      <c r="C51" s="145">
        <v>100</v>
      </c>
      <c r="D51" s="146">
        <v>0</v>
      </c>
      <c r="E51" s="146">
        <v>2759.4668000000001</v>
      </c>
      <c r="F51" s="147" t="s">
        <v>99</v>
      </c>
      <c r="G51" s="146">
        <v>73.62</v>
      </c>
      <c r="H51" s="146">
        <v>0</v>
      </c>
      <c r="I51" s="146">
        <v>424.28</v>
      </c>
      <c r="J51" s="155" t="s">
        <v>99</v>
      </c>
    </row>
    <row r="52" spans="1:10">
      <c r="A52" s="120"/>
      <c r="B52" s="150" t="s">
        <v>135</v>
      </c>
      <c r="C52" s="145">
        <v>1</v>
      </c>
      <c r="D52" s="146">
        <v>1</v>
      </c>
      <c r="E52" s="146">
        <v>0</v>
      </c>
      <c r="F52" s="147">
        <v>-100</v>
      </c>
      <c r="G52" s="146">
        <v>35.36</v>
      </c>
      <c r="H52" s="146">
        <v>35.36</v>
      </c>
      <c r="I52" s="146">
        <v>0</v>
      </c>
      <c r="J52" s="155">
        <v>-100</v>
      </c>
    </row>
    <row r="53" spans="1:10">
      <c r="A53" s="120"/>
      <c r="B53" s="150" t="s">
        <v>89</v>
      </c>
      <c r="C53" s="145">
        <v>0</v>
      </c>
      <c r="D53" s="146">
        <v>0</v>
      </c>
      <c r="E53" s="146">
        <v>0.94599999999999995</v>
      </c>
      <c r="F53" s="147" t="s">
        <v>99</v>
      </c>
      <c r="G53" s="146">
        <v>0</v>
      </c>
      <c r="H53" s="146">
        <v>0</v>
      </c>
      <c r="I53" s="146">
        <v>42.75</v>
      </c>
      <c r="J53" s="155" t="s">
        <v>99</v>
      </c>
    </row>
    <row r="54" spans="1:10">
      <c r="A54" s="119"/>
      <c r="B54" s="150" t="s">
        <v>134</v>
      </c>
      <c r="C54" s="145">
        <v>0</v>
      </c>
      <c r="D54" s="146">
        <v>0</v>
      </c>
      <c r="E54" s="146">
        <v>108900</v>
      </c>
      <c r="F54" s="147" t="s">
        <v>99</v>
      </c>
      <c r="G54" s="146">
        <v>0</v>
      </c>
      <c r="H54" s="146">
        <v>0</v>
      </c>
      <c r="I54" s="146">
        <v>159538.07</v>
      </c>
      <c r="J54" s="155" t="s">
        <v>99</v>
      </c>
    </row>
    <row r="55" spans="1:10">
      <c r="A55" s="135" t="s">
        <v>113</v>
      </c>
      <c r="B55" s="136"/>
      <c r="C55" s="129">
        <v>6335039.2300000004</v>
      </c>
      <c r="D55" s="130">
        <v>5387253.8399999999</v>
      </c>
      <c r="E55" s="130">
        <v>5915728.1239</v>
      </c>
      <c r="F55" s="131">
        <v>9.809715665820562</v>
      </c>
      <c r="G55" s="130">
        <v>9787388.6899999995</v>
      </c>
      <c r="H55" s="130">
        <v>8393699.1799999997</v>
      </c>
      <c r="I55" s="130">
        <v>7927602.2700000005</v>
      </c>
      <c r="J55" s="137">
        <v>-5.5529379836554931</v>
      </c>
    </row>
    <row r="56" spans="1:10">
      <c r="A56" s="121" t="s">
        <v>120</v>
      </c>
      <c r="B56" s="149" t="s">
        <v>129</v>
      </c>
      <c r="C56" s="148">
        <v>437160</v>
      </c>
      <c r="D56" s="142">
        <v>357660</v>
      </c>
      <c r="E56" s="142">
        <v>345000</v>
      </c>
      <c r="F56" s="143">
        <v>-3.539674551249794</v>
      </c>
      <c r="G56" s="142">
        <v>480401.4</v>
      </c>
      <c r="H56" s="142">
        <v>401072.82</v>
      </c>
      <c r="I56" s="142">
        <v>344628.65</v>
      </c>
      <c r="J56" s="154">
        <v>-14.073297213209312</v>
      </c>
    </row>
    <row r="57" spans="1:10">
      <c r="A57" s="120"/>
      <c r="B57" s="150" t="s">
        <v>100</v>
      </c>
      <c r="C57" s="145">
        <v>300925</v>
      </c>
      <c r="D57" s="146">
        <v>161000</v>
      </c>
      <c r="E57" s="146">
        <v>424020.84</v>
      </c>
      <c r="F57" s="147">
        <v>163.36698136645964</v>
      </c>
      <c r="G57" s="146">
        <v>268465</v>
      </c>
      <c r="H57" s="146">
        <v>149505</v>
      </c>
      <c r="I57" s="146">
        <v>339815.5</v>
      </c>
      <c r="J57" s="155">
        <v>127.29373599545167</v>
      </c>
    </row>
    <row r="58" spans="1:10">
      <c r="A58" s="120"/>
      <c r="B58" s="150" t="s">
        <v>132</v>
      </c>
      <c r="C58" s="145">
        <v>210000</v>
      </c>
      <c r="D58" s="146">
        <v>210000</v>
      </c>
      <c r="E58" s="146">
        <v>21000</v>
      </c>
      <c r="F58" s="147">
        <v>-90</v>
      </c>
      <c r="G58" s="146">
        <v>219345</v>
      </c>
      <c r="H58" s="146">
        <v>219345</v>
      </c>
      <c r="I58" s="146">
        <v>16485</v>
      </c>
      <c r="J58" s="155">
        <v>-92.48444231689804</v>
      </c>
    </row>
    <row r="59" spans="1:10">
      <c r="A59" s="120"/>
      <c r="B59" s="150" t="s">
        <v>134</v>
      </c>
      <c r="C59" s="145">
        <v>229250</v>
      </c>
      <c r="D59" s="146">
        <v>124250</v>
      </c>
      <c r="E59" s="146">
        <v>315000</v>
      </c>
      <c r="F59" s="147">
        <v>153.52112676056339</v>
      </c>
      <c r="G59" s="146">
        <v>215400.84</v>
      </c>
      <c r="H59" s="146">
        <v>125675.95</v>
      </c>
      <c r="I59" s="146">
        <v>256907</v>
      </c>
      <c r="J59" s="155">
        <v>104.42017744842987</v>
      </c>
    </row>
    <row r="60" spans="1:10">
      <c r="A60" s="120"/>
      <c r="B60" s="150" t="s">
        <v>143</v>
      </c>
      <c r="C60" s="145">
        <v>44000</v>
      </c>
      <c r="D60" s="146">
        <v>44000</v>
      </c>
      <c r="E60" s="146">
        <v>44006</v>
      </c>
      <c r="F60" s="147">
        <v>1.3636363636360116E-2</v>
      </c>
      <c r="G60" s="146">
        <v>34760</v>
      </c>
      <c r="H60" s="146">
        <v>34760</v>
      </c>
      <c r="I60" s="146">
        <v>33446.65</v>
      </c>
      <c r="J60" s="155">
        <v>-3.778337169159951</v>
      </c>
    </row>
    <row r="61" spans="1:10">
      <c r="A61" s="120"/>
      <c r="B61" s="150" t="s">
        <v>135</v>
      </c>
      <c r="C61" s="145">
        <v>26015.52</v>
      </c>
      <c r="D61" s="146">
        <v>26015.52</v>
      </c>
      <c r="E61" s="146">
        <v>52050</v>
      </c>
      <c r="F61" s="147">
        <v>100.07287957342386</v>
      </c>
      <c r="G61" s="146">
        <v>28628.16</v>
      </c>
      <c r="H61" s="146">
        <v>28628.16</v>
      </c>
      <c r="I61" s="146">
        <v>62173.66</v>
      </c>
      <c r="J61" s="155">
        <v>117.17658417446319</v>
      </c>
    </row>
    <row r="62" spans="1:10">
      <c r="A62" s="120"/>
      <c r="B62" s="150" t="s">
        <v>146</v>
      </c>
      <c r="C62" s="145">
        <v>35000</v>
      </c>
      <c r="D62" s="146">
        <v>35000</v>
      </c>
      <c r="E62" s="146">
        <v>0</v>
      </c>
      <c r="F62" s="147">
        <v>-100</v>
      </c>
      <c r="G62" s="146">
        <v>26846.79</v>
      </c>
      <c r="H62" s="146">
        <v>26846.79</v>
      </c>
      <c r="I62" s="146">
        <v>0</v>
      </c>
      <c r="J62" s="155">
        <v>-100</v>
      </c>
    </row>
    <row r="63" spans="1:10">
      <c r="A63" s="120"/>
      <c r="B63" s="150" t="s">
        <v>130</v>
      </c>
      <c r="C63" s="145">
        <v>21375</v>
      </c>
      <c r="D63" s="146">
        <v>21375</v>
      </c>
      <c r="E63" s="146">
        <v>45000</v>
      </c>
      <c r="F63" s="147">
        <v>110.52631578947367</v>
      </c>
      <c r="G63" s="146">
        <v>18988.14</v>
      </c>
      <c r="H63" s="146">
        <v>18988.14</v>
      </c>
      <c r="I63" s="146">
        <v>39095.86</v>
      </c>
      <c r="J63" s="155">
        <v>105.89620679013323</v>
      </c>
    </row>
    <row r="64" spans="1:10">
      <c r="A64" s="120"/>
      <c r="B64" s="150" t="s">
        <v>147</v>
      </c>
      <c r="C64" s="145">
        <v>320.39</v>
      </c>
      <c r="D64" s="146">
        <v>0.5</v>
      </c>
      <c r="E64" s="146">
        <v>2</v>
      </c>
      <c r="F64" s="147">
        <v>300</v>
      </c>
      <c r="G64" s="146">
        <v>542.70000000000005</v>
      </c>
      <c r="H64" s="146">
        <v>65.83</v>
      </c>
      <c r="I64" s="146">
        <v>186.45</v>
      </c>
      <c r="J64" s="155">
        <v>183.22953060914475</v>
      </c>
    </row>
    <row r="65" spans="1:10">
      <c r="A65" s="120"/>
      <c r="B65" s="150" t="s">
        <v>148</v>
      </c>
      <c r="C65" s="145">
        <v>3</v>
      </c>
      <c r="D65" s="146">
        <v>3</v>
      </c>
      <c r="E65" s="146">
        <v>0</v>
      </c>
      <c r="F65" s="147">
        <v>-100</v>
      </c>
      <c r="G65" s="146">
        <v>129.66</v>
      </c>
      <c r="H65" s="146">
        <v>129.66</v>
      </c>
      <c r="I65" s="146">
        <v>0</v>
      </c>
      <c r="J65" s="155">
        <v>-100</v>
      </c>
    </row>
    <row r="66" spans="1:10">
      <c r="A66" s="120"/>
      <c r="B66" s="150" t="s">
        <v>136</v>
      </c>
      <c r="C66" s="145">
        <v>1.5</v>
      </c>
      <c r="D66" s="146">
        <v>1.5</v>
      </c>
      <c r="E66" s="146">
        <v>0</v>
      </c>
      <c r="F66" s="147">
        <v>-100</v>
      </c>
      <c r="G66" s="146">
        <v>78.58</v>
      </c>
      <c r="H66" s="146">
        <v>78.58</v>
      </c>
      <c r="I66" s="146">
        <v>0</v>
      </c>
      <c r="J66" s="155">
        <v>-100</v>
      </c>
    </row>
    <row r="67" spans="1:10">
      <c r="A67" s="120"/>
      <c r="B67" s="150" t="s">
        <v>149</v>
      </c>
      <c r="C67" s="145">
        <v>0.5</v>
      </c>
      <c r="D67" s="146">
        <v>0.5</v>
      </c>
      <c r="E67" s="146">
        <v>0</v>
      </c>
      <c r="F67" s="147">
        <v>-100</v>
      </c>
      <c r="G67" s="146">
        <v>61.74</v>
      </c>
      <c r="H67" s="146">
        <v>61.74</v>
      </c>
      <c r="I67" s="146">
        <v>0</v>
      </c>
      <c r="J67" s="155">
        <v>-100</v>
      </c>
    </row>
    <row r="68" spans="1:10">
      <c r="A68" s="120"/>
      <c r="B68" s="150" t="s">
        <v>144</v>
      </c>
      <c r="C68" s="145">
        <v>0</v>
      </c>
      <c r="D68" s="146">
        <v>0</v>
      </c>
      <c r="E68" s="146">
        <v>0.1923</v>
      </c>
      <c r="F68" s="147" t="s">
        <v>99</v>
      </c>
      <c r="G68" s="146">
        <v>0</v>
      </c>
      <c r="H68" s="146">
        <v>0</v>
      </c>
      <c r="I68" s="146">
        <v>19.82</v>
      </c>
      <c r="J68" s="155" t="s">
        <v>99</v>
      </c>
    </row>
    <row r="69" spans="1:10">
      <c r="A69" s="120"/>
      <c r="B69" s="150" t="s">
        <v>103</v>
      </c>
      <c r="C69" s="145">
        <v>0</v>
      </c>
      <c r="D69" s="146">
        <v>0</v>
      </c>
      <c r="E69" s="146">
        <v>1000</v>
      </c>
      <c r="F69" s="147" t="s">
        <v>99</v>
      </c>
      <c r="G69" s="146">
        <v>0</v>
      </c>
      <c r="H69" s="146">
        <v>0</v>
      </c>
      <c r="I69" s="146">
        <v>821.03</v>
      </c>
      <c r="J69" s="155" t="s">
        <v>99</v>
      </c>
    </row>
    <row r="70" spans="1:10">
      <c r="A70" s="119"/>
      <c r="B70" s="150" t="s">
        <v>93</v>
      </c>
      <c r="C70" s="145">
        <v>0</v>
      </c>
      <c r="D70" s="146">
        <v>0</v>
      </c>
      <c r="E70" s="146">
        <v>10950</v>
      </c>
      <c r="F70" s="147" t="s">
        <v>99</v>
      </c>
      <c r="G70" s="146">
        <v>0</v>
      </c>
      <c r="H70" s="146">
        <v>0</v>
      </c>
      <c r="I70" s="146">
        <v>1146.75</v>
      </c>
      <c r="J70" s="155" t="s">
        <v>99</v>
      </c>
    </row>
    <row r="71" spans="1:10">
      <c r="A71" s="135" t="s">
        <v>121</v>
      </c>
      <c r="B71" s="136"/>
      <c r="C71" s="129">
        <v>1304050.9099999999</v>
      </c>
      <c r="D71" s="130">
        <v>979306.02</v>
      </c>
      <c r="E71" s="130">
        <v>1258029.0323000001</v>
      </c>
      <c r="F71" s="131">
        <v>28.461278355053921</v>
      </c>
      <c r="G71" s="130">
        <v>1293648.01</v>
      </c>
      <c r="H71" s="130">
        <v>1005157.67</v>
      </c>
      <c r="I71" s="130">
        <v>1094726.3700000001</v>
      </c>
      <c r="J71" s="137">
        <v>8.9109104644249584</v>
      </c>
    </row>
    <row r="72" spans="1:10">
      <c r="A72" s="121" t="s">
        <v>118</v>
      </c>
      <c r="B72" s="149" t="s">
        <v>129</v>
      </c>
      <c r="C72" s="148">
        <v>20000.25</v>
      </c>
      <c r="D72" s="142">
        <v>0.25</v>
      </c>
      <c r="E72" s="142">
        <v>20001.5</v>
      </c>
      <c r="F72" s="143">
        <v>8000500</v>
      </c>
      <c r="G72" s="142">
        <v>20780</v>
      </c>
      <c r="H72" s="142">
        <v>90</v>
      </c>
      <c r="I72" s="142">
        <v>20238.29</v>
      </c>
      <c r="J72" s="154">
        <v>22386.988888888889</v>
      </c>
    </row>
    <row r="73" spans="1:10">
      <c r="A73" s="120"/>
      <c r="B73" s="150" t="s">
        <v>94</v>
      </c>
      <c r="C73" s="145">
        <v>6893.52</v>
      </c>
      <c r="D73" s="146">
        <v>906</v>
      </c>
      <c r="E73" s="146">
        <v>21020.2</v>
      </c>
      <c r="F73" s="147">
        <v>2220.1103752759382</v>
      </c>
      <c r="G73" s="146">
        <v>16149.63</v>
      </c>
      <c r="H73" s="146">
        <v>5511.31</v>
      </c>
      <c r="I73" s="146">
        <v>43167.25</v>
      </c>
      <c r="J73" s="155">
        <v>683.24844728385813</v>
      </c>
    </row>
    <row r="74" spans="1:10">
      <c r="A74" s="120"/>
      <c r="B74" s="150" t="s">
        <v>139</v>
      </c>
      <c r="C74" s="145">
        <v>4714.8100000000004</v>
      </c>
      <c r="D74" s="146">
        <v>4000</v>
      </c>
      <c r="E74" s="146">
        <v>4466.2299999999996</v>
      </c>
      <c r="F74" s="147">
        <v>11.655749999999987</v>
      </c>
      <c r="G74" s="146">
        <v>4046.67</v>
      </c>
      <c r="H74" s="146">
        <v>2744.45</v>
      </c>
      <c r="I74" s="146">
        <v>3856.71</v>
      </c>
      <c r="J74" s="155">
        <v>40.527610267995428</v>
      </c>
    </row>
    <row r="75" spans="1:10">
      <c r="A75" s="120"/>
      <c r="B75" s="150" t="s">
        <v>128</v>
      </c>
      <c r="C75" s="145">
        <v>25</v>
      </c>
      <c r="D75" s="146">
        <v>25</v>
      </c>
      <c r="E75" s="146">
        <v>0</v>
      </c>
      <c r="F75" s="147">
        <v>-100</v>
      </c>
      <c r="G75" s="146">
        <v>892.71</v>
      </c>
      <c r="H75" s="146">
        <v>892.71</v>
      </c>
      <c r="I75" s="146">
        <v>0</v>
      </c>
      <c r="J75" s="155">
        <v>-100</v>
      </c>
    </row>
    <row r="76" spans="1:10">
      <c r="A76" s="120"/>
      <c r="B76" s="150" t="s">
        <v>135</v>
      </c>
      <c r="C76" s="145">
        <v>883.1</v>
      </c>
      <c r="D76" s="146">
        <v>633.1</v>
      </c>
      <c r="E76" s="146">
        <v>107.37</v>
      </c>
      <c r="F76" s="147">
        <v>-83.040593903016898</v>
      </c>
      <c r="G76" s="146">
        <v>491.8</v>
      </c>
      <c r="H76" s="146">
        <v>392.17</v>
      </c>
      <c r="I76" s="146">
        <v>255.59</v>
      </c>
      <c r="J76" s="155">
        <v>-34.826733304434299</v>
      </c>
    </row>
    <row r="77" spans="1:10">
      <c r="A77" s="120"/>
      <c r="B77" s="150" t="s">
        <v>150</v>
      </c>
      <c r="C77" s="145">
        <v>0.84619999999999995</v>
      </c>
      <c r="D77" s="146">
        <v>0.84619999999999995</v>
      </c>
      <c r="E77" s="146">
        <v>4.6845999999999997</v>
      </c>
      <c r="F77" s="147">
        <v>453.60434885369887</v>
      </c>
      <c r="G77" s="146">
        <v>150.69999999999999</v>
      </c>
      <c r="H77" s="146">
        <v>150.69999999999999</v>
      </c>
      <c r="I77" s="146">
        <v>729.2</v>
      </c>
      <c r="J77" s="155">
        <v>383.87524883875255</v>
      </c>
    </row>
    <row r="78" spans="1:10">
      <c r="A78" s="120"/>
      <c r="B78" s="150" t="s">
        <v>95</v>
      </c>
      <c r="C78" s="145">
        <v>18.48</v>
      </c>
      <c r="D78" s="146">
        <v>18.48</v>
      </c>
      <c r="E78" s="146">
        <v>0</v>
      </c>
      <c r="F78" s="147">
        <v>-100</v>
      </c>
      <c r="G78" s="146">
        <v>150.36000000000001</v>
      </c>
      <c r="H78" s="146">
        <v>150.36000000000001</v>
      </c>
      <c r="I78" s="146">
        <v>0</v>
      </c>
      <c r="J78" s="155">
        <v>-100</v>
      </c>
    </row>
    <row r="79" spans="1:10">
      <c r="A79" s="120"/>
      <c r="B79" s="150" t="s">
        <v>100</v>
      </c>
      <c r="C79" s="145">
        <v>0</v>
      </c>
      <c r="D79" s="146">
        <v>0</v>
      </c>
      <c r="E79" s="146">
        <v>9.5</v>
      </c>
      <c r="F79" s="147" t="s">
        <v>99</v>
      </c>
      <c r="G79" s="146">
        <v>0</v>
      </c>
      <c r="H79" s="146">
        <v>0</v>
      </c>
      <c r="I79" s="146">
        <v>174.01</v>
      </c>
      <c r="J79" s="155" t="s">
        <v>99</v>
      </c>
    </row>
    <row r="80" spans="1:10">
      <c r="A80" s="119"/>
      <c r="B80" s="150" t="s">
        <v>93</v>
      </c>
      <c r="C80" s="145">
        <v>0</v>
      </c>
      <c r="D80" s="146">
        <v>0</v>
      </c>
      <c r="E80" s="146">
        <v>20600</v>
      </c>
      <c r="F80" s="147" t="s">
        <v>99</v>
      </c>
      <c r="G80" s="146">
        <v>0</v>
      </c>
      <c r="H80" s="146">
        <v>0</v>
      </c>
      <c r="I80" s="146">
        <v>2406.3200000000002</v>
      </c>
      <c r="J80" s="155" t="s">
        <v>99</v>
      </c>
    </row>
    <row r="81" spans="1:10">
      <c r="A81" s="135" t="s">
        <v>119</v>
      </c>
      <c r="B81" s="136"/>
      <c r="C81" s="129">
        <v>32536.0062</v>
      </c>
      <c r="D81" s="130">
        <v>5583.6761999999999</v>
      </c>
      <c r="E81" s="130">
        <v>66209.484599999982</v>
      </c>
      <c r="F81" s="131">
        <v>1085.768698406974</v>
      </c>
      <c r="G81" s="130">
        <v>42661.869999999995</v>
      </c>
      <c r="H81" s="130">
        <v>9931.7000000000007</v>
      </c>
      <c r="I81" s="130">
        <v>70827.37</v>
      </c>
      <c r="J81" s="137">
        <v>613.14447677638259</v>
      </c>
    </row>
    <row r="82" spans="1:10">
      <c r="A82" s="121" t="s">
        <v>106</v>
      </c>
      <c r="B82" s="149" t="s">
        <v>89</v>
      </c>
      <c r="C82" s="148">
        <v>600806</v>
      </c>
      <c r="D82" s="142">
        <v>600806</v>
      </c>
      <c r="E82" s="142">
        <v>0</v>
      </c>
      <c r="F82" s="143">
        <v>-100</v>
      </c>
      <c r="G82" s="142">
        <v>107017</v>
      </c>
      <c r="H82" s="142">
        <v>107017</v>
      </c>
      <c r="I82" s="142">
        <v>0</v>
      </c>
      <c r="J82" s="154">
        <v>-100</v>
      </c>
    </row>
    <row r="83" spans="1:10">
      <c r="A83" s="120"/>
      <c r="B83" s="150" t="s">
        <v>139</v>
      </c>
      <c r="C83" s="145">
        <v>1058.1461999999999</v>
      </c>
      <c r="D83" s="146">
        <v>1058.1461999999999</v>
      </c>
      <c r="E83" s="146">
        <v>500</v>
      </c>
      <c r="F83" s="147">
        <v>-52.747550385759546</v>
      </c>
      <c r="G83" s="146">
        <v>2665.22</v>
      </c>
      <c r="H83" s="146">
        <v>2665.22</v>
      </c>
      <c r="I83" s="146">
        <v>1620.15</v>
      </c>
      <c r="J83" s="155">
        <v>-39.211397182971751</v>
      </c>
    </row>
    <row r="84" spans="1:10">
      <c r="A84" s="119"/>
      <c r="B84" s="150" t="s">
        <v>93</v>
      </c>
      <c r="C84" s="145">
        <v>22272</v>
      </c>
      <c r="D84" s="146">
        <v>17760</v>
      </c>
      <c r="E84" s="146">
        <v>10252.981299999999</v>
      </c>
      <c r="F84" s="147">
        <v>-42.269249436936938</v>
      </c>
      <c r="G84" s="146">
        <v>2420.86</v>
      </c>
      <c r="H84" s="146">
        <v>1936.77</v>
      </c>
      <c r="I84" s="146">
        <v>1452.14</v>
      </c>
      <c r="J84" s="155">
        <v>-25.02258915617238</v>
      </c>
    </row>
    <row r="85" spans="1:10">
      <c r="A85" s="135" t="s">
        <v>107</v>
      </c>
      <c r="B85" s="136"/>
      <c r="C85" s="129">
        <v>624136.14619999996</v>
      </c>
      <c r="D85" s="130">
        <v>619624.14619999996</v>
      </c>
      <c r="E85" s="130">
        <v>10752.981299999999</v>
      </c>
      <c r="F85" s="131">
        <v>-98.264596148173794</v>
      </c>
      <c r="G85" s="130">
        <v>112103.08</v>
      </c>
      <c r="H85" s="130">
        <v>111618.99</v>
      </c>
      <c r="I85" s="130">
        <v>3072.29</v>
      </c>
      <c r="J85" s="137">
        <v>-97.247520336817246</v>
      </c>
    </row>
    <row r="86" spans="1:10">
      <c r="A86" s="121" t="s">
        <v>114</v>
      </c>
      <c r="B86" s="149" t="s">
        <v>128</v>
      </c>
      <c r="C86" s="148">
        <v>286324</v>
      </c>
      <c r="D86" s="142">
        <v>103732</v>
      </c>
      <c r="E86" s="142">
        <v>164409</v>
      </c>
      <c r="F86" s="143">
        <v>58.494003778968874</v>
      </c>
      <c r="G86" s="142">
        <v>172532.78</v>
      </c>
      <c r="H86" s="142">
        <v>90499.68</v>
      </c>
      <c r="I86" s="142">
        <v>139048.75</v>
      </c>
      <c r="J86" s="154">
        <v>53.645570901466179</v>
      </c>
    </row>
    <row r="87" spans="1:10">
      <c r="A87" s="120"/>
      <c r="B87" s="150" t="s">
        <v>135</v>
      </c>
      <c r="C87" s="145">
        <v>102000</v>
      </c>
      <c r="D87" s="146">
        <v>91200</v>
      </c>
      <c r="E87" s="146">
        <v>48000</v>
      </c>
      <c r="F87" s="147">
        <v>-47.368421052631582</v>
      </c>
      <c r="G87" s="146">
        <v>92574.66</v>
      </c>
      <c r="H87" s="146">
        <v>82440</v>
      </c>
      <c r="I87" s="146">
        <v>43200</v>
      </c>
      <c r="J87" s="155">
        <v>-47.598253275109172</v>
      </c>
    </row>
    <row r="88" spans="1:10">
      <c r="A88" s="120"/>
      <c r="B88" s="150" t="s">
        <v>93</v>
      </c>
      <c r="C88" s="145">
        <v>37252</v>
      </c>
      <c r="D88" s="146">
        <v>27247</v>
      </c>
      <c r="E88" s="146">
        <v>22058.903300000002</v>
      </c>
      <c r="F88" s="147">
        <v>-19.040983227511276</v>
      </c>
      <c r="G88" s="146">
        <v>75855.37</v>
      </c>
      <c r="H88" s="146">
        <v>49710.13</v>
      </c>
      <c r="I88" s="146">
        <v>36754.11</v>
      </c>
      <c r="J88" s="155">
        <v>-26.063138438785003</v>
      </c>
    </row>
    <row r="89" spans="1:10">
      <c r="A89" s="120"/>
      <c r="B89" s="150" t="s">
        <v>129</v>
      </c>
      <c r="C89" s="145">
        <v>72576</v>
      </c>
      <c r="D89" s="146">
        <v>72576</v>
      </c>
      <c r="E89" s="146">
        <v>151200</v>
      </c>
      <c r="F89" s="147">
        <v>108.33333333333334</v>
      </c>
      <c r="G89" s="146">
        <v>60342.41</v>
      </c>
      <c r="H89" s="146">
        <v>60342.41</v>
      </c>
      <c r="I89" s="146">
        <v>107693.66</v>
      </c>
      <c r="J89" s="155">
        <v>78.470929483923484</v>
      </c>
    </row>
    <row r="90" spans="1:10">
      <c r="A90" s="120"/>
      <c r="B90" s="150" t="s">
        <v>94</v>
      </c>
      <c r="C90" s="145">
        <v>4353.79</v>
      </c>
      <c r="D90" s="146">
        <v>4353.79</v>
      </c>
      <c r="E90" s="146">
        <v>0</v>
      </c>
      <c r="F90" s="147">
        <v>-100</v>
      </c>
      <c r="G90" s="146">
        <v>19254.93</v>
      </c>
      <c r="H90" s="146">
        <v>19254.93</v>
      </c>
      <c r="I90" s="146">
        <v>0</v>
      </c>
      <c r="J90" s="155">
        <v>-100</v>
      </c>
    </row>
    <row r="91" spans="1:10">
      <c r="A91" s="120"/>
      <c r="B91" s="150" t="s">
        <v>137</v>
      </c>
      <c r="C91" s="145">
        <v>6849.3</v>
      </c>
      <c r="D91" s="146">
        <v>5870.88</v>
      </c>
      <c r="E91" s="146">
        <v>8203.68</v>
      </c>
      <c r="F91" s="147">
        <v>39.735099337748345</v>
      </c>
      <c r="G91" s="146">
        <v>18750.009999999998</v>
      </c>
      <c r="H91" s="146">
        <v>16086.79</v>
      </c>
      <c r="I91" s="146">
        <v>26794.15</v>
      </c>
      <c r="J91" s="155">
        <v>66.559953850333102</v>
      </c>
    </row>
    <row r="92" spans="1:10">
      <c r="A92" s="119"/>
      <c r="B92" s="150" t="s">
        <v>89</v>
      </c>
      <c r="C92" s="145">
        <v>0</v>
      </c>
      <c r="D92" s="146">
        <v>0</v>
      </c>
      <c r="E92" s="146">
        <v>20</v>
      </c>
      <c r="F92" s="147" t="s">
        <v>99</v>
      </c>
      <c r="G92" s="146">
        <v>0</v>
      </c>
      <c r="H92" s="146">
        <v>0</v>
      </c>
      <c r="I92" s="146">
        <v>18.350000000000001</v>
      </c>
      <c r="J92" s="155" t="s">
        <v>99</v>
      </c>
    </row>
    <row r="93" spans="1:10">
      <c r="A93" s="135" t="s">
        <v>115</v>
      </c>
      <c r="B93" s="136"/>
      <c r="C93" s="129">
        <v>509355.08999999997</v>
      </c>
      <c r="D93" s="130">
        <v>304979.67</v>
      </c>
      <c r="E93" s="130">
        <v>393891.5833</v>
      </c>
      <c r="F93" s="131">
        <v>29.153390224338558</v>
      </c>
      <c r="G93" s="130">
        <v>439310.16</v>
      </c>
      <c r="H93" s="130">
        <v>318333.93999999994</v>
      </c>
      <c r="I93" s="130">
        <v>353509.02</v>
      </c>
      <c r="J93" s="137">
        <v>11.049742292637754</v>
      </c>
    </row>
    <row r="94" spans="1:10">
      <c r="A94" s="121" t="s">
        <v>108</v>
      </c>
      <c r="B94" s="149" t="s">
        <v>94</v>
      </c>
      <c r="C94" s="148">
        <v>1704.7692</v>
      </c>
      <c r="D94" s="142">
        <v>1704.7692</v>
      </c>
      <c r="E94" s="142">
        <v>1970.4161999999999</v>
      </c>
      <c r="F94" s="143">
        <v>15.582578568406792</v>
      </c>
      <c r="G94" s="142">
        <v>180850.05</v>
      </c>
      <c r="H94" s="142">
        <v>180850.05</v>
      </c>
      <c r="I94" s="142">
        <v>216835.31</v>
      </c>
      <c r="J94" s="154">
        <v>19.897843544969994</v>
      </c>
    </row>
    <row r="95" spans="1:10">
      <c r="A95" s="120"/>
      <c r="B95" s="150" t="s">
        <v>100</v>
      </c>
      <c r="C95" s="145">
        <v>1.6619999999999999</v>
      </c>
      <c r="D95" s="146">
        <v>1.2</v>
      </c>
      <c r="E95" s="146">
        <v>0</v>
      </c>
      <c r="F95" s="147">
        <v>-100</v>
      </c>
      <c r="G95" s="146">
        <v>277.60000000000002</v>
      </c>
      <c r="H95" s="146">
        <v>228.22</v>
      </c>
      <c r="I95" s="146">
        <v>0</v>
      </c>
      <c r="J95" s="155">
        <v>-100</v>
      </c>
    </row>
    <row r="96" spans="1:10">
      <c r="A96" s="119"/>
      <c r="B96" s="150" t="s">
        <v>129</v>
      </c>
      <c r="C96" s="145">
        <v>0.53849999999999998</v>
      </c>
      <c r="D96" s="146">
        <v>0.53849999999999998</v>
      </c>
      <c r="E96" s="146">
        <v>0.30769999999999997</v>
      </c>
      <c r="F96" s="147">
        <v>-42.859795728876513</v>
      </c>
      <c r="G96" s="146">
        <v>102.77</v>
      </c>
      <c r="H96" s="146">
        <v>102.77</v>
      </c>
      <c r="I96" s="146">
        <v>51.54</v>
      </c>
      <c r="J96" s="155">
        <v>-49.849177775615452</v>
      </c>
    </row>
    <row r="97" spans="1:10">
      <c r="A97" s="135" t="s">
        <v>109</v>
      </c>
      <c r="B97" s="136"/>
      <c r="C97" s="129">
        <v>1706.9696999999999</v>
      </c>
      <c r="D97" s="130">
        <v>1706.5076999999999</v>
      </c>
      <c r="E97" s="130">
        <v>1970.7239</v>
      </c>
      <c r="F97" s="131">
        <v>15.482860112497598</v>
      </c>
      <c r="G97" s="130">
        <v>181230.41999999998</v>
      </c>
      <c r="H97" s="130">
        <v>181181.03999999998</v>
      </c>
      <c r="I97" s="130">
        <v>216886.85</v>
      </c>
      <c r="J97" s="137">
        <v>19.707255240393827</v>
      </c>
    </row>
    <row r="98" spans="1:10">
      <c r="A98" s="149" t="s">
        <v>102</v>
      </c>
      <c r="B98" s="149" t="s">
        <v>93</v>
      </c>
      <c r="C98" s="148">
        <v>0</v>
      </c>
      <c r="D98" s="142">
        <v>0</v>
      </c>
      <c r="E98" s="142" t="s">
        <v>151</v>
      </c>
      <c r="F98" s="143" t="s">
        <v>99</v>
      </c>
      <c r="G98" s="142">
        <v>0</v>
      </c>
      <c r="H98" s="142">
        <v>0</v>
      </c>
      <c r="I98" s="142" t="s">
        <v>152</v>
      </c>
      <c r="J98" s="154" t="s">
        <v>99</v>
      </c>
    </row>
    <row r="99" spans="1:10">
      <c r="A99" s="135" t="s">
        <v>105</v>
      </c>
      <c r="B99" s="136"/>
      <c r="C99" s="129">
        <v>0</v>
      </c>
      <c r="D99" s="130">
        <v>0</v>
      </c>
      <c r="E99" s="130" t="s">
        <v>151</v>
      </c>
      <c r="F99" s="131" t="s">
        <v>99</v>
      </c>
      <c r="G99" s="130">
        <v>0</v>
      </c>
      <c r="H99" s="130">
        <v>0</v>
      </c>
      <c r="I99" s="130" t="s">
        <v>152</v>
      </c>
      <c r="J99" s="137" t="s">
        <v>99</v>
      </c>
    </row>
    <row r="100" spans="1:10">
      <c r="A100" s="138" t="s">
        <v>153</v>
      </c>
      <c r="B100" s="139"/>
      <c r="C100" s="132">
        <v>129568989.26769999</v>
      </c>
      <c r="D100" s="133">
        <v>105600239.01630001</v>
      </c>
      <c r="E100" s="133">
        <v>79710636.811699986</v>
      </c>
      <c r="F100" s="134">
        <v>-24.516613263161091</v>
      </c>
      <c r="G100" s="140">
        <v>122815163.14000002</v>
      </c>
      <c r="H100" s="140">
        <v>101410930.56999996</v>
      </c>
      <c r="I100" s="140">
        <v>71859146.470000044</v>
      </c>
      <c r="J100" s="141">
        <v>-29.140630042440531</v>
      </c>
    </row>
  </sheetData>
  <mergeCells count="12">
    <mergeCell ref="C1:F1"/>
    <mergeCell ref="G1:J1"/>
    <mergeCell ref="A1:A2"/>
    <mergeCell ref="B1:B2"/>
    <mergeCell ref="A72:A80"/>
    <mergeCell ref="A82:A84"/>
    <mergeCell ref="A86:A92"/>
    <mergeCell ref="A94:A96"/>
    <mergeCell ref="A3:A20"/>
    <mergeCell ref="A22:A41"/>
    <mergeCell ref="A43:A54"/>
    <mergeCell ref="A56:A7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92A22-AF05-439F-A86C-39460E626FD8}">
  <dimension ref="A1:K31"/>
  <sheetViews>
    <sheetView workbookViewId="0">
      <selection sqref="A1:K31"/>
    </sheetView>
  </sheetViews>
  <sheetFormatPr baseColWidth="10" defaultRowHeight="14.5"/>
  <sheetData>
    <row r="1" spans="1:11">
      <c r="A1" s="7" t="s">
        <v>15</v>
      </c>
      <c r="B1" s="8" t="s">
        <v>16</v>
      </c>
      <c r="C1" s="8" t="s">
        <v>17</v>
      </c>
      <c r="D1" s="8" t="s">
        <v>18</v>
      </c>
      <c r="E1" s="8" t="s">
        <v>19</v>
      </c>
      <c r="F1" s="8" t="s">
        <v>20</v>
      </c>
      <c r="G1" s="8" t="s">
        <v>21</v>
      </c>
      <c r="H1" s="8" t="s">
        <v>22</v>
      </c>
      <c r="I1" s="8" t="s">
        <v>23</v>
      </c>
      <c r="J1" s="8" t="s">
        <v>24</v>
      </c>
      <c r="K1" s="8" t="s">
        <v>25</v>
      </c>
    </row>
    <row r="2" spans="1:11">
      <c r="A2" s="6">
        <v>44118</v>
      </c>
      <c r="B2" s="4">
        <v>7547.2391505078485</v>
      </c>
      <c r="C2" s="4">
        <v>9500</v>
      </c>
      <c r="D2" s="4"/>
      <c r="E2" s="4"/>
      <c r="F2" s="4">
        <v>5250</v>
      </c>
      <c r="G2" s="4"/>
      <c r="H2" s="4">
        <v>7812.2794117647063</v>
      </c>
      <c r="I2" s="4">
        <v>6336.8888888888887</v>
      </c>
      <c r="J2" s="4">
        <v>20000</v>
      </c>
      <c r="K2" s="4">
        <v>8000</v>
      </c>
    </row>
    <row r="3" spans="1:11">
      <c r="A3" s="3">
        <v>44119</v>
      </c>
      <c r="B3" s="2">
        <v>7578.4881602914393</v>
      </c>
      <c r="C3" s="2">
        <v>9750</v>
      </c>
      <c r="D3" s="2"/>
      <c r="E3" s="2"/>
      <c r="F3" s="2">
        <v>7119.8630136986303</v>
      </c>
      <c r="G3" s="2"/>
      <c r="H3" s="2">
        <v>7549.75</v>
      </c>
      <c r="I3" s="2">
        <v>6442.7452229299361</v>
      </c>
      <c r="J3" s="2">
        <v>20000</v>
      </c>
      <c r="K3" s="2"/>
    </row>
    <row r="4" spans="1:11">
      <c r="A4" s="3">
        <v>44120</v>
      </c>
      <c r="B4" s="2">
        <v>8156.3330106485964</v>
      </c>
      <c r="C4" s="2">
        <v>8404.5238095238092</v>
      </c>
      <c r="D4" s="2"/>
      <c r="E4" s="2"/>
      <c r="F4" s="2">
        <v>6764.7926267281109</v>
      </c>
      <c r="G4" s="2"/>
      <c r="H4" s="2">
        <v>7536.6829268292686</v>
      </c>
      <c r="I4" s="2">
        <v>6766.045843045843</v>
      </c>
      <c r="J4" s="2"/>
      <c r="K4" s="2"/>
    </row>
    <row r="5" spans="1:11">
      <c r="A5" s="3">
        <v>44123</v>
      </c>
      <c r="B5" s="2">
        <v>7620.4682274247489</v>
      </c>
      <c r="C5" s="2">
        <v>9750</v>
      </c>
      <c r="D5" s="2"/>
      <c r="E5" s="2"/>
      <c r="F5" s="2">
        <v>7218.1208053691271</v>
      </c>
      <c r="G5" s="2"/>
      <c r="H5" s="2">
        <v>7722</v>
      </c>
      <c r="I5" s="2">
        <v>7165.9865470852019</v>
      </c>
      <c r="J5" s="2">
        <v>14519</v>
      </c>
      <c r="K5" s="2"/>
    </row>
    <row r="6" spans="1:11">
      <c r="A6" s="3">
        <v>44124</v>
      </c>
      <c r="B6" s="2">
        <v>7928.177083333333</v>
      </c>
      <c r="C6" s="2">
        <v>9371.5142857142855</v>
      </c>
      <c r="D6" s="2"/>
      <c r="E6" s="2"/>
      <c r="F6" s="2">
        <v>7571.4285714285716</v>
      </c>
      <c r="G6" s="2">
        <v>8286</v>
      </c>
      <c r="H6" s="2">
        <v>7680.4651162790697</v>
      </c>
      <c r="I6" s="2">
        <v>7202.7760617760614</v>
      </c>
      <c r="J6" s="2">
        <v>16967.344262295082</v>
      </c>
      <c r="K6" s="2"/>
    </row>
    <row r="7" spans="1:11">
      <c r="A7" s="3">
        <v>44125</v>
      </c>
      <c r="B7" s="2">
        <v>8071.307070707071</v>
      </c>
      <c r="C7" s="2">
        <v>9750</v>
      </c>
      <c r="D7" s="2"/>
      <c r="E7" s="2"/>
      <c r="F7" s="2">
        <v>6804.7407407407409</v>
      </c>
      <c r="G7" s="2"/>
      <c r="H7" s="2">
        <v>7562.5749999999998</v>
      </c>
      <c r="I7" s="2">
        <v>7312.4446397188049</v>
      </c>
      <c r="J7" s="2">
        <v>15600</v>
      </c>
      <c r="K7" s="2">
        <v>8000</v>
      </c>
    </row>
    <row r="8" spans="1:11">
      <c r="A8" s="3">
        <v>44126</v>
      </c>
      <c r="B8" s="2">
        <v>7630.6867356538096</v>
      </c>
      <c r="C8" s="2">
        <v>8954.636363636364</v>
      </c>
      <c r="D8" s="2"/>
      <c r="E8" s="2"/>
      <c r="F8" s="2">
        <v>7313.1313131313127</v>
      </c>
      <c r="G8" s="2">
        <v>6731</v>
      </c>
      <c r="H8" s="2">
        <v>7883.75</v>
      </c>
      <c r="I8" s="2">
        <v>6816.3849557522126</v>
      </c>
      <c r="J8" s="2">
        <v>15603</v>
      </c>
      <c r="K8" s="2"/>
    </row>
    <row r="9" spans="1:11">
      <c r="A9" s="3">
        <v>44127</v>
      </c>
      <c r="B9" s="2">
        <v>7402.7850162866453</v>
      </c>
      <c r="C9" s="2">
        <v>9495.9183673469379</v>
      </c>
      <c r="D9" s="2"/>
      <c r="E9" s="2"/>
      <c r="F9" s="2">
        <v>7277.7777777777774</v>
      </c>
      <c r="G9" s="2">
        <v>7231</v>
      </c>
      <c r="H9" s="2">
        <v>7634.5035460992904</v>
      </c>
      <c r="I9" s="2">
        <v>8778</v>
      </c>
      <c r="J9" s="2">
        <v>16090.90909090909</v>
      </c>
      <c r="K9" s="2"/>
    </row>
    <row r="10" spans="1:11">
      <c r="A10" s="3">
        <v>44130</v>
      </c>
      <c r="B10" s="2">
        <v>7449.4739178690343</v>
      </c>
      <c r="C10" s="2">
        <v>9250</v>
      </c>
      <c r="D10" s="2"/>
      <c r="E10" s="2"/>
      <c r="F10" s="2">
        <v>5250</v>
      </c>
      <c r="G10" s="2"/>
      <c r="H10" s="2">
        <v>7217.1084337349394</v>
      </c>
      <c r="I10" s="2">
        <v>6945.7720207253888</v>
      </c>
      <c r="J10" s="2">
        <v>16500</v>
      </c>
      <c r="K10" s="2"/>
    </row>
    <row r="11" spans="1:11">
      <c r="A11" s="3">
        <v>44131</v>
      </c>
      <c r="B11" s="2">
        <v>7723.8519924098673</v>
      </c>
      <c r="C11" s="2">
        <v>8791.9463087248314</v>
      </c>
      <c r="D11" s="2"/>
      <c r="E11" s="2"/>
      <c r="F11" s="2">
        <v>6151.515151515152</v>
      </c>
      <c r="G11" s="2"/>
      <c r="H11" s="2">
        <v>8166.4888888888891</v>
      </c>
      <c r="I11" s="2">
        <v>8180.5977961432509</v>
      </c>
      <c r="J11" s="2">
        <v>17000</v>
      </c>
      <c r="K11" s="2"/>
    </row>
    <row r="12" spans="1:11">
      <c r="A12" s="3">
        <v>44132</v>
      </c>
      <c r="B12" s="2">
        <v>7850.1527777777774</v>
      </c>
      <c r="C12" s="2">
        <v>8130.1354723707664</v>
      </c>
      <c r="D12" s="2"/>
      <c r="E12" s="2"/>
      <c r="F12" s="2"/>
      <c r="G12" s="2"/>
      <c r="H12" s="2">
        <v>7466.6417910447763</v>
      </c>
      <c r="I12" s="2">
        <v>7254.8481012658231</v>
      </c>
      <c r="J12" s="2"/>
      <c r="K12" s="2"/>
    </row>
    <row r="13" spans="1:11">
      <c r="A13" s="3">
        <v>44133</v>
      </c>
      <c r="B13" s="2">
        <v>7872.3111111111111</v>
      </c>
      <c r="C13" s="2">
        <v>8750</v>
      </c>
      <c r="D13" s="2"/>
      <c r="E13" s="2"/>
      <c r="F13" s="2">
        <v>6533.9726027397264</v>
      </c>
      <c r="G13" s="2">
        <v>6714</v>
      </c>
      <c r="H13" s="2">
        <v>8103.6551724137935</v>
      </c>
      <c r="I13" s="2">
        <v>7176.4137931034484</v>
      </c>
      <c r="J13" s="2">
        <v>15000</v>
      </c>
      <c r="K13" s="2"/>
    </row>
    <row r="14" spans="1:11">
      <c r="A14" s="3">
        <v>44134</v>
      </c>
      <c r="B14" s="2">
        <v>7827.179144385027</v>
      </c>
      <c r="C14" s="2">
        <v>8250</v>
      </c>
      <c r="D14" s="2"/>
      <c r="E14" s="2"/>
      <c r="F14" s="2"/>
      <c r="G14" s="2">
        <v>6750</v>
      </c>
      <c r="H14" s="2">
        <v>7825.1204819277109</v>
      </c>
      <c r="I14" s="2">
        <v>7129.9774011299432</v>
      </c>
      <c r="J14" s="2">
        <v>15833.333333333334</v>
      </c>
      <c r="K14" s="2"/>
    </row>
    <row r="15" spans="1:11">
      <c r="A15" s="3">
        <v>44137</v>
      </c>
      <c r="B15" s="2">
        <v>7628.9728370221328</v>
      </c>
      <c r="C15" s="2">
        <v>9000</v>
      </c>
      <c r="D15" s="2"/>
      <c r="E15" s="2"/>
      <c r="F15" s="2"/>
      <c r="G15" s="2">
        <v>7200</v>
      </c>
      <c r="H15" s="2">
        <v>6794.2352941176468</v>
      </c>
      <c r="I15" s="2">
        <v>7178.6233766233763</v>
      </c>
      <c r="J15" s="2">
        <v>15362.31884057971</v>
      </c>
      <c r="K15" s="2"/>
    </row>
    <row r="16" spans="1:11">
      <c r="A16" s="3">
        <v>44138</v>
      </c>
      <c r="B16" s="2">
        <v>8101.3199268738572</v>
      </c>
      <c r="C16" s="2">
        <v>7871.5142857142855</v>
      </c>
      <c r="D16" s="2"/>
      <c r="E16" s="2"/>
      <c r="F16" s="2"/>
      <c r="G16" s="2"/>
      <c r="H16" s="2">
        <v>7428.5357142857147</v>
      </c>
      <c r="I16" s="2">
        <v>7311.1076923076926</v>
      </c>
      <c r="J16" s="2">
        <v>15380.952380952382</v>
      </c>
      <c r="K16" s="2"/>
    </row>
    <row r="17" spans="1:11">
      <c r="A17" s="3">
        <v>44139</v>
      </c>
      <c r="B17" s="2">
        <v>7774.2548076923076</v>
      </c>
      <c r="C17" s="2">
        <v>8208.4166666666661</v>
      </c>
      <c r="D17" s="2"/>
      <c r="E17" s="2"/>
      <c r="F17" s="2"/>
      <c r="G17" s="2"/>
      <c r="H17" s="2">
        <v>8212</v>
      </c>
      <c r="I17" s="2">
        <v>7252.643356643357</v>
      </c>
      <c r="J17" s="2"/>
      <c r="K17" s="2"/>
    </row>
    <row r="18" spans="1:11">
      <c r="A18" s="3">
        <v>44140</v>
      </c>
      <c r="B18" s="2">
        <v>9193.1152542372874</v>
      </c>
      <c r="C18" s="2">
        <v>9445.782608695652</v>
      </c>
      <c r="D18" s="2"/>
      <c r="E18" s="2"/>
      <c r="F18" s="2"/>
      <c r="G18" s="2">
        <v>9498.2662538699697</v>
      </c>
      <c r="H18" s="2">
        <v>9416.5</v>
      </c>
      <c r="I18" s="2">
        <v>8536.2504288164673</v>
      </c>
      <c r="J18" s="2">
        <v>17500</v>
      </c>
      <c r="K18" s="2"/>
    </row>
    <row r="19" spans="1:11">
      <c r="A19" s="3">
        <v>44141</v>
      </c>
      <c r="B19" s="2">
        <v>10954.50622406639</v>
      </c>
      <c r="C19" s="2">
        <v>10518.43352601156</v>
      </c>
      <c r="D19" s="2"/>
      <c r="E19" s="2"/>
      <c r="F19" s="2"/>
      <c r="G19" s="2">
        <v>10430.126582278481</v>
      </c>
      <c r="H19" s="2">
        <v>10192</v>
      </c>
      <c r="I19" s="2">
        <v>10565.080495356036</v>
      </c>
      <c r="J19" s="2">
        <v>17000</v>
      </c>
      <c r="K19" s="2"/>
    </row>
    <row r="20" spans="1:11">
      <c r="A20" s="3">
        <v>44144</v>
      </c>
      <c r="B20" s="2">
        <v>10252.29831932773</v>
      </c>
      <c r="C20" s="2">
        <v>10511.130434782608</v>
      </c>
      <c r="D20" s="2"/>
      <c r="E20" s="2"/>
      <c r="F20" s="2"/>
      <c r="G20" s="2">
        <v>10208.666666666666</v>
      </c>
      <c r="H20" s="2"/>
      <c r="I20" s="2">
        <v>10461.615384615385</v>
      </c>
      <c r="J20" s="2">
        <v>16076.923076923076</v>
      </c>
      <c r="K20" s="2"/>
    </row>
    <row r="21" spans="1:11">
      <c r="A21" s="3">
        <v>44145</v>
      </c>
      <c r="B21" s="2">
        <v>11191.588617886178</v>
      </c>
      <c r="C21" s="2">
        <v>11020.156626506025</v>
      </c>
      <c r="D21" s="2"/>
      <c r="E21" s="2"/>
      <c r="F21" s="2">
        <v>12000</v>
      </c>
      <c r="G21" s="2">
        <v>9740</v>
      </c>
      <c r="H21" s="2"/>
      <c r="I21" s="2">
        <v>10713.46529013884</v>
      </c>
      <c r="J21" s="2">
        <v>16789.473684210527</v>
      </c>
      <c r="K21" s="2"/>
    </row>
    <row r="22" spans="1:11">
      <c r="A22" s="3">
        <v>44146</v>
      </c>
      <c r="B22" s="2">
        <v>11238.375838926175</v>
      </c>
      <c r="C22" s="2">
        <v>10645.975708502025</v>
      </c>
      <c r="D22" s="2"/>
      <c r="E22" s="2"/>
      <c r="F22" s="2"/>
      <c r="G22" s="2">
        <v>9722</v>
      </c>
      <c r="H22" s="2"/>
      <c r="I22" s="2">
        <v>9847.6688741721846</v>
      </c>
      <c r="J22" s="2"/>
      <c r="K22" s="2"/>
    </row>
    <row r="23" spans="1:11">
      <c r="A23" s="3">
        <v>44147</v>
      </c>
      <c r="B23" s="2">
        <v>10433.857627118645</v>
      </c>
      <c r="C23" s="2">
        <v>10280.349206349207</v>
      </c>
      <c r="D23" s="2"/>
      <c r="E23" s="2"/>
      <c r="F23" s="2"/>
      <c r="G23" s="2">
        <v>8829.7021276595751</v>
      </c>
      <c r="H23" s="2"/>
      <c r="I23" s="2">
        <v>9497.8415841584156</v>
      </c>
      <c r="J23" s="2">
        <v>16428.571428571428</v>
      </c>
      <c r="K23" s="2"/>
    </row>
    <row r="24" spans="1:11">
      <c r="A24" s="3">
        <v>44148</v>
      </c>
      <c r="B24" s="2">
        <v>10308.135483870969</v>
      </c>
      <c r="C24" s="2">
        <v>9990.2709359605906</v>
      </c>
      <c r="D24" s="2"/>
      <c r="E24" s="2"/>
      <c r="F24" s="2">
        <v>9731</v>
      </c>
      <c r="G24" s="2">
        <v>8897.9133858267724</v>
      </c>
      <c r="H24" s="2"/>
      <c r="I24" s="2">
        <v>9416.2214532871967</v>
      </c>
      <c r="J24" s="2">
        <v>16000</v>
      </c>
      <c r="K24" s="2"/>
    </row>
    <row r="25" spans="1:11">
      <c r="A25" s="3">
        <v>44151</v>
      </c>
      <c r="B25" s="2">
        <v>9074.4331210191085</v>
      </c>
      <c r="C25" s="2">
        <v>9739.4957983193272</v>
      </c>
      <c r="D25" s="2"/>
      <c r="E25" s="2"/>
      <c r="F25" s="2">
        <v>7750</v>
      </c>
      <c r="G25" s="2">
        <v>10715.852631578948</v>
      </c>
      <c r="H25" s="2">
        <v>9192</v>
      </c>
      <c r="I25" s="2">
        <v>8270.0034843205576</v>
      </c>
      <c r="J25" s="2"/>
      <c r="K25" s="2"/>
    </row>
    <row r="26" spans="1:11">
      <c r="A26" s="3">
        <v>44152</v>
      </c>
      <c r="B26" s="2">
        <v>9158.104808877928</v>
      </c>
      <c r="C26" s="2">
        <v>9791.2238805970155</v>
      </c>
      <c r="D26" s="2"/>
      <c r="E26" s="2"/>
      <c r="F26" s="2">
        <v>7750</v>
      </c>
      <c r="G26" s="2">
        <v>9103.310344827587</v>
      </c>
      <c r="H26" s="2"/>
      <c r="I26" s="2">
        <v>9147.4530386740335</v>
      </c>
      <c r="J26" s="2">
        <v>16278</v>
      </c>
      <c r="K26" s="2"/>
    </row>
    <row r="27" spans="1:11">
      <c r="A27" s="3">
        <v>44153</v>
      </c>
      <c r="B27" s="2">
        <v>9853.9113082039912</v>
      </c>
      <c r="C27" s="2">
        <v>9111.1111111111113</v>
      </c>
      <c r="D27" s="2"/>
      <c r="E27" s="2"/>
      <c r="F27" s="2">
        <v>13541.666666666666</v>
      </c>
      <c r="G27" s="2">
        <v>8712</v>
      </c>
      <c r="H27" s="2">
        <v>10417</v>
      </c>
      <c r="I27" s="2">
        <v>8777.6257545271637</v>
      </c>
      <c r="J27" s="2">
        <v>15000</v>
      </c>
      <c r="K27" s="2"/>
    </row>
    <row r="28" spans="1:11">
      <c r="A28" s="3">
        <v>44154</v>
      </c>
      <c r="B28" s="2">
        <v>9330.7672955974849</v>
      </c>
      <c r="C28" s="2">
        <v>9522.7272727272721</v>
      </c>
      <c r="D28" s="2"/>
      <c r="E28" s="2"/>
      <c r="F28" s="2"/>
      <c r="G28" s="2">
        <v>8854.1142857142859</v>
      </c>
      <c r="H28" s="2"/>
      <c r="I28" s="2">
        <v>8510.963768115942</v>
      </c>
      <c r="J28" s="2">
        <v>15703.449152542373</v>
      </c>
      <c r="K28" s="2"/>
    </row>
    <row r="29" spans="1:11">
      <c r="A29" s="3">
        <v>44155</v>
      </c>
      <c r="B29" s="2">
        <v>9516.1355042016803</v>
      </c>
      <c r="C29" s="2">
        <v>9793.210735586481</v>
      </c>
      <c r="D29" s="2"/>
      <c r="E29" s="2">
        <v>9190</v>
      </c>
      <c r="F29" s="2">
        <v>7750</v>
      </c>
      <c r="G29" s="2">
        <v>8725</v>
      </c>
      <c r="H29" s="2"/>
      <c r="I29" s="2">
        <v>8781.4322916666661</v>
      </c>
      <c r="J29" s="2">
        <v>16033.6</v>
      </c>
      <c r="K29" s="2"/>
    </row>
    <row r="30" spans="1:11">
      <c r="A30" s="3">
        <v>44158</v>
      </c>
      <c r="B30" s="2">
        <v>10116.009478672986</v>
      </c>
      <c r="C30" s="2">
        <v>9544.3797468354423</v>
      </c>
      <c r="D30" s="2"/>
      <c r="E30" s="2"/>
      <c r="F30" s="2">
        <v>13263.421052631578</v>
      </c>
      <c r="G30" s="2">
        <v>9760</v>
      </c>
      <c r="H30" s="2"/>
      <c r="I30" s="2">
        <v>9618.4689265536726</v>
      </c>
      <c r="J30" s="2">
        <v>14876.739726027397</v>
      </c>
      <c r="K30" s="2">
        <v>11000</v>
      </c>
    </row>
    <row r="31" spans="1:11">
      <c r="A31" s="3">
        <v>44159</v>
      </c>
      <c r="B31" s="2">
        <v>11017.033582089553</v>
      </c>
      <c r="C31" s="2">
        <v>10021.739130434782</v>
      </c>
      <c r="D31" s="2"/>
      <c r="E31" s="2"/>
      <c r="F31" s="2">
        <v>8000</v>
      </c>
      <c r="G31" s="2">
        <v>9192</v>
      </c>
      <c r="H31" s="2"/>
      <c r="I31" s="2">
        <v>10196.70634920635</v>
      </c>
      <c r="J31" s="5">
        <v>16400</v>
      </c>
      <c r="K31" s="5">
        <v>11000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2CB5D-999F-474E-9102-30F3DBED5A66}">
  <dimension ref="A1:K31"/>
  <sheetViews>
    <sheetView workbookViewId="0">
      <selection sqref="A1:K31"/>
    </sheetView>
  </sheetViews>
  <sheetFormatPr baseColWidth="10" defaultRowHeight="14.5"/>
  <sheetData>
    <row r="1" spans="1:11" ht="65">
      <c r="A1" s="24" t="s">
        <v>26</v>
      </c>
      <c r="B1" s="25" t="s">
        <v>27</v>
      </c>
      <c r="C1" s="25" t="s">
        <v>28</v>
      </c>
      <c r="D1" s="25" t="s">
        <v>29</v>
      </c>
      <c r="E1" s="25" t="s">
        <v>30</v>
      </c>
      <c r="F1" s="25" t="s">
        <v>31</v>
      </c>
      <c r="G1" s="25" t="s">
        <v>32</v>
      </c>
      <c r="H1" s="25" t="s">
        <v>33</v>
      </c>
      <c r="I1" s="25" t="s">
        <v>34</v>
      </c>
      <c r="J1" s="25" t="s">
        <v>35</v>
      </c>
      <c r="K1" s="25" t="s">
        <v>36</v>
      </c>
    </row>
    <row r="2" spans="1:11">
      <c r="A2" s="22">
        <v>44118</v>
      </c>
      <c r="B2" s="23"/>
      <c r="C2" s="23">
        <v>9500</v>
      </c>
      <c r="D2" s="23">
        <v>7763</v>
      </c>
      <c r="E2" s="23">
        <v>7323.7913669064747</v>
      </c>
      <c r="F2" s="23">
        <v>8508.2987551867227</v>
      </c>
      <c r="G2" s="23">
        <v>6000</v>
      </c>
      <c r="H2" s="23">
        <v>5250</v>
      </c>
      <c r="I2" s="23">
        <v>8250</v>
      </c>
      <c r="J2" s="23">
        <v>8600</v>
      </c>
      <c r="K2" s="23">
        <v>8000</v>
      </c>
    </row>
    <row r="3" spans="1:11">
      <c r="A3" s="22">
        <v>44119</v>
      </c>
      <c r="B3" s="23">
        <v>10500</v>
      </c>
      <c r="C3" s="23">
        <v>9750</v>
      </c>
      <c r="D3" s="23">
        <v>7703</v>
      </c>
      <c r="E3" s="23">
        <v>7130.5302013422815</v>
      </c>
      <c r="F3" s="23">
        <v>8344.2028985507241</v>
      </c>
      <c r="G3" s="23">
        <v>6000</v>
      </c>
      <c r="H3" s="23">
        <v>5750</v>
      </c>
      <c r="I3" s="23">
        <v>8250</v>
      </c>
      <c r="J3" s="23">
        <v>7680.7894736842109</v>
      </c>
      <c r="K3" s="23">
        <v>7000</v>
      </c>
    </row>
    <row r="4" spans="1:11">
      <c r="A4" s="22">
        <v>44120</v>
      </c>
      <c r="B4" s="23"/>
      <c r="C4" s="23">
        <v>9500</v>
      </c>
      <c r="D4" s="23">
        <v>7998</v>
      </c>
      <c r="E4" s="23">
        <v>7623.6504854368932</v>
      </c>
      <c r="F4" s="23">
        <v>8791.3542600896853</v>
      </c>
      <c r="G4" s="23">
        <v>6000</v>
      </c>
      <c r="H4" s="23">
        <v>5250</v>
      </c>
      <c r="I4" s="23"/>
      <c r="J4" s="23">
        <v>7470.588235294118</v>
      </c>
      <c r="K4" s="23">
        <v>7000</v>
      </c>
    </row>
    <row r="5" spans="1:11">
      <c r="A5" s="22">
        <v>44123</v>
      </c>
      <c r="B5" s="23"/>
      <c r="C5" s="23">
        <v>9750</v>
      </c>
      <c r="D5" s="23">
        <v>8045</v>
      </c>
      <c r="E5" s="23">
        <v>7532.7476635514022</v>
      </c>
      <c r="F5" s="23">
        <v>9465.1162790697672</v>
      </c>
      <c r="G5" s="23">
        <v>6000</v>
      </c>
      <c r="H5" s="23">
        <v>5250</v>
      </c>
      <c r="I5" s="23"/>
      <c r="J5" s="23">
        <v>9711.9827586206902</v>
      </c>
      <c r="K5" s="23">
        <v>7500</v>
      </c>
    </row>
    <row r="6" spans="1:11">
      <c r="A6" s="22">
        <v>44124</v>
      </c>
      <c r="B6" s="23"/>
      <c r="C6" s="23">
        <v>9750</v>
      </c>
      <c r="D6" s="23">
        <v>6741</v>
      </c>
      <c r="E6" s="23">
        <v>8071.2238805970146</v>
      </c>
      <c r="F6" s="23">
        <v>8356.4814814814818</v>
      </c>
      <c r="G6" s="23">
        <v>6222.2222222222226</v>
      </c>
      <c r="H6" s="23">
        <v>5250</v>
      </c>
      <c r="I6" s="23">
        <v>7750</v>
      </c>
      <c r="J6" s="23">
        <v>10896.301886792453</v>
      </c>
      <c r="K6" s="23">
        <v>10625</v>
      </c>
    </row>
    <row r="7" spans="1:11">
      <c r="A7" s="20">
        <v>44125</v>
      </c>
      <c r="B7" s="21">
        <v>10500</v>
      </c>
      <c r="C7" s="21">
        <v>9750</v>
      </c>
      <c r="D7" s="21">
        <v>7469</v>
      </c>
      <c r="E7" s="21">
        <v>7630.0342465753429</v>
      </c>
      <c r="F7" s="21">
        <v>8489.9179487179481</v>
      </c>
      <c r="G7" s="21">
        <v>6200</v>
      </c>
      <c r="H7" s="21">
        <v>5750</v>
      </c>
      <c r="I7" s="21">
        <v>7250</v>
      </c>
      <c r="J7" s="21">
        <v>9695.9064327485376</v>
      </c>
      <c r="K7" s="21">
        <v>7000</v>
      </c>
    </row>
    <row r="8" spans="1:11">
      <c r="A8" s="20">
        <v>44126</v>
      </c>
      <c r="B8" s="21"/>
      <c r="C8" s="21">
        <v>9750</v>
      </c>
      <c r="D8" s="21">
        <v>7758</v>
      </c>
      <c r="E8" s="21">
        <v>7416.7098765432102</v>
      </c>
      <c r="F8" s="21">
        <v>8594.9720670391052</v>
      </c>
      <c r="G8" s="21">
        <v>6000</v>
      </c>
      <c r="H8" s="21">
        <v>6750</v>
      </c>
      <c r="I8" s="21">
        <v>7750</v>
      </c>
      <c r="J8" s="21">
        <v>10536.969135802468</v>
      </c>
      <c r="K8" s="21">
        <v>7000</v>
      </c>
    </row>
    <row r="9" spans="1:11">
      <c r="A9" s="20">
        <v>44127</v>
      </c>
      <c r="B9" s="21"/>
      <c r="C9" s="21">
        <v>9750</v>
      </c>
      <c r="D9" s="21">
        <v>8048.1923076923076</v>
      </c>
      <c r="E9" s="21">
        <v>7413.0695652173918</v>
      </c>
      <c r="F9" s="21">
        <v>8604.1666666666661</v>
      </c>
      <c r="G9" s="21">
        <v>6000</v>
      </c>
      <c r="H9" s="21">
        <v>5250</v>
      </c>
      <c r="I9" s="21">
        <v>7667</v>
      </c>
      <c r="J9" s="21">
        <v>8956.5217391304341</v>
      </c>
      <c r="K9" s="21">
        <v>11285.714285714286</v>
      </c>
    </row>
    <row r="10" spans="1:11">
      <c r="A10" s="20">
        <v>44130</v>
      </c>
      <c r="B10" s="21"/>
      <c r="C10" s="21">
        <v>9250</v>
      </c>
      <c r="D10" s="21">
        <v>7848</v>
      </c>
      <c r="E10" s="21">
        <v>7429.7481481481482</v>
      </c>
      <c r="F10" s="21">
        <v>8444</v>
      </c>
      <c r="G10" s="21">
        <v>5750</v>
      </c>
      <c r="H10" s="21">
        <v>5250</v>
      </c>
      <c r="I10" s="21"/>
      <c r="J10" s="21">
        <v>7750</v>
      </c>
      <c r="K10" s="21">
        <v>10343.75</v>
      </c>
    </row>
    <row r="11" spans="1:11">
      <c r="A11" s="20">
        <v>44131</v>
      </c>
      <c r="B11" s="21"/>
      <c r="C11" s="21">
        <v>8750</v>
      </c>
      <c r="D11" s="21">
        <v>8239</v>
      </c>
      <c r="E11" s="21">
        <v>8003.4405594405598</v>
      </c>
      <c r="F11" s="21">
        <v>8909.0909090909099</v>
      </c>
      <c r="G11" s="21">
        <v>7100</v>
      </c>
      <c r="H11" s="21">
        <v>4750</v>
      </c>
      <c r="I11" s="21">
        <v>7750</v>
      </c>
      <c r="J11" s="21">
        <v>6600</v>
      </c>
      <c r="K11" s="21">
        <v>10666.666666666666</v>
      </c>
    </row>
    <row r="12" spans="1:11">
      <c r="A12" s="20">
        <v>44132</v>
      </c>
      <c r="B12" s="21"/>
      <c r="C12" s="21">
        <v>8750</v>
      </c>
      <c r="D12" s="21">
        <v>7837</v>
      </c>
      <c r="E12" s="21">
        <v>7454.2583333333332</v>
      </c>
      <c r="F12" s="21">
        <v>9322.363636363636</v>
      </c>
      <c r="G12" s="21">
        <v>7750</v>
      </c>
      <c r="H12" s="21"/>
      <c r="I12" s="21">
        <v>7250</v>
      </c>
      <c r="J12" s="21">
        <v>7000</v>
      </c>
      <c r="K12" s="21">
        <v>7000</v>
      </c>
    </row>
    <row r="13" spans="1:11">
      <c r="A13" s="20">
        <v>44133</v>
      </c>
      <c r="B13" s="21"/>
      <c r="C13" s="21">
        <v>8750</v>
      </c>
      <c r="D13" s="21">
        <v>7292</v>
      </c>
      <c r="E13" s="21">
        <v>7556.1437500000002</v>
      </c>
      <c r="F13" s="21">
        <v>8800</v>
      </c>
      <c r="G13" s="21">
        <v>7000</v>
      </c>
      <c r="H13" s="21">
        <v>5250</v>
      </c>
      <c r="I13" s="21"/>
      <c r="J13" s="21">
        <v>6886.7924528301883</v>
      </c>
      <c r="K13" s="21">
        <v>7000</v>
      </c>
    </row>
    <row r="14" spans="1:11">
      <c r="A14" s="20">
        <v>44134</v>
      </c>
      <c r="B14" s="21"/>
      <c r="C14" s="21">
        <v>8250</v>
      </c>
      <c r="D14" s="21">
        <v>8258</v>
      </c>
      <c r="E14" s="21">
        <v>7507.4769230769234</v>
      </c>
      <c r="F14" s="21">
        <v>9166.6666666666661</v>
      </c>
      <c r="G14" s="21">
        <v>7000</v>
      </c>
      <c r="H14" s="21">
        <v>5250</v>
      </c>
      <c r="I14" s="21"/>
      <c r="J14" s="21">
        <v>9285.7142857142862</v>
      </c>
      <c r="K14" s="21">
        <v>10333.333333333334</v>
      </c>
    </row>
    <row r="15" spans="1:11">
      <c r="A15" s="20">
        <v>44137</v>
      </c>
      <c r="B15" s="21">
        <v>10500</v>
      </c>
      <c r="C15" s="21">
        <v>8250</v>
      </c>
      <c r="D15" s="21">
        <v>7652</v>
      </c>
      <c r="E15" s="21">
        <v>7794.3340832395952</v>
      </c>
      <c r="F15" s="21">
        <v>8914.5142857142855</v>
      </c>
      <c r="G15" s="21">
        <v>5750</v>
      </c>
      <c r="H15" s="21">
        <v>7437.5</v>
      </c>
      <c r="I15" s="21"/>
      <c r="J15" s="21">
        <v>12254.450867052023</v>
      </c>
      <c r="K15" s="21">
        <v>12500</v>
      </c>
    </row>
    <row r="16" spans="1:11">
      <c r="A16" s="20">
        <v>44138</v>
      </c>
      <c r="B16" s="21">
        <v>10500</v>
      </c>
      <c r="C16" s="21">
        <v>8250</v>
      </c>
      <c r="D16" s="21">
        <v>7742</v>
      </c>
      <c r="E16" s="21">
        <v>7489.108695652174</v>
      </c>
      <c r="F16" s="21">
        <v>10484.043010752688</v>
      </c>
      <c r="G16" s="21">
        <v>6500</v>
      </c>
      <c r="H16" s="21">
        <v>8773</v>
      </c>
      <c r="I16" s="21">
        <v>7750</v>
      </c>
      <c r="J16" s="21">
        <v>12382.016260162602</v>
      </c>
      <c r="K16" s="21">
        <v>10666.666666666666</v>
      </c>
    </row>
    <row r="17" spans="1:11">
      <c r="A17" s="20">
        <v>44139</v>
      </c>
      <c r="B17" s="21"/>
      <c r="C17" s="21">
        <v>8250</v>
      </c>
      <c r="D17" s="21">
        <v>7768</v>
      </c>
      <c r="E17" s="21">
        <v>7712.0677966101694</v>
      </c>
      <c r="F17" s="21">
        <v>10000</v>
      </c>
      <c r="G17" s="21">
        <v>7000</v>
      </c>
      <c r="H17" s="21">
        <v>8792</v>
      </c>
      <c r="I17" s="21"/>
      <c r="J17" s="21">
        <v>5000</v>
      </c>
      <c r="K17" s="21">
        <v>8000</v>
      </c>
    </row>
    <row r="18" spans="1:11">
      <c r="A18" s="20">
        <v>44140</v>
      </c>
      <c r="B18" s="21">
        <v>9750</v>
      </c>
      <c r="C18" s="21">
        <v>8250</v>
      </c>
      <c r="D18" s="21">
        <v>8733</v>
      </c>
      <c r="E18" s="21">
        <v>9542.0252100840335</v>
      </c>
      <c r="F18" s="21">
        <v>10530.973451327434</v>
      </c>
      <c r="G18" s="21">
        <v>6800</v>
      </c>
      <c r="H18" s="21">
        <v>8590.0769230769238</v>
      </c>
      <c r="I18" s="21">
        <v>7750</v>
      </c>
      <c r="J18" s="21">
        <v>12543.209876543209</v>
      </c>
      <c r="K18" s="21">
        <v>13000</v>
      </c>
    </row>
    <row r="19" spans="1:11">
      <c r="A19" s="20">
        <v>44141</v>
      </c>
      <c r="B19" s="21"/>
      <c r="C19" s="21">
        <v>9500</v>
      </c>
      <c r="D19" s="21">
        <v>10227</v>
      </c>
      <c r="E19" s="21">
        <v>10825.556603773584</v>
      </c>
      <c r="F19" s="21">
        <v>11753.337662337663</v>
      </c>
      <c r="G19" s="21">
        <v>10500</v>
      </c>
      <c r="H19" s="21">
        <v>8708</v>
      </c>
      <c r="I19" s="21"/>
      <c r="J19" s="21">
        <v>16000</v>
      </c>
      <c r="K19" s="21">
        <v>12000</v>
      </c>
    </row>
    <row r="20" spans="1:11">
      <c r="A20" s="20">
        <v>44144</v>
      </c>
      <c r="B20" s="21">
        <v>11500</v>
      </c>
      <c r="C20" s="21">
        <v>10250</v>
      </c>
      <c r="D20" s="21">
        <v>8667</v>
      </c>
      <c r="E20" s="21">
        <v>10440.58695652174</v>
      </c>
      <c r="F20" s="21"/>
      <c r="G20" s="21">
        <v>11000</v>
      </c>
      <c r="H20" s="21">
        <v>8769</v>
      </c>
      <c r="I20" s="21"/>
      <c r="J20" s="21">
        <v>14012.903225806451</v>
      </c>
      <c r="K20" s="21">
        <v>11000</v>
      </c>
    </row>
    <row r="21" spans="1:11">
      <c r="A21" s="20">
        <v>44145</v>
      </c>
      <c r="B21" s="21"/>
      <c r="C21" s="21">
        <v>10250</v>
      </c>
      <c r="D21" s="21">
        <v>9236</v>
      </c>
      <c r="E21" s="21">
        <v>11010.769784172662</v>
      </c>
      <c r="F21" s="21">
        <v>11864.666666666666</v>
      </c>
      <c r="G21" s="21">
        <v>11000</v>
      </c>
      <c r="H21" s="21"/>
      <c r="I21" s="21"/>
      <c r="J21" s="21">
        <v>10200.280000000001</v>
      </c>
      <c r="K21" s="21">
        <v>12000</v>
      </c>
    </row>
    <row r="22" spans="1:11">
      <c r="A22" s="20">
        <v>44146</v>
      </c>
      <c r="B22" s="21"/>
      <c r="C22" s="21">
        <v>9750</v>
      </c>
      <c r="D22" s="21">
        <v>9258</v>
      </c>
      <c r="E22" s="21">
        <v>10806.4125</v>
      </c>
      <c r="F22" s="21">
        <v>11677.753424657534</v>
      </c>
      <c r="G22" s="21">
        <v>10000</v>
      </c>
      <c r="H22" s="21">
        <v>11800</v>
      </c>
      <c r="I22" s="21">
        <v>10500</v>
      </c>
      <c r="J22" s="21"/>
      <c r="K22" s="21">
        <v>7000</v>
      </c>
    </row>
    <row r="23" spans="1:11">
      <c r="A23" s="20">
        <v>44147</v>
      </c>
      <c r="B23" s="21"/>
      <c r="C23" s="21">
        <v>9750</v>
      </c>
      <c r="D23" s="21">
        <v>9667</v>
      </c>
      <c r="E23" s="21">
        <v>9815.9861111111113</v>
      </c>
      <c r="F23" s="21">
        <v>11535.352112676057</v>
      </c>
      <c r="G23" s="21">
        <v>9500</v>
      </c>
      <c r="H23" s="21">
        <v>12208</v>
      </c>
      <c r="I23" s="21">
        <v>10500</v>
      </c>
      <c r="J23" s="21">
        <v>11046.240740740741</v>
      </c>
      <c r="K23" s="21">
        <v>17000</v>
      </c>
    </row>
    <row r="24" spans="1:11">
      <c r="A24" s="20">
        <v>44148</v>
      </c>
      <c r="B24" s="21"/>
      <c r="C24" s="21">
        <v>9500</v>
      </c>
      <c r="D24" s="21">
        <v>9227</v>
      </c>
      <c r="E24" s="21">
        <v>9802.3194444444453</v>
      </c>
      <c r="F24" s="21">
        <v>11410.384615384615</v>
      </c>
      <c r="G24" s="21">
        <v>8500</v>
      </c>
      <c r="H24" s="21">
        <v>10757.545454545454</v>
      </c>
      <c r="I24" s="21">
        <v>10500</v>
      </c>
      <c r="J24" s="21">
        <v>10833.333333333334</v>
      </c>
      <c r="K24" s="21">
        <v>7000</v>
      </c>
    </row>
    <row r="25" spans="1:11">
      <c r="A25" s="20">
        <v>44151</v>
      </c>
      <c r="B25" s="21"/>
      <c r="C25" s="21">
        <v>9500</v>
      </c>
      <c r="D25" s="21">
        <v>8743</v>
      </c>
      <c r="E25" s="21">
        <v>8805.2597402597403</v>
      </c>
      <c r="F25" s="21">
        <v>11199.833333333334</v>
      </c>
      <c r="G25" s="21">
        <v>8307.6923076923085</v>
      </c>
      <c r="H25" s="21">
        <v>9545.636363636364</v>
      </c>
      <c r="I25" s="21"/>
      <c r="J25" s="21">
        <v>13021.739130434782</v>
      </c>
      <c r="K25" s="21">
        <v>7750</v>
      </c>
    </row>
    <row r="26" spans="1:11">
      <c r="A26" s="20">
        <v>44152</v>
      </c>
      <c r="B26" s="21"/>
      <c r="C26" s="21">
        <v>9500</v>
      </c>
      <c r="D26" s="21">
        <v>8765</v>
      </c>
      <c r="E26" s="21">
        <v>9121.889733840304</v>
      </c>
      <c r="F26" s="21">
        <v>11536.035714285714</v>
      </c>
      <c r="G26" s="21">
        <v>9000</v>
      </c>
      <c r="H26" s="21">
        <v>8538</v>
      </c>
      <c r="I26" s="21">
        <v>10500</v>
      </c>
      <c r="J26" s="21">
        <v>10781.375</v>
      </c>
      <c r="K26" s="21">
        <v>12142.857142857143</v>
      </c>
    </row>
    <row r="27" spans="1:11">
      <c r="A27" s="20">
        <v>44153</v>
      </c>
      <c r="B27" s="21"/>
      <c r="C27" s="21">
        <v>8750</v>
      </c>
      <c r="D27" s="21">
        <v>8235</v>
      </c>
      <c r="E27" s="21">
        <v>9382.3370786516862</v>
      </c>
      <c r="F27" s="21">
        <v>11894.456140350878</v>
      </c>
      <c r="G27" s="21">
        <v>9000</v>
      </c>
      <c r="H27" s="21">
        <v>8657.894736842105</v>
      </c>
      <c r="I27" s="21">
        <v>9500</v>
      </c>
      <c r="J27" s="21">
        <v>12579.787234042553</v>
      </c>
      <c r="K27" s="21">
        <v>8000</v>
      </c>
    </row>
    <row r="28" spans="1:11">
      <c r="A28" s="20">
        <v>44154</v>
      </c>
      <c r="B28" s="21"/>
      <c r="C28" s="21">
        <v>9500</v>
      </c>
      <c r="D28" s="21">
        <v>9431</v>
      </c>
      <c r="E28" s="21">
        <v>8939.6876971608835</v>
      </c>
      <c r="F28" s="21">
        <v>6760</v>
      </c>
      <c r="G28" s="21">
        <v>9500</v>
      </c>
      <c r="H28" s="21">
        <v>7708</v>
      </c>
      <c r="I28" s="21">
        <v>9750</v>
      </c>
      <c r="J28" s="21">
        <v>12517.898809523809</v>
      </c>
      <c r="K28" s="21">
        <v>18000</v>
      </c>
    </row>
    <row r="29" spans="1:11">
      <c r="A29" s="20">
        <v>44155</v>
      </c>
      <c r="B29" s="21"/>
      <c r="C29" s="21">
        <v>8750</v>
      </c>
      <c r="D29" s="21">
        <v>9765</v>
      </c>
      <c r="E29" s="21">
        <v>9488.161073825504</v>
      </c>
      <c r="F29" s="21">
        <v>11530.953125</v>
      </c>
      <c r="G29" s="21">
        <v>9000</v>
      </c>
      <c r="H29" s="21">
        <v>8615</v>
      </c>
      <c r="I29" s="21">
        <v>9750</v>
      </c>
      <c r="J29" s="21">
        <v>12338.538461538461</v>
      </c>
      <c r="K29" s="21">
        <v>12875</v>
      </c>
    </row>
    <row r="30" spans="1:11">
      <c r="A30" s="20">
        <v>44158</v>
      </c>
      <c r="B30" s="21"/>
      <c r="C30" s="21">
        <v>8750</v>
      </c>
      <c r="D30" s="21">
        <v>9257</v>
      </c>
      <c r="E30" s="21">
        <v>10318.7125</v>
      </c>
      <c r="F30" s="21">
        <v>11000</v>
      </c>
      <c r="G30" s="21">
        <v>9000</v>
      </c>
      <c r="H30" s="21">
        <v>8708</v>
      </c>
      <c r="I30" s="21"/>
      <c r="J30" s="21">
        <v>12190.444444444445</v>
      </c>
      <c r="K30" s="21">
        <v>14521.739130434782</v>
      </c>
    </row>
    <row r="31" spans="1:11">
      <c r="A31" s="20">
        <v>44159</v>
      </c>
      <c r="B31" s="21">
        <v>11500</v>
      </c>
      <c r="C31" s="21">
        <v>8750</v>
      </c>
      <c r="D31" s="21">
        <v>9235</v>
      </c>
      <c r="E31" s="21">
        <v>10652.380434782608</v>
      </c>
      <c r="F31" s="21">
        <v>11558.823529411764</v>
      </c>
      <c r="G31" s="21">
        <v>9455</v>
      </c>
      <c r="H31" s="21">
        <v>8750</v>
      </c>
      <c r="I31" s="21">
        <v>10500</v>
      </c>
      <c r="J31" s="21">
        <v>12285.714285714286</v>
      </c>
      <c r="K31" s="21">
        <v>14000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3EBBD-4FBB-4BAF-BAC9-7A612F015010}">
  <dimension ref="B1:D2"/>
  <sheetViews>
    <sheetView workbookViewId="0">
      <selection activeCell="B2" sqref="B2"/>
    </sheetView>
  </sheetViews>
  <sheetFormatPr baseColWidth="10" defaultRowHeight="14.5"/>
  <cols>
    <col min="2" max="2" width="35" customWidth="1"/>
    <col min="3" max="3" width="78.90625" customWidth="1"/>
  </cols>
  <sheetData>
    <row r="1" spans="2:4">
      <c r="D1" t="s">
        <v>156</v>
      </c>
    </row>
    <row r="2" spans="2:4">
      <c r="B2" t="s">
        <v>154</v>
      </c>
      <c r="C2" s="112" t="s">
        <v>155</v>
      </c>
      <c r="D2" t="s">
        <v>157</v>
      </c>
    </row>
  </sheetData>
  <hyperlinks>
    <hyperlink ref="C2" r:id="rId1" xr:uid="{1D54F84C-C66F-453D-8165-54FF63D40C2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426A2-6F0F-4EA5-8528-1B24DC51A4C9}">
  <dimension ref="A2:E14"/>
  <sheetViews>
    <sheetView workbookViewId="0">
      <selection activeCell="B5" sqref="B5"/>
    </sheetView>
  </sheetViews>
  <sheetFormatPr baseColWidth="10" defaultRowHeight="14.5"/>
  <cols>
    <col min="1" max="1" width="26.81640625" customWidth="1"/>
  </cols>
  <sheetData>
    <row r="2" spans="1:5">
      <c r="A2" t="s">
        <v>14</v>
      </c>
      <c r="B2" t="s">
        <v>0</v>
      </c>
      <c r="C2" t="s">
        <v>158</v>
      </c>
      <c r="D2" t="s">
        <v>84</v>
      </c>
      <c r="E2" t="s">
        <v>159</v>
      </c>
    </row>
    <row r="3" spans="1:5">
      <c r="A3" t="s">
        <v>14</v>
      </c>
      <c r="B3" t="s">
        <v>2</v>
      </c>
      <c r="C3" s="1">
        <v>7977</v>
      </c>
      <c r="D3" s="1">
        <v>4427</v>
      </c>
      <c r="E3" s="1">
        <v>6996</v>
      </c>
    </row>
    <row r="4" spans="1:5">
      <c r="A4" t="s">
        <v>14</v>
      </c>
      <c r="B4" t="s">
        <v>3</v>
      </c>
      <c r="C4" s="1">
        <v>7386</v>
      </c>
      <c r="D4" s="1">
        <v>5869</v>
      </c>
      <c r="E4" s="1">
        <v>6661</v>
      </c>
    </row>
    <row r="5" spans="1:5">
      <c r="A5" t="s">
        <v>14</v>
      </c>
      <c r="B5" t="s">
        <v>4</v>
      </c>
      <c r="C5" s="1">
        <v>7621</v>
      </c>
      <c r="D5" s="1">
        <v>5800</v>
      </c>
      <c r="E5" s="1">
        <v>7487</v>
      </c>
    </row>
    <row r="6" spans="1:5">
      <c r="A6" t="s">
        <v>14</v>
      </c>
      <c r="B6" t="s">
        <v>5</v>
      </c>
      <c r="C6" s="1">
        <v>7169</v>
      </c>
      <c r="D6" s="1">
        <v>5819</v>
      </c>
      <c r="E6" s="1">
        <v>6920</v>
      </c>
    </row>
    <row r="7" spans="1:5">
      <c r="A7" t="s">
        <v>14</v>
      </c>
      <c r="B7" t="s">
        <v>6</v>
      </c>
      <c r="C7" s="1">
        <v>6468</v>
      </c>
      <c r="D7" s="1">
        <v>6469</v>
      </c>
      <c r="E7" s="1">
        <v>6187</v>
      </c>
    </row>
    <row r="8" spans="1:5">
      <c r="A8" t="s">
        <v>14</v>
      </c>
      <c r="B8" t="s">
        <v>7</v>
      </c>
      <c r="C8" s="1">
        <v>6864</v>
      </c>
      <c r="D8" s="1">
        <v>6704</v>
      </c>
      <c r="E8" s="1">
        <v>6233</v>
      </c>
    </row>
    <row r="9" spans="1:5">
      <c r="A9" t="s">
        <v>14</v>
      </c>
      <c r="B9" t="s">
        <v>8</v>
      </c>
      <c r="C9" s="1">
        <v>7023</v>
      </c>
      <c r="D9" s="1">
        <v>6934</v>
      </c>
      <c r="E9" s="1">
        <v>6433</v>
      </c>
    </row>
    <row r="10" spans="1:5">
      <c r="A10" t="s">
        <v>14</v>
      </c>
      <c r="B10" t="s">
        <v>9</v>
      </c>
      <c r="C10" s="1">
        <v>9326</v>
      </c>
      <c r="D10" s="1">
        <v>7036</v>
      </c>
      <c r="E10" s="1">
        <v>6404</v>
      </c>
    </row>
    <row r="11" spans="1:5">
      <c r="A11" t="s">
        <v>14</v>
      </c>
      <c r="B11" t="s">
        <v>10</v>
      </c>
      <c r="C11" s="1">
        <v>11972</v>
      </c>
      <c r="D11" s="1">
        <v>7212</v>
      </c>
      <c r="E11" s="1">
        <v>8399</v>
      </c>
    </row>
    <row r="12" spans="1:5">
      <c r="A12" t="s">
        <v>14</v>
      </c>
      <c r="B12" t="s">
        <v>11</v>
      </c>
      <c r="C12" s="1">
        <v>14486</v>
      </c>
      <c r="D12" s="1">
        <v>8861</v>
      </c>
      <c r="E12" s="1">
        <v>7906</v>
      </c>
    </row>
    <row r="13" spans="1:5">
      <c r="A13" t="s">
        <v>14</v>
      </c>
      <c r="B13" t="s">
        <v>12</v>
      </c>
      <c r="C13" s="1">
        <v>9853</v>
      </c>
      <c r="D13" s="1">
        <v>7056</v>
      </c>
    </row>
    <row r="14" spans="1:5">
      <c r="A14" t="s">
        <v>14</v>
      </c>
      <c r="B14" t="s">
        <v>13</v>
      </c>
      <c r="C14" s="1">
        <v>5163</v>
      </c>
      <c r="D14" s="1">
        <v>5282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1CC90-FC04-4136-9F65-3ACCDB59EEE6}">
  <dimension ref="A1:D45"/>
  <sheetViews>
    <sheetView workbookViewId="0">
      <selection sqref="A1:D45"/>
    </sheetView>
  </sheetViews>
  <sheetFormatPr baseColWidth="10" defaultRowHeight="14.5"/>
  <cols>
    <col min="1" max="1" width="10.36328125" bestFit="1" customWidth="1"/>
    <col min="2" max="2" width="13" bestFit="1" customWidth="1"/>
    <col min="3" max="3" width="6.453125" bestFit="1" customWidth="1"/>
    <col min="4" max="4" width="11.81640625" bestFit="1" customWidth="1"/>
  </cols>
  <sheetData>
    <row r="1" spans="1:4">
      <c r="A1" t="s">
        <v>0</v>
      </c>
      <c r="B1" t="s">
        <v>165</v>
      </c>
      <c r="C1" t="s">
        <v>1</v>
      </c>
      <c r="D1" t="s">
        <v>164</v>
      </c>
    </row>
    <row r="2" spans="1:4">
      <c r="A2" s="111" t="s">
        <v>2</v>
      </c>
      <c r="B2" s="111" t="s">
        <v>163</v>
      </c>
      <c r="C2" s="111" t="s">
        <v>84</v>
      </c>
      <c r="D2" s="122">
        <v>1380.1666666666667</v>
      </c>
    </row>
    <row r="3" spans="1:4">
      <c r="A3" s="111" t="s">
        <v>2</v>
      </c>
      <c r="B3" s="111" t="s">
        <v>163</v>
      </c>
      <c r="C3" s="111" t="s">
        <v>159</v>
      </c>
      <c r="D3" s="122">
        <v>1177.375</v>
      </c>
    </row>
    <row r="4" spans="1:4">
      <c r="A4" s="111" t="s">
        <v>3</v>
      </c>
      <c r="B4" s="111" t="s">
        <v>163</v>
      </c>
      <c r="C4" s="111" t="s">
        <v>84</v>
      </c>
      <c r="D4" s="122">
        <v>1244</v>
      </c>
    </row>
    <row r="5" spans="1:4">
      <c r="A5" s="111" t="s">
        <v>3</v>
      </c>
      <c r="B5" s="111" t="s">
        <v>163</v>
      </c>
      <c r="C5" s="111" t="s">
        <v>159</v>
      </c>
      <c r="D5" s="122">
        <v>1162.7142857142858</v>
      </c>
    </row>
    <row r="6" spans="1:4">
      <c r="A6" s="111" t="s">
        <v>4</v>
      </c>
      <c r="B6" s="111" t="s">
        <v>163</v>
      </c>
      <c r="C6" s="111" t="s">
        <v>84</v>
      </c>
      <c r="D6" s="122">
        <v>1158.8</v>
      </c>
    </row>
    <row r="7" spans="1:4">
      <c r="A7" s="111" t="s">
        <v>4</v>
      </c>
      <c r="B7" s="111" t="s">
        <v>163</v>
      </c>
      <c r="C7" s="111" t="s">
        <v>159</v>
      </c>
      <c r="D7" s="122">
        <v>1198.5</v>
      </c>
    </row>
    <row r="8" spans="1:4">
      <c r="A8" s="111" t="s">
        <v>5</v>
      </c>
      <c r="B8" s="111" t="s">
        <v>163</v>
      </c>
      <c r="C8" s="111" t="s">
        <v>84</v>
      </c>
      <c r="D8" s="122">
        <v>1172</v>
      </c>
    </row>
    <row r="9" spans="1:4">
      <c r="A9" s="111" t="s">
        <v>5</v>
      </c>
      <c r="B9" s="111" t="s">
        <v>163</v>
      </c>
      <c r="C9" s="111" t="s">
        <v>159</v>
      </c>
      <c r="D9" s="122">
        <v>1190</v>
      </c>
    </row>
    <row r="10" spans="1:4">
      <c r="A10" s="111" t="s">
        <v>6</v>
      </c>
      <c r="B10" s="111" t="s">
        <v>163</v>
      </c>
      <c r="C10" s="111" t="s">
        <v>84</v>
      </c>
      <c r="D10" s="122">
        <v>1148.2</v>
      </c>
    </row>
    <row r="11" spans="1:4">
      <c r="A11" s="111" t="s">
        <v>6</v>
      </c>
      <c r="B11" s="111" t="s">
        <v>163</v>
      </c>
      <c r="C11" s="111" t="s">
        <v>159</v>
      </c>
      <c r="D11" s="122">
        <v>1184.5</v>
      </c>
    </row>
    <row r="12" spans="1:4">
      <c r="A12" s="111" t="s">
        <v>7</v>
      </c>
      <c r="B12" s="111" t="s">
        <v>163</v>
      </c>
      <c r="C12" s="111" t="s">
        <v>84</v>
      </c>
      <c r="D12" s="122">
        <v>1157.75</v>
      </c>
    </row>
    <row r="13" spans="1:4">
      <c r="A13" s="111" t="s">
        <v>7</v>
      </c>
      <c r="B13" s="111" t="s">
        <v>163</v>
      </c>
      <c r="C13" s="111" t="s">
        <v>159</v>
      </c>
      <c r="D13" s="122">
        <v>1116.1666666666667</v>
      </c>
    </row>
    <row r="14" spans="1:4">
      <c r="A14" s="111" t="s">
        <v>8</v>
      </c>
      <c r="B14" s="111" t="s">
        <v>163</v>
      </c>
      <c r="C14" s="111" t="s">
        <v>84</v>
      </c>
      <c r="D14" s="122">
        <v>1173.375</v>
      </c>
    </row>
    <row r="15" spans="1:4">
      <c r="A15" s="111" t="s">
        <v>8</v>
      </c>
      <c r="B15" s="111" t="s">
        <v>163</v>
      </c>
      <c r="C15" s="111" t="s">
        <v>159</v>
      </c>
      <c r="D15" s="122">
        <v>1141.8</v>
      </c>
    </row>
    <row r="16" spans="1:4">
      <c r="A16" s="111" t="s">
        <v>9</v>
      </c>
      <c r="B16" s="111" t="s">
        <v>163</v>
      </c>
      <c r="C16" s="111" t="s">
        <v>84</v>
      </c>
      <c r="D16" s="122">
        <v>1161.8</v>
      </c>
    </row>
    <row r="17" spans="1:4">
      <c r="A17" s="111" t="s">
        <v>9</v>
      </c>
      <c r="B17" s="111" t="s">
        <v>163</v>
      </c>
      <c r="C17" s="111" t="s">
        <v>159</v>
      </c>
      <c r="D17" s="122">
        <v>1171.8</v>
      </c>
    </row>
    <row r="18" spans="1:4">
      <c r="A18" s="111" t="s">
        <v>10</v>
      </c>
      <c r="B18" s="111" t="s">
        <v>163</v>
      </c>
      <c r="C18" s="111" t="s">
        <v>84</v>
      </c>
      <c r="D18" s="122">
        <v>1141</v>
      </c>
    </row>
    <row r="19" spans="1:4">
      <c r="A19" s="111" t="s">
        <v>10</v>
      </c>
      <c r="B19" s="111" t="s">
        <v>163</v>
      </c>
      <c r="C19" s="111" t="s">
        <v>159</v>
      </c>
      <c r="D19" s="122">
        <v>1139.5</v>
      </c>
    </row>
    <row r="20" spans="1:4">
      <c r="A20" s="111" t="s">
        <v>11</v>
      </c>
      <c r="B20" s="111" t="s">
        <v>163</v>
      </c>
      <c r="C20" s="111" t="s">
        <v>84</v>
      </c>
      <c r="D20" s="122">
        <v>1162</v>
      </c>
    </row>
    <row r="21" spans="1:4">
      <c r="A21" s="111" t="s">
        <v>11</v>
      </c>
      <c r="B21" s="111" t="s">
        <v>163</v>
      </c>
      <c r="C21" s="111" t="s">
        <v>159</v>
      </c>
      <c r="D21" s="122">
        <v>1190.9000000000001</v>
      </c>
    </row>
    <row r="22" spans="1:4">
      <c r="A22" s="111" t="s">
        <v>12</v>
      </c>
      <c r="B22" s="111" t="s">
        <v>163</v>
      </c>
      <c r="C22" s="111" t="s">
        <v>84</v>
      </c>
      <c r="D22" s="122">
        <v>1168.5</v>
      </c>
    </row>
    <row r="23" spans="1:4">
      <c r="A23" s="111" t="s">
        <v>13</v>
      </c>
      <c r="B23" s="111" t="s">
        <v>163</v>
      </c>
      <c r="C23" s="111" t="s">
        <v>84</v>
      </c>
      <c r="D23" s="122">
        <v>1198.75</v>
      </c>
    </row>
    <row r="24" spans="1:4">
      <c r="A24" s="111" t="s">
        <v>2</v>
      </c>
      <c r="B24" s="111" t="s">
        <v>37</v>
      </c>
      <c r="C24" s="111" t="s">
        <v>84</v>
      </c>
      <c r="D24" s="122">
        <v>399.75</v>
      </c>
    </row>
    <row r="25" spans="1:4">
      <c r="A25" s="111" t="s">
        <v>2</v>
      </c>
      <c r="B25" s="111" t="s">
        <v>37</v>
      </c>
      <c r="C25" s="111" t="s">
        <v>159</v>
      </c>
      <c r="D25" s="122">
        <v>508</v>
      </c>
    </row>
    <row r="26" spans="1:4">
      <c r="A26" s="111" t="s">
        <v>3</v>
      </c>
      <c r="B26" s="111" t="s">
        <v>37</v>
      </c>
      <c r="C26" s="111" t="s">
        <v>84</v>
      </c>
      <c r="D26" s="122">
        <v>454.375</v>
      </c>
    </row>
    <row r="27" spans="1:4">
      <c r="A27" s="111" t="s">
        <v>3</v>
      </c>
      <c r="B27" s="111" t="s">
        <v>37</v>
      </c>
      <c r="C27" s="111" t="s">
        <v>159</v>
      </c>
      <c r="D27" s="122">
        <v>503.375</v>
      </c>
    </row>
    <row r="28" spans="1:4">
      <c r="A28" s="111" t="s">
        <v>4</v>
      </c>
      <c r="B28" s="111" t="s">
        <v>37</v>
      </c>
      <c r="C28" s="111" t="s">
        <v>84</v>
      </c>
      <c r="D28" s="122">
        <v>476.5</v>
      </c>
    </row>
    <row r="29" spans="1:4">
      <c r="A29" s="111" t="s">
        <v>4</v>
      </c>
      <c r="B29" s="111" t="s">
        <v>37</v>
      </c>
      <c r="C29" s="111" t="s">
        <v>159</v>
      </c>
      <c r="D29" s="122">
        <v>516.25</v>
      </c>
    </row>
    <row r="30" spans="1:4">
      <c r="A30" s="111" t="s">
        <v>5</v>
      </c>
      <c r="B30" s="111" t="s">
        <v>37</v>
      </c>
      <c r="C30" s="111" t="s">
        <v>84</v>
      </c>
      <c r="D30" s="122">
        <v>459</v>
      </c>
    </row>
    <row r="31" spans="1:4">
      <c r="A31" s="111" t="s">
        <v>5</v>
      </c>
      <c r="B31" s="111" t="s">
        <v>37</v>
      </c>
      <c r="C31" s="111" t="s">
        <v>159</v>
      </c>
      <c r="D31" s="122">
        <v>544.625</v>
      </c>
    </row>
    <row r="32" spans="1:4">
      <c r="A32" s="111" t="s">
        <v>6</v>
      </c>
      <c r="B32" s="111" t="s">
        <v>37</v>
      </c>
      <c r="C32" s="111" t="s">
        <v>84</v>
      </c>
      <c r="D32" s="122">
        <v>472.2</v>
      </c>
    </row>
    <row r="33" spans="1:4">
      <c r="A33" s="111" t="s">
        <v>6</v>
      </c>
      <c r="B33" s="111" t="s">
        <v>37</v>
      </c>
      <c r="C33" s="111" t="s">
        <v>159</v>
      </c>
      <c r="D33" s="122">
        <v>513.77777777777783</v>
      </c>
    </row>
    <row r="34" spans="1:4">
      <c r="A34" s="111" t="s">
        <v>7</v>
      </c>
      <c r="B34" s="111" t="s">
        <v>37</v>
      </c>
      <c r="C34" s="111" t="s">
        <v>84</v>
      </c>
      <c r="D34" s="122">
        <v>476.25</v>
      </c>
    </row>
    <row r="35" spans="1:4">
      <c r="A35" s="111" t="s">
        <v>7</v>
      </c>
      <c r="B35" s="111" t="s">
        <v>37</v>
      </c>
      <c r="C35" s="111" t="s">
        <v>159</v>
      </c>
      <c r="D35" s="122">
        <v>484.375</v>
      </c>
    </row>
    <row r="36" spans="1:4">
      <c r="A36" s="111" t="s">
        <v>8</v>
      </c>
      <c r="B36" s="111" t="s">
        <v>37</v>
      </c>
      <c r="C36" s="111" t="s">
        <v>84</v>
      </c>
      <c r="D36" s="122">
        <v>480.25</v>
      </c>
    </row>
    <row r="37" spans="1:4">
      <c r="A37" s="111" t="s">
        <v>8</v>
      </c>
      <c r="B37" s="111" t="s">
        <v>37</v>
      </c>
      <c r="C37" s="111" t="s">
        <v>159</v>
      </c>
      <c r="D37" s="122">
        <v>513.70000000000005</v>
      </c>
    </row>
    <row r="38" spans="1:4">
      <c r="A38" s="111" t="s">
        <v>9</v>
      </c>
      <c r="B38" s="111" t="s">
        <v>37</v>
      </c>
      <c r="C38" s="111" t="s">
        <v>84</v>
      </c>
      <c r="D38" s="122">
        <v>478.5</v>
      </c>
    </row>
    <row r="39" spans="1:4">
      <c r="A39" s="111" t="s">
        <v>9</v>
      </c>
      <c r="B39" s="111" t="s">
        <v>37</v>
      </c>
      <c r="C39" s="111" t="s">
        <v>159</v>
      </c>
      <c r="D39" s="122">
        <v>470.125</v>
      </c>
    </row>
    <row r="40" spans="1:4">
      <c r="A40" s="111" t="s">
        <v>10</v>
      </c>
      <c r="B40" s="111" t="s">
        <v>37</v>
      </c>
      <c r="C40" s="111" t="s">
        <v>84</v>
      </c>
      <c r="D40" s="122">
        <v>497.28571428571428</v>
      </c>
    </row>
    <row r="41" spans="1:4">
      <c r="A41" s="111" t="s">
        <v>10</v>
      </c>
      <c r="B41" s="111" t="s">
        <v>37</v>
      </c>
      <c r="C41" s="111" t="s">
        <v>159</v>
      </c>
      <c r="D41" s="122">
        <v>575.875</v>
      </c>
    </row>
    <row r="42" spans="1:4">
      <c r="A42" s="111" t="s">
        <v>11</v>
      </c>
      <c r="B42" s="111" t="s">
        <v>37</v>
      </c>
      <c r="C42" s="111" t="s">
        <v>84</v>
      </c>
      <c r="D42" s="122">
        <v>565</v>
      </c>
    </row>
    <row r="43" spans="1:4">
      <c r="A43" s="111" t="s">
        <v>11</v>
      </c>
      <c r="B43" s="111" t="s">
        <v>37</v>
      </c>
      <c r="C43" s="111" t="s">
        <v>159</v>
      </c>
      <c r="D43" s="122">
        <v>532.29999999999995</v>
      </c>
    </row>
    <row r="44" spans="1:4">
      <c r="A44" s="111" t="s">
        <v>12</v>
      </c>
      <c r="B44" s="111" t="s">
        <v>37</v>
      </c>
      <c r="C44" s="111" t="s">
        <v>84</v>
      </c>
      <c r="D44" s="122">
        <v>530.9</v>
      </c>
    </row>
    <row r="45" spans="1:4">
      <c r="A45" s="111" t="s">
        <v>13</v>
      </c>
      <c r="B45" s="111" t="s">
        <v>37</v>
      </c>
      <c r="C45" s="111" t="s">
        <v>84</v>
      </c>
      <c r="D45" s="122">
        <v>462.375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F26F8-1752-4DB1-9218-368D6C40EE04}">
  <dimension ref="A1:D25"/>
  <sheetViews>
    <sheetView workbookViewId="0">
      <selection activeCell="A5" sqref="A5"/>
    </sheetView>
  </sheetViews>
  <sheetFormatPr baseColWidth="10" defaultRowHeight="14.5"/>
  <cols>
    <col min="1" max="1" width="11.36328125" customWidth="1"/>
    <col min="2" max="2" width="11.36328125" style="122" customWidth="1"/>
    <col min="3" max="3" width="15.08984375" customWidth="1"/>
  </cols>
  <sheetData>
    <row r="1" spans="1:4" s="122" customFormat="1">
      <c r="A1" s="62" t="s">
        <v>0</v>
      </c>
      <c r="B1" s="156" t="s">
        <v>162</v>
      </c>
      <c r="C1" s="26" t="s">
        <v>84</v>
      </c>
      <c r="D1" s="26" t="s">
        <v>159</v>
      </c>
    </row>
    <row r="2" spans="1:4">
      <c r="A2" s="61" t="s">
        <v>2</v>
      </c>
      <c r="B2" s="19" t="s">
        <v>163</v>
      </c>
      <c r="C2" s="126">
        <v>1380.1666666666667</v>
      </c>
      <c r="D2" s="126">
        <v>1177.375</v>
      </c>
    </row>
    <row r="3" spans="1:4">
      <c r="A3" s="60" t="s">
        <v>3</v>
      </c>
      <c r="B3" s="19" t="s">
        <v>163</v>
      </c>
      <c r="C3" s="123">
        <v>1244</v>
      </c>
      <c r="D3" s="123">
        <v>1162.7142857142858</v>
      </c>
    </row>
    <row r="4" spans="1:4">
      <c r="A4" s="60" t="s">
        <v>4</v>
      </c>
      <c r="B4" s="19" t="s">
        <v>163</v>
      </c>
      <c r="C4" s="123">
        <v>1158.8</v>
      </c>
      <c r="D4" s="123">
        <v>1198.5</v>
      </c>
    </row>
    <row r="5" spans="1:4">
      <c r="A5" s="60" t="s">
        <v>5</v>
      </c>
      <c r="B5" s="19" t="s">
        <v>163</v>
      </c>
      <c r="C5" s="123">
        <v>1172</v>
      </c>
      <c r="D5" s="123">
        <v>1190</v>
      </c>
    </row>
    <row r="6" spans="1:4">
      <c r="A6" s="60" t="s">
        <v>6</v>
      </c>
      <c r="B6" s="19" t="s">
        <v>163</v>
      </c>
      <c r="C6" s="123">
        <v>1148.2</v>
      </c>
      <c r="D6" s="123">
        <v>1184.5</v>
      </c>
    </row>
    <row r="7" spans="1:4">
      <c r="A7" s="60" t="s">
        <v>7</v>
      </c>
      <c r="B7" s="19" t="s">
        <v>163</v>
      </c>
      <c r="C7" s="123">
        <v>1157.75</v>
      </c>
      <c r="D7" s="123">
        <v>1116.1666666666667</v>
      </c>
    </row>
    <row r="8" spans="1:4">
      <c r="A8" s="60" t="s">
        <v>8</v>
      </c>
      <c r="B8" s="19" t="s">
        <v>163</v>
      </c>
      <c r="C8" s="123">
        <v>1173.375</v>
      </c>
      <c r="D8" s="123">
        <v>1141.8</v>
      </c>
    </row>
    <row r="9" spans="1:4">
      <c r="A9" s="60" t="s">
        <v>9</v>
      </c>
      <c r="B9" s="19" t="s">
        <v>163</v>
      </c>
      <c r="C9" s="123">
        <v>1161.8</v>
      </c>
      <c r="D9" s="123">
        <v>1171.8</v>
      </c>
    </row>
    <row r="10" spans="1:4">
      <c r="A10" s="60" t="s">
        <v>10</v>
      </c>
      <c r="B10" s="19" t="s">
        <v>163</v>
      </c>
      <c r="C10" s="123">
        <v>1141</v>
      </c>
      <c r="D10" s="123">
        <v>1139.5</v>
      </c>
    </row>
    <row r="11" spans="1:4">
      <c r="A11" s="60" t="s">
        <v>11</v>
      </c>
      <c r="B11" s="19" t="s">
        <v>163</v>
      </c>
      <c r="C11" s="123">
        <v>1162</v>
      </c>
      <c r="D11" s="123">
        <v>1190.9000000000001</v>
      </c>
    </row>
    <row r="12" spans="1:4">
      <c r="A12" s="60" t="s">
        <v>12</v>
      </c>
      <c r="B12" s="19" t="s">
        <v>163</v>
      </c>
      <c r="C12" s="123">
        <v>1168.5</v>
      </c>
      <c r="D12" s="123"/>
    </row>
    <row r="13" spans="1:4">
      <c r="A13" s="59" t="s">
        <v>13</v>
      </c>
      <c r="B13" s="19" t="s">
        <v>163</v>
      </c>
      <c r="C13" s="127">
        <v>1198.75</v>
      </c>
      <c r="D13" s="127"/>
    </row>
    <row r="14" spans="1:4">
      <c r="A14" s="60" t="s">
        <v>2</v>
      </c>
      <c r="B14" s="18" t="s">
        <v>37</v>
      </c>
      <c r="C14" s="123">
        <v>399.75</v>
      </c>
      <c r="D14" s="123">
        <v>508</v>
      </c>
    </row>
    <row r="15" spans="1:4">
      <c r="A15" s="60" t="s">
        <v>3</v>
      </c>
      <c r="B15" s="18" t="s">
        <v>37</v>
      </c>
      <c r="C15" s="123">
        <v>454.375</v>
      </c>
      <c r="D15" s="123">
        <v>503.375</v>
      </c>
    </row>
    <row r="16" spans="1:4">
      <c r="A16" s="60" t="s">
        <v>4</v>
      </c>
      <c r="B16" s="18" t="s">
        <v>37</v>
      </c>
      <c r="C16" s="123">
        <v>476.5</v>
      </c>
      <c r="D16" s="123">
        <v>516.25</v>
      </c>
    </row>
    <row r="17" spans="1:4">
      <c r="A17" s="60" t="s">
        <v>5</v>
      </c>
      <c r="B17" s="18" t="s">
        <v>37</v>
      </c>
      <c r="C17" s="123">
        <v>459</v>
      </c>
      <c r="D17" s="123">
        <v>544.625</v>
      </c>
    </row>
    <row r="18" spans="1:4">
      <c r="A18" s="60" t="s">
        <v>6</v>
      </c>
      <c r="B18" s="18" t="s">
        <v>37</v>
      </c>
      <c r="C18" s="123">
        <v>472.2</v>
      </c>
      <c r="D18" s="123">
        <v>513.77777777777783</v>
      </c>
    </row>
    <row r="19" spans="1:4">
      <c r="A19" s="60" t="s">
        <v>7</v>
      </c>
      <c r="B19" s="18" t="s">
        <v>37</v>
      </c>
      <c r="C19" s="123">
        <v>476.25</v>
      </c>
      <c r="D19" s="123">
        <v>484.375</v>
      </c>
    </row>
    <row r="20" spans="1:4">
      <c r="A20" s="60" t="s">
        <v>8</v>
      </c>
      <c r="B20" s="18" t="s">
        <v>37</v>
      </c>
      <c r="C20" s="123">
        <v>480.25</v>
      </c>
      <c r="D20" s="123">
        <v>513.70000000000005</v>
      </c>
    </row>
    <row r="21" spans="1:4">
      <c r="A21" s="60" t="s">
        <v>9</v>
      </c>
      <c r="B21" s="18" t="s">
        <v>37</v>
      </c>
      <c r="C21" s="123">
        <v>478.5</v>
      </c>
      <c r="D21" s="123">
        <v>470.125</v>
      </c>
    </row>
    <row r="22" spans="1:4">
      <c r="A22" s="60" t="s">
        <v>10</v>
      </c>
      <c r="B22" s="18" t="s">
        <v>37</v>
      </c>
      <c r="C22" s="123">
        <v>497.28571428571428</v>
      </c>
      <c r="D22" s="123">
        <v>575.875</v>
      </c>
    </row>
    <row r="23" spans="1:4">
      <c r="A23" s="60" t="s">
        <v>11</v>
      </c>
      <c r="B23" s="18" t="s">
        <v>37</v>
      </c>
      <c r="C23" s="123">
        <v>565</v>
      </c>
      <c r="D23" s="123">
        <v>532.29999999999995</v>
      </c>
    </row>
    <row r="24" spans="1:4">
      <c r="A24" s="60" t="s">
        <v>12</v>
      </c>
      <c r="B24" s="18" t="s">
        <v>37</v>
      </c>
      <c r="C24" s="123">
        <v>530.9</v>
      </c>
      <c r="D24" s="123"/>
    </row>
    <row r="25" spans="1:4">
      <c r="A25" s="17" t="s">
        <v>13</v>
      </c>
      <c r="B25" s="18" t="s">
        <v>37</v>
      </c>
      <c r="C25" s="128">
        <v>462.375</v>
      </c>
      <c r="D25" s="128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A16A8-B742-4995-9D05-D5D3CAD3D3EE}">
  <dimension ref="A1:K40"/>
  <sheetViews>
    <sheetView tabSelected="1" workbookViewId="0">
      <selection activeCell="L2" sqref="L1:T1048576"/>
    </sheetView>
  </sheetViews>
  <sheetFormatPr baseColWidth="10" defaultRowHeight="14.5"/>
  <cols>
    <col min="1" max="1" width="15.453125" style="122" customWidth="1"/>
    <col min="4" max="4" width="11.54296875" customWidth="1"/>
    <col min="5" max="5" width="11.90625" customWidth="1"/>
    <col min="10" max="10" width="14.08984375" customWidth="1"/>
    <col min="11" max="11" width="11.81640625" customWidth="1"/>
  </cols>
  <sheetData>
    <row r="1" spans="1:11">
      <c r="B1" s="28"/>
      <c r="C1" s="27" t="s">
        <v>38</v>
      </c>
      <c r="D1" s="27"/>
      <c r="E1" s="27"/>
      <c r="F1" s="27"/>
      <c r="G1" s="27"/>
      <c r="H1" s="27"/>
      <c r="I1" s="27"/>
      <c r="J1" s="27"/>
      <c r="K1" s="27"/>
    </row>
    <row r="2" spans="1:11">
      <c r="B2" s="71" t="s">
        <v>39</v>
      </c>
      <c r="C2" s="11" t="s">
        <v>40</v>
      </c>
      <c r="D2" s="10" t="s">
        <v>41</v>
      </c>
      <c r="E2" s="10" t="s">
        <v>42</v>
      </c>
      <c r="F2" s="10" t="s">
        <v>43</v>
      </c>
      <c r="G2" s="10" t="s">
        <v>44</v>
      </c>
      <c r="H2" s="10" t="s">
        <v>45</v>
      </c>
      <c r="I2" s="10" t="s">
        <v>46</v>
      </c>
      <c r="J2" s="10" t="s">
        <v>47</v>
      </c>
      <c r="K2" s="9" t="s">
        <v>48</v>
      </c>
    </row>
    <row r="3" spans="1:11">
      <c r="A3" s="122" t="s">
        <v>163</v>
      </c>
      <c r="B3" s="16">
        <v>44029</v>
      </c>
      <c r="C3" s="32">
        <v>1190</v>
      </c>
      <c r="D3" s="33">
        <v>1190</v>
      </c>
      <c r="E3" s="33">
        <v>1115.5</v>
      </c>
      <c r="F3" s="33">
        <v>1145</v>
      </c>
      <c r="G3" s="33">
        <v>1160</v>
      </c>
      <c r="H3" s="33">
        <v>878.5</v>
      </c>
      <c r="I3" s="33">
        <v>1165</v>
      </c>
      <c r="J3" s="33">
        <v>1111</v>
      </c>
      <c r="K3" s="35">
        <v>1093</v>
      </c>
    </row>
    <row r="4" spans="1:11">
      <c r="A4" s="122" t="s">
        <v>163</v>
      </c>
      <c r="B4" s="15">
        <v>44036</v>
      </c>
      <c r="C4" s="30">
        <v>1340</v>
      </c>
      <c r="D4" s="29">
        <v>1175</v>
      </c>
      <c r="E4" s="29">
        <v>1200</v>
      </c>
      <c r="F4" s="29">
        <v>1134</v>
      </c>
      <c r="G4" s="29">
        <v>1195</v>
      </c>
      <c r="H4" s="29">
        <v>992</v>
      </c>
      <c r="I4" s="29">
        <v>1160</v>
      </c>
      <c r="J4" s="29">
        <v>1092</v>
      </c>
      <c r="K4" s="31">
        <v>1167.5</v>
      </c>
    </row>
    <row r="5" spans="1:11">
      <c r="A5" s="122" t="s">
        <v>163</v>
      </c>
      <c r="B5" s="15">
        <v>44043</v>
      </c>
      <c r="C5" s="30">
        <v>1190</v>
      </c>
      <c r="D5" s="29">
        <v>1240</v>
      </c>
      <c r="E5" s="29">
        <v>1176.5</v>
      </c>
      <c r="F5" s="29">
        <v>1157</v>
      </c>
      <c r="G5" s="29">
        <v>1188</v>
      </c>
      <c r="H5" s="29">
        <v>977.5</v>
      </c>
      <c r="I5" s="29">
        <v>1180</v>
      </c>
      <c r="J5" s="29">
        <v>1012.5</v>
      </c>
      <c r="K5" s="31">
        <v>1145</v>
      </c>
    </row>
    <row r="6" spans="1:11">
      <c r="A6" s="122" t="s">
        <v>163</v>
      </c>
      <c r="B6" s="15">
        <v>44050</v>
      </c>
      <c r="C6" s="30">
        <v>1090</v>
      </c>
      <c r="D6" s="29">
        <v>1215</v>
      </c>
      <c r="E6" s="29">
        <v>1165</v>
      </c>
      <c r="F6" s="29">
        <v>1168</v>
      </c>
      <c r="G6" s="29">
        <v>1183</v>
      </c>
      <c r="H6" s="29">
        <v>966</v>
      </c>
      <c r="I6" s="29">
        <v>1140</v>
      </c>
      <c r="J6" s="29">
        <v>1142</v>
      </c>
      <c r="K6" s="31">
        <v>1150.5</v>
      </c>
    </row>
    <row r="7" spans="1:11">
      <c r="A7" s="122" t="s">
        <v>163</v>
      </c>
      <c r="B7" s="15">
        <v>44057</v>
      </c>
      <c r="C7" s="30">
        <v>1190</v>
      </c>
      <c r="D7" s="29">
        <v>1269</v>
      </c>
      <c r="E7" s="29">
        <v>1170.5</v>
      </c>
      <c r="F7" s="29">
        <v>1177</v>
      </c>
      <c r="G7" s="29">
        <v>1176</v>
      </c>
      <c r="H7" s="29">
        <v>921.5</v>
      </c>
      <c r="I7" s="29">
        <v>1190</v>
      </c>
      <c r="J7" s="29">
        <v>1094</v>
      </c>
      <c r="K7" s="31">
        <v>1169</v>
      </c>
    </row>
    <row r="8" spans="1:11">
      <c r="A8" s="122" t="s">
        <v>163</v>
      </c>
      <c r="B8" s="15">
        <v>44064</v>
      </c>
      <c r="C8" s="30">
        <v>1340</v>
      </c>
      <c r="D8" s="29">
        <v>1197</v>
      </c>
      <c r="E8" s="29">
        <v>1193</v>
      </c>
      <c r="F8" s="29">
        <v>1166</v>
      </c>
      <c r="G8" s="29">
        <v>1177</v>
      </c>
      <c r="H8" s="29">
        <v>987</v>
      </c>
      <c r="I8" s="29">
        <v>1170</v>
      </c>
      <c r="J8" s="29">
        <v>1056</v>
      </c>
      <c r="K8" s="31">
        <v>1177.5</v>
      </c>
    </row>
    <row r="9" spans="1:11">
      <c r="A9" s="122" t="s">
        <v>163</v>
      </c>
      <c r="B9" s="15">
        <v>44071</v>
      </c>
      <c r="C9" s="30">
        <v>1190</v>
      </c>
      <c r="D9" s="29">
        <v>1196</v>
      </c>
      <c r="E9" s="29">
        <v>1188.5</v>
      </c>
      <c r="F9" s="29">
        <v>1174</v>
      </c>
      <c r="G9" s="29">
        <v>1192</v>
      </c>
      <c r="H9" s="29">
        <v>808</v>
      </c>
      <c r="I9" s="29">
        <v>1190</v>
      </c>
      <c r="J9" s="29">
        <v>1064</v>
      </c>
      <c r="K9" s="31">
        <v>1191.5</v>
      </c>
    </row>
    <row r="10" spans="1:11">
      <c r="A10" s="122" t="s">
        <v>163</v>
      </c>
      <c r="B10" s="15">
        <v>44078</v>
      </c>
      <c r="C10" s="30">
        <v>1290</v>
      </c>
      <c r="D10" s="29">
        <v>1196</v>
      </c>
      <c r="E10" s="29">
        <v>1180</v>
      </c>
      <c r="F10" s="29">
        <v>1173.5</v>
      </c>
      <c r="G10" s="29">
        <v>1197</v>
      </c>
      <c r="H10" s="29">
        <v>916.5</v>
      </c>
      <c r="I10" s="29">
        <v>1220</v>
      </c>
      <c r="J10" s="29">
        <v>1095.5</v>
      </c>
      <c r="K10" s="31">
        <v>1211</v>
      </c>
    </row>
    <row r="11" spans="1:11">
      <c r="A11" s="122" t="s">
        <v>163</v>
      </c>
      <c r="B11" s="15">
        <v>44085</v>
      </c>
      <c r="C11" s="30">
        <v>1243</v>
      </c>
      <c r="D11" s="29">
        <v>1215</v>
      </c>
      <c r="E11" s="29">
        <v>1195.5</v>
      </c>
      <c r="F11" s="29">
        <v>1027.5</v>
      </c>
      <c r="G11" s="29">
        <v>1251</v>
      </c>
      <c r="H11" s="29">
        <v>803</v>
      </c>
      <c r="I11" s="29">
        <v>1212</v>
      </c>
      <c r="J11" s="29">
        <v>930</v>
      </c>
      <c r="K11" s="31">
        <v>1210.5</v>
      </c>
    </row>
    <row r="12" spans="1:11">
      <c r="A12" s="122" t="s">
        <v>163</v>
      </c>
      <c r="B12" s="15">
        <v>44092</v>
      </c>
      <c r="C12" s="30">
        <v>1190</v>
      </c>
      <c r="D12" s="29">
        <v>1215</v>
      </c>
      <c r="E12" s="29">
        <v>1195</v>
      </c>
      <c r="F12" s="29">
        <v>1180.5</v>
      </c>
      <c r="G12" s="29">
        <v>1197</v>
      </c>
      <c r="H12" s="29">
        <v>845.5</v>
      </c>
      <c r="I12" s="29">
        <v>1202.5</v>
      </c>
      <c r="J12" s="29">
        <v>1101.5</v>
      </c>
      <c r="K12" s="31">
        <v>1190</v>
      </c>
    </row>
    <row r="13" spans="1:11">
      <c r="A13" s="122" t="s">
        <v>163</v>
      </c>
      <c r="B13" s="15">
        <v>44099</v>
      </c>
      <c r="C13" s="30">
        <v>1230</v>
      </c>
      <c r="D13" s="29">
        <v>1215</v>
      </c>
      <c r="E13" s="29">
        <v>1185.5</v>
      </c>
      <c r="F13" s="29">
        <v>1176.5</v>
      </c>
      <c r="G13" s="29">
        <v>1191</v>
      </c>
      <c r="H13" s="29">
        <v>1053.5</v>
      </c>
      <c r="I13" s="29">
        <v>1203</v>
      </c>
      <c r="J13" s="29">
        <v>1132.5</v>
      </c>
      <c r="K13" s="31">
        <v>1222.5</v>
      </c>
    </row>
    <row r="14" spans="1:11">
      <c r="A14" s="122" t="s">
        <v>163</v>
      </c>
      <c r="B14" s="15">
        <v>44106</v>
      </c>
      <c r="C14" s="30">
        <v>1190</v>
      </c>
      <c r="D14" s="29">
        <v>1220</v>
      </c>
      <c r="E14" s="29">
        <v>1154</v>
      </c>
      <c r="F14" s="29">
        <v>1202</v>
      </c>
      <c r="G14" s="29">
        <v>1192</v>
      </c>
      <c r="H14" s="29">
        <v>1195.5</v>
      </c>
      <c r="I14" s="29">
        <v>1190</v>
      </c>
      <c r="J14" s="29">
        <v>1148</v>
      </c>
      <c r="K14" s="31">
        <v>1217</v>
      </c>
    </row>
    <row r="15" spans="1:11">
      <c r="A15" s="122" t="s">
        <v>163</v>
      </c>
      <c r="B15" s="15">
        <v>44113</v>
      </c>
      <c r="C15" s="30">
        <v>1178</v>
      </c>
      <c r="D15" s="29">
        <v>1206</v>
      </c>
      <c r="E15" s="29">
        <v>1165.5</v>
      </c>
      <c r="F15" s="29">
        <v>1190.5</v>
      </c>
      <c r="G15" s="29">
        <v>1176</v>
      </c>
      <c r="H15" s="29">
        <v>855.5</v>
      </c>
      <c r="I15" s="29">
        <v>1220</v>
      </c>
      <c r="J15" s="29">
        <v>1128</v>
      </c>
      <c r="K15" s="31">
        <v>1236</v>
      </c>
    </row>
    <row r="16" spans="1:11">
      <c r="A16" s="122" t="s">
        <v>163</v>
      </c>
      <c r="B16" s="15">
        <v>44120</v>
      </c>
      <c r="C16" s="30">
        <v>1190</v>
      </c>
      <c r="D16" s="29">
        <v>1216</v>
      </c>
      <c r="E16" s="29">
        <v>1190</v>
      </c>
      <c r="F16" s="29">
        <v>1169</v>
      </c>
      <c r="G16" s="29">
        <v>1193</v>
      </c>
      <c r="H16" s="29">
        <v>1113</v>
      </c>
      <c r="I16" s="29">
        <v>1207</v>
      </c>
      <c r="J16" s="29">
        <v>1069</v>
      </c>
      <c r="K16" s="31">
        <v>1240</v>
      </c>
    </row>
    <row r="17" spans="1:11">
      <c r="A17" s="122" t="s">
        <v>163</v>
      </c>
      <c r="B17" s="15">
        <v>44127</v>
      </c>
      <c r="C17" s="30">
        <v>1210</v>
      </c>
      <c r="D17" s="29">
        <v>1242</v>
      </c>
      <c r="E17" s="29">
        <v>1177.5</v>
      </c>
      <c r="F17" s="29">
        <v>1175</v>
      </c>
      <c r="G17" s="29">
        <v>1266</v>
      </c>
      <c r="H17" s="29">
        <v>1061.5</v>
      </c>
      <c r="I17" s="29">
        <v>1200</v>
      </c>
      <c r="J17" s="29">
        <v>1110.5</v>
      </c>
      <c r="K17" s="31">
        <v>1246.5</v>
      </c>
    </row>
    <row r="18" spans="1:11">
      <c r="A18" s="122" t="s">
        <v>163</v>
      </c>
      <c r="B18" s="15">
        <v>44134</v>
      </c>
      <c r="C18" s="30">
        <v>1190</v>
      </c>
      <c r="D18" s="29">
        <v>1245</v>
      </c>
      <c r="E18" s="29">
        <v>1205.5</v>
      </c>
      <c r="F18" s="29">
        <v>1218</v>
      </c>
      <c r="G18" s="29">
        <v>1445</v>
      </c>
      <c r="H18" s="29">
        <v>1016</v>
      </c>
      <c r="I18" s="29">
        <v>1215</v>
      </c>
      <c r="J18" s="29">
        <v>1164</v>
      </c>
      <c r="K18" s="31">
        <v>1234</v>
      </c>
    </row>
    <row r="19" spans="1:11">
      <c r="A19" s="122" t="s">
        <v>163</v>
      </c>
      <c r="B19" s="15">
        <v>44141</v>
      </c>
      <c r="C19" s="30">
        <v>1230</v>
      </c>
      <c r="D19" s="29">
        <v>1238.5</v>
      </c>
      <c r="E19" s="29">
        <v>1219.5</v>
      </c>
      <c r="F19" s="29">
        <v>1211</v>
      </c>
      <c r="G19" s="29">
        <v>1272</v>
      </c>
      <c r="H19" s="29">
        <v>1055.5</v>
      </c>
      <c r="I19" s="29">
        <v>1190</v>
      </c>
      <c r="J19" s="29">
        <v>1164</v>
      </c>
      <c r="K19" s="31">
        <v>1169.5</v>
      </c>
    </row>
    <row r="20" spans="1:11">
      <c r="A20" s="122" t="s">
        <v>163</v>
      </c>
      <c r="B20" s="15">
        <v>44148</v>
      </c>
      <c r="C20" s="30">
        <v>1543</v>
      </c>
      <c r="D20" s="29">
        <v>1246.5</v>
      </c>
      <c r="E20" s="29">
        <v>1242.5</v>
      </c>
      <c r="F20" s="29">
        <v>1226.5</v>
      </c>
      <c r="G20" s="29">
        <v>1327</v>
      </c>
      <c r="H20" s="29">
        <v>998.5</v>
      </c>
      <c r="I20" s="29">
        <v>1200</v>
      </c>
      <c r="J20" s="29">
        <v>1172.5</v>
      </c>
      <c r="K20" s="34">
        <v>1158</v>
      </c>
    </row>
    <row r="21" spans="1:11">
      <c r="A21" s="122" t="s">
        <v>163</v>
      </c>
      <c r="B21" s="14">
        <v>44155</v>
      </c>
      <c r="C21" s="13">
        <v>1263</v>
      </c>
      <c r="D21" s="125">
        <v>1250.5</v>
      </c>
      <c r="E21" s="125">
        <v>1261.5</v>
      </c>
      <c r="F21" s="125">
        <v>1240</v>
      </c>
      <c r="G21" s="125">
        <v>1338</v>
      </c>
      <c r="H21" s="125">
        <v>1044.5</v>
      </c>
      <c r="I21" s="125">
        <v>1190</v>
      </c>
      <c r="J21" s="125">
        <v>1176</v>
      </c>
      <c r="K21" s="12">
        <v>1201.5</v>
      </c>
    </row>
    <row r="22" spans="1:11">
      <c r="A22" s="122" t="s">
        <v>169</v>
      </c>
      <c r="B22" s="14">
        <v>44029</v>
      </c>
      <c r="C22" s="32"/>
      <c r="D22" s="33"/>
      <c r="E22" s="33">
        <v>579.5</v>
      </c>
      <c r="F22" s="33">
        <v>516.5</v>
      </c>
      <c r="G22" s="33">
        <v>540.5</v>
      </c>
      <c r="H22" s="33">
        <v>337.5</v>
      </c>
      <c r="I22" s="33"/>
      <c r="J22" s="33">
        <v>433</v>
      </c>
      <c r="K22" s="126">
        <v>467</v>
      </c>
    </row>
    <row r="23" spans="1:11">
      <c r="A23" s="122" t="s">
        <v>169</v>
      </c>
      <c r="B23" s="14">
        <v>44036</v>
      </c>
      <c r="C23" s="30">
        <v>510.5</v>
      </c>
      <c r="D23" s="29">
        <v>477</v>
      </c>
      <c r="E23" s="29">
        <v>375</v>
      </c>
      <c r="F23" s="29">
        <v>520.5</v>
      </c>
      <c r="G23" s="29">
        <v>509.5</v>
      </c>
      <c r="H23" s="29">
        <v>345</v>
      </c>
      <c r="I23" s="29"/>
      <c r="J23" s="29">
        <v>344</v>
      </c>
      <c r="K23" s="124">
        <v>533</v>
      </c>
    </row>
    <row r="24" spans="1:11">
      <c r="A24" s="122" t="s">
        <v>169</v>
      </c>
      <c r="B24" s="14">
        <v>44043</v>
      </c>
      <c r="C24" s="30"/>
      <c r="D24" s="29">
        <v>467</v>
      </c>
      <c r="E24" s="29">
        <v>413</v>
      </c>
      <c r="F24" s="29">
        <v>509.5</v>
      </c>
      <c r="G24" s="29">
        <v>520</v>
      </c>
      <c r="H24" s="29">
        <v>300</v>
      </c>
      <c r="I24" s="29"/>
      <c r="J24" s="29">
        <v>368</v>
      </c>
      <c r="K24" s="124">
        <v>500</v>
      </c>
    </row>
    <row r="25" spans="1:11">
      <c r="A25" s="122" t="s">
        <v>169</v>
      </c>
      <c r="B25" s="14">
        <v>44050</v>
      </c>
      <c r="C25" s="30">
        <v>507.5</v>
      </c>
      <c r="D25" s="29">
        <v>467</v>
      </c>
      <c r="E25" s="29">
        <v>385.5</v>
      </c>
      <c r="F25" s="29">
        <v>497.5</v>
      </c>
      <c r="G25" s="29">
        <v>486.5</v>
      </c>
      <c r="H25" s="29">
        <v>337.5</v>
      </c>
      <c r="I25" s="29"/>
      <c r="J25" s="29">
        <v>361</v>
      </c>
      <c r="K25" s="124">
        <v>533</v>
      </c>
    </row>
    <row r="26" spans="1:11">
      <c r="A26" s="122" t="s">
        <v>169</v>
      </c>
      <c r="B26" s="14">
        <v>44057</v>
      </c>
      <c r="C26" s="30">
        <v>507.5</v>
      </c>
      <c r="D26" s="29">
        <v>467</v>
      </c>
      <c r="E26" s="29">
        <v>413</v>
      </c>
      <c r="F26" s="29">
        <v>451</v>
      </c>
      <c r="G26" s="29">
        <v>481.5</v>
      </c>
      <c r="H26" s="29">
        <v>325</v>
      </c>
      <c r="I26" s="29"/>
      <c r="J26" s="29">
        <v>385</v>
      </c>
      <c r="K26" s="124">
        <v>500</v>
      </c>
    </row>
    <row r="27" spans="1:11">
      <c r="A27" s="122" t="s">
        <v>169</v>
      </c>
      <c r="B27" s="14">
        <v>44064</v>
      </c>
      <c r="C27" s="30">
        <v>507.5</v>
      </c>
      <c r="D27" s="29">
        <v>454</v>
      </c>
      <c r="E27" s="29">
        <v>413</v>
      </c>
      <c r="F27" s="29">
        <v>446</v>
      </c>
      <c r="G27" s="29">
        <v>498.5</v>
      </c>
      <c r="H27" s="29">
        <v>375</v>
      </c>
      <c r="I27" s="29"/>
      <c r="J27" s="29">
        <v>382</v>
      </c>
      <c r="K27" s="124">
        <v>500</v>
      </c>
    </row>
    <row r="28" spans="1:11">
      <c r="A28" s="122" t="s">
        <v>169</v>
      </c>
      <c r="B28" s="14">
        <v>44071</v>
      </c>
      <c r="C28" s="30">
        <v>500</v>
      </c>
      <c r="D28" s="29">
        <v>450</v>
      </c>
      <c r="E28" s="29">
        <v>394</v>
      </c>
      <c r="F28" s="29">
        <v>486</v>
      </c>
      <c r="G28" s="29">
        <v>479</v>
      </c>
      <c r="H28" s="29">
        <v>387.5</v>
      </c>
      <c r="I28" s="29"/>
      <c r="J28" s="29">
        <v>420</v>
      </c>
      <c r="K28" s="124">
        <v>550</v>
      </c>
    </row>
    <row r="29" spans="1:11">
      <c r="A29" s="122" t="s">
        <v>169</v>
      </c>
      <c r="B29" s="14">
        <v>44078</v>
      </c>
      <c r="C29" s="30">
        <v>520</v>
      </c>
      <c r="D29" s="29">
        <v>556</v>
      </c>
      <c r="E29" s="29">
        <v>495.5</v>
      </c>
      <c r="F29" s="29">
        <v>548</v>
      </c>
      <c r="G29" s="29">
        <v>551.5</v>
      </c>
      <c r="H29" s="29">
        <v>344</v>
      </c>
      <c r="I29" s="29"/>
      <c r="J29" s="29">
        <v>465</v>
      </c>
      <c r="K29" s="124">
        <v>500</v>
      </c>
    </row>
    <row r="30" spans="1:11">
      <c r="A30" s="122" t="s">
        <v>169</v>
      </c>
      <c r="B30" s="14">
        <v>44085</v>
      </c>
      <c r="C30" s="30"/>
      <c r="D30" s="29">
        <v>542</v>
      </c>
      <c r="E30" s="29">
        <v>460</v>
      </c>
      <c r="F30" s="29">
        <v>539.5</v>
      </c>
      <c r="G30" s="29">
        <v>591.5</v>
      </c>
      <c r="H30" s="29">
        <v>400</v>
      </c>
      <c r="I30" s="29"/>
      <c r="J30" s="29">
        <v>485</v>
      </c>
      <c r="K30" s="124">
        <v>500</v>
      </c>
    </row>
    <row r="31" spans="1:11">
      <c r="A31" s="122" t="s">
        <v>169</v>
      </c>
      <c r="B31" s="14">
        <v>44092</v>
      </c>
      <c r="C31" s="30">
        <v>588</v>
      </c>
      <c r="D31" s="29">
        <v>542</v>
      </c>
      <c r="E31" s="29">
        <v>452.5</v>
      </c>
      <c r="F31" s="29">
        <v>629</v>
      </c>
      <c r="G31" s="29">
        <v>553.5</v>
      </c>
      <c r="H31" s="29">
        <v>462.5</v>
      </c>
      <c r="I31" s="29"/>
      <c r="J31" s="29">
        <v>463</v>
      </c>
      <c r="K31" s="124"/>
    </row>
    <row r="32" spans="1:11">
      <c r="A32" s="122" t="s">
        <v>169</v>
      </c>
      <c r="B32" s="14">
        <v>44099</v>
      </c>
      <c r="C32" s="30">
        <v>575</v>
      </c>
      <c r="D32" s="29">
        <v>525</v>
      </c>
      <c r="E32" s="29">
        <v>428</v>
      </c>
      <c r="F32" s="29">
        <v>587</v>
      </c>
      <c r="G32" s="29">
        <v>554</v>
      </c>
      <c r="H32" s="29">
        <v>425</v>
      </c>
      <c r="I32" s="29">
        <v>450</v>
      </c>
      <c r="J32" s="29">
        <v>480</v>
      </c>
      <c r="K32" s="124">
        <v>500</v>
      </c>
    </row>
    <row r="33" spans="1:11">
      <c r="A33" s="122" t="s">
        <v>169</v>
      </c>
      <c r="B33" s="14">
        <v>44106</v>
      </c>
      <c r="C33" s="30">
        <v>575</v>
      </c>
      <c r="D33" s="29">
        <v>475</v>
      </c>
      <c r="E33" s="29">
        <v>468</v>
      </c>
      <c r="F33" s="29">
        <v>566</v>
      </c>
      <c r="G33" s="29">
        <v>554</v>
      </c>
      <c r="H33" s="29">
        <v>356.5</v>
      </c>
      <c r="I33" s="29">
        <v>450</v>
      </c>
      <c r="J33" s="29">
        <v>445</v>
      </c>
      <c r="K33" s="124">
        <v>500</v>
      </c>
    </row>
    <row r="34" spans="1:11">
      <c r="A34" s="122" t="s">
        <v>169</v>
      </c>
      <c r="B34" s="14">
        <v>44113</v>
      </c>
      <c r="C34" s="30">
        <v>550</v>
      </c>
      <c r="D34" s="29">
        <v>483</v>
      </c>
      <c r="E34" s="29">
        <v>458</v>
      </c>
      <c r="F34" s="29">
        <v>518</v>
      </c>
      <c r="G34" s="29">
        <v>554</v>
      </c>
      <c r="H34" s="29">
        <v>325</v>
      </c>
      <c r="I34" s="29"/>
      <c r="J34" s="29">
        <v>455</v>
      </c>
      <c r="K34" s="124">
        <v>500</v>
      </c>
    </row>
    <row r="35" spans="1:11">
      <c r="A35" s="122" t="s">
        <v>169</v>
      </c>
      <c r="B35" s="14">
        <v>44120</v>
      </c>
      <c r="C35" s="30">
        <v>575</v>
      </c>
      <c r="D35" s="29">
        <v>535</v>
      </c>
      <c r="E35" s="29">
        <v>475</v>
      </c>
      <c r="F35" s="29">
        <v>526</v>
      </c>
      <c r="G35" s="29">
        <v>571</v>
      </c>
      <c r="H35" s="29">
        <v>308</v>
      </c>
      <c r="I35" s="29">
        <v>450</v>
      </c>
      <c r="J35" s="29">
        <v>465</v>
      </c>
      <c r="K35" s="124">
        <v>500</v>
      </c>
    </row>
    <row r="36" spans="1:11">
      <c r="A36" s="122" t="s">
        <v>169</v>
      </c>
      <c r="B36" s="14">
        <v>44127</v>
      </c>
      <c r="C36" s="30"/>
      <c r="D36" s="29">
        <v>535</v>
      </c>
      <c r="E36" s="29">
        <v>441</v>
      </c>
      <c r="F36" s="29">
        <v>526.5</v>
      </c>
      <c r="G36" s="29">
        <v>554</v>
      </c>
      <c r="H36" s="29">
        <v>362.5</v>
      </c>
      <c r="I36" s="29">
        <v>450</v>
      </c>
      <c r="J36" s="29">
        <v>460</v>
      </c>
      <c r="K36" s="124">
        <v>500</v>
      </c>
    </row>
    <row r="37" spans="1:11">
      <c r="A37" s="122" t="s">
        <v>169</v>
      </c>
      <c r="B37" s="14">
        <v>44134</v>
      </c>
      <c r="C37" s="30">
        <v>575</v>
      </c>
      <c r="D37" s="29">
        <v>513</v>
      </c>
      <c r="E37" s="29">
        <v>446.5</v>
      </c>
      <c r="F37" s="29">
        <v>525</v>
      </c>
      <c r="G37" s="29">
        <v>546</v>
      </c>
      <c r="H37" s="29">
        <v>275</v>
      </c>
      <c r="I37" s="29">
        <v>450</v>
      </c>
      <c r="J37" s="29">
        <v>490</v>
      </c>
      <c r="K37" s="124">
        <v>500</v>
      </c>
    </row>
    <row r="38" spans="1:11">
      <c r="A38" s="122" t="s">
        <v>169</v>
      </c>
      <c r="B38" s="14">
        <v>44141</v>
      </c>
      <c r="C38" s="30">
        <v>545</v>
      </c>
      <c r="D38" s="29">
        <v>501</v>
      </c>
      <c r="E38" s="29">
        <v>463</v>
      </c>
      <c r="F38" s="29">
        <v>550</v>
      </c>
      <c r="G38" s="29">
        <v>554</v>
      </c>
      <c r="H38" s="29">
        <v>462.5</v>
      </c>
      <c r="I38" s="29">
        <v>450</v>
      </c>
      <c r="J38" s="29">
        <v>869.5</v>
      </c>
      <c r="K38" s="124">
        <v>500</v>
      </c>
    </row>
    <row r="39" spans="1:11">
      <c r="A39" s="122" t="s">
        <v>169</v>
      </c>
      <c r="B39" s="14">
        <v>44148</v>
      </c>
      <c r="C39" s="30">
        <v>550</v>
      </c>
      <c r="D39" s="29">
        <v>528.5</v>
      </c>
      <c r="E39" s="29">
        <v>515.5</v>
      </c>
      <c r="F39" s="29">
        <v>579.5</v>
      </c>
      <c r="G39" s="29">
        <v>637.5</v>
      </c>
      <c r="H39" s="29">
        <v>250</v>
      </c>
      <c r="I39" s="29">
        <v>400</v>
      </c>
      <c r="J39" s="29">
        <v>907</v>
      </c>
      <c r="K39" s="124">
        <v>500</v>
      </c>
    </row>
    <row r="40" spans="1:11">
      <c r="A40" s="122" t="s">
        <v>169</v>
      </c>
      <c r="B40" s="14">
        <v>44155</v>
      </c>
      <c r="C40" s="13">
        <v>575</v>
      </c>
      <c r="D40" s="125">
        <v>516</v>
      </c>
      <c r="E40" s="125">
        <v>531</v>
      </c>
      <c r="F40" s="125">
        <v>566.5</v>
      </c>
      <c r="G40" s="125">
        <v>632</v>
      </c>
      <c r="H40" s="125">
        <v>456.5</v>
      </c>
      <c r="I40" s="125"/>
      <c r="J40" s="125">
        <v>776</v>
      </c>
      <c r="K40" s="125">
        <v>500</v>
      </c>
    </row>
  </sheetData>
  <mergeCells count="1">
    <mergeCell ref="C1:K1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F8265-4977-494F-A111-1108E19E549F}">
  <dimension ref="A1:D20"/>
  <sheetViews>
    <sheetView workbookViewId="0">
      <selection activeCell="G13" sqref="G13"/>
    </sheetView>
  </sheetViews>
  <sheetFormatPr baseColWidth="10" defaultRowHeight="14.5"/>
  <sheetData>
    <row r="1" spans="1:4">
      <c r="A1" s="39" t="s">
        <v>49</v>
      </c>
      <c r="B1" s="37" t="s">
        <v>50</v>
      </c>
      <c r="C1" s="37" t="s">
        <v>51</v>
      </c>
      <c r="D1" s="37" t="s">
        <v>52</v>
      </c>
    </row>
    <row r="2" spans="1:4">
      <c r="A2" s="38"/>
      <c r="B2" s="36"/>
      <c r="C2" s="36"/>
      <c r="D2" s="36"/>
    </row>
    <row r="3" spans="1:4">
      <c r="A3" s="42" t="s">
        <v>53</v>
      </c>
      <c r="B3" s="40">
        <v>56000</v>
      </c>
      <c r="C3" s="40">
        <v>1093728.3999999999</v>
      </c>
      <c r="D3" s="41">
        <v>19.530864285714287</v>
      </c>
    </row>
    <row r="4" spans="1:4">
      <c r="A4" s="42" t="s">
        <v>54</v>
      </c>
      <c r="B4" s="40">
        <v>59560</v>
      </c>
      <c r="C4" s="40">
        <v>1144170</v>
      </c>
      <c r="D4" s="41">
        <v>19.210376091336467</v>
      </c>
    </row>
    <row r="5" spans="1:4">
      <c r="A5" s="42" t="s">
        <v>55</v>
      </c>
      <c r="B5" s="40">
        <v>55620</v>
      </c>
      <c r="C5" s="40">
        <v>1115735.7</v>
      </c>
      <c r="D5" s="41">
        <v>20.059973031283707</v>
      </c>
    </row>
    <row r="6" spans="1:4">
      <c r="A6" s="42" t="s">
        <v>56</v>
      </c>
      <c r="B6" s="40">
        <v>63200</v>
      </c>
      <c r="C6" s="40">
        <v>1391378.2</v>
      </c>
      <c r="D6" s="41">
        <v>22.015477848101266</v>
      </c>
    </row>
    <row r="7" spans="1:4">
      <c r="A7" s="42" t="s">
        <v>57</v>
      </c>
      <c r="B7" s="40">
        <v>54145</v>
      </c>
      <c r="C7" s="40">
        <v>834859.9</v>
      </c>
      <c r="D7" s="41">
        <v>15.418965740142211</v>
      </c>
    </row>
    <row r="8" spans="1:4">
      <c r="A8" s="42" t="s">
        <v>58</v>
      </c>
      <c r="B8" s="40">
        <v>55976</v>
      </c>
      <c r="C8" s="40">
        <v>965939.5</v>
      </c>
      <c r="D8" s="41">
        <v>17.25631520651708</v>
      </c>
    </row>
    <row r="9" spans="1:4">
      <c r="A9" s="42" t="s">
        <v>59</v>
      </c>
      <c r="B9" s="40">
        <v>45078</v>
      </c>
      <c r="C9" s="40">
        <v>924548.1</v>
      </c>
      <c r="D9" s="41">
        <v>20.509962731265809</v>
      </c>
    </row>
    <row r="10" spans="1:4">
      <c r="A10" s="42" t="s">
        <v>60</v>
      </c>
      <c r="B10" s="40">
        <v>50771</v>
      </c>
      <c r="C10" s="40">
        <v>1081349.2</v>
      </c>
      <c r="D10" s="41">
        <v>21.3</v>
      </c>
    </row>
    <row r="11" spans="1:4">
      <c r="A11" s="42" t="s">
        <v>61</v>
      </c>
      <c r="B11" s="40">
        <v>53653</v>
      </c>
      <c r="C11" s="40">
        <v>1676444</v>
      </c>
      <c r="D11" s="41">
        <v>31.25</v>
      </c>
    </row>
    <row r="12" spans="1:4">
      <c r="A12" s="42" t="s">
        <v>62</v>
      </c>
      <c r="B12" s="40">
        <v>41534</v>
      </c>
      <c r="C12" s="40">
        <v>1093452</v>
      </c>
      <c r="D12" s="41">
        <v>26.33</v>
      </c>
    </row>
    <row r="13" spans="1:4">
      <c r="A13" s="42" t="s">
        <v>63</v>
      </c>
      <c r="B13" s="40">
        <v>49576</v>
      </c>
      <c r="C13" s="40">
        <v>1159022.1000000001</v>
      </c>
      <c r="D13" s="41">
        <v>23.378693319348098</v>
      </c>
    </row>
    <row r="14" spans="1:4">
      <c r="A14" s="42" t="s">
        <v>64</v>
      </c>
      <c r="B14" s="40">
        <v>48965</v>
      </c>
      <c r="C14" s="40">
        <v>1061324.9400000002</v>
      </c>
      <c r="D14" s="41">
        <v>21.675174920861842</v>
      </c>
    </row>
    <row r="15" spans="1:4">
      <c r="A15" s="42" t="s">
        <v>65</v>
      </c>
      <c r="B15" s="40">
        <v>50526.337967409301</v>
      </c>
      <c r="C15" s="40">
        <v>960502</v>
      </c>
      <c r="D15" s="41">
        <v>19.010000000000002</v>
      </c>
    </row>
    <row r="16" spans="1:4">
      <c r="A16" s="42" t="s">
        <v>66</v>
      </c>
      <c r="B16" s="40">
        <v>53485</v>
      </c>
      <c r="C16" s="40">
        <v>1166024.8999999999</v>
      </c>
      <c r="D16" s="41">
        <v>21.8</v>
      </c>
    </row>
    <row r="17" spans="1:4">
      <c r="A17" s="42" t="s">
        <v>67</v>
      </c>
      <c r="B17" s="40">
        <v>54082</v>
      </c>
      <c r="C17" s="40">
        <v>1426478.7500000002</v>
      </c>
      <c r="D17" s="41">
        <v>26.376220369069195</v>
      </c>
    </row>
    <row r="18" spans="1:4">
      <c r="A18" s="42" t="s">
        <v>68</v>
      </c>
      <c r="B18" s="40">
        <v>41268</v>
      </c>
      <c r="C18" s="40">
        <v>1183356.6000000001</v>
      </c>
      <c r="D18" s="41">
        <v>28.674920034893866</v>
      </c>
    </row>
    <row r="19" spans="1:4">
      <c r="A19" s="42" t="s">
        <v>69</v>
      </c>
      <c r="B19" s="40">
        <v>41811</v>
      </c>
      <c r="C19" s="40">
        <v>1162568</v>
      </c>
      <c r="D19" s="41">
        <v>27.80531439094975</v>
      </c>
    </row>
    <row r="20" spans="1:4">
      <c r="A20" s="42" t="s">
        <v>70</v>
      </c>
      <c r="B20" s="40">
        <v>44145</v>
      </c>
      <c r="C20" s="40">
        <v>1288153.6000000001</v>
      </c>
      <c r="D20" s="41">
        <v>29.180056631555104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1B064-6886-4C7D-BFB5-8374C559A669}">
  <dimension ref="A1:L19"/>
  <sheetViews>
    <sheetView workbookViewId="0">
      <selection activeCell="B1" sqref="B1"/>
    </sheetView>
  </sheetViews>
  <sheetFormatPr baseColWidth="10" defaultRowHeight="14.5"/>
  <sheetData>
    <row r="1" spans="1:12">
      <c r="A1" s="44" t="s">
        <v>49</v>
      </c>
      <c r="B1" s="50" t="s">
        <v>71</v>
      </c>
      <c r="C1" s="50" t="s">
        <v>71</v>
      </c>
      <c r="D1" s="50" t="s">
        <v>72</v>
      </c>
      <c r="E1" s="50" t="s">
        <v>71</v>
      </c>
      <c r="F1" s="50" t="s">
        <v>73</v>
      </c>
      <c r="G1" s="50" t="s">
        <v>71</v>
      </c>
      <c r="H1" s="50" t="s">
        <v>73</v>
      </c>
      <c r="I1" s="50" t="s">
        <v>71</v>
      </c>
      <c r="J1" s="50" t="s">
        <v>71</v>
      </c>
      <c r="K1" s="50" t="s">
        <v>71</v>
      </c>
      <c r="L1" s="50" t="s">
        <v>74</v>
      </c>
    </row>
    <row r="2" spans="1:12" ht="26">
      <c r="A2" s="43"/>
      <c r="B2" s="49" t="s">
        <v>41</v>
      </c>
      <c r="C2" s="49" t="s">
        <v>42</v>
      </c>
      <c r="D2" s="49" t="s">
        <v>75</v>
      </c>
      <c r="E2" s="49" t="s">
        <v>76</v>
      </c>
      <c r="F2" s="49" t="s">
        <v>44</v>
      </c>
      <c r="G2" s="49" t="s">
        <v>45</v>
      </c>
      <c r="H2" s="49" t="s">
        <v>46</v>
      </c>
      <c r="I2" s="49" t="s">
        <v>47</v>
      </c>
      <c r="J2" s="49" t="s">
        <v>77</v>
      </c>
      <c r="K2" s="49" t="s">
        <v>48</v>
      </c>
      <c r="L2" s="49" t="s">
        <v>78</v>
      </c>
    </row>
    <row r="3" spans="1:12">
      <c r="A3" s="46" t="s">
        <v>54</v>
      </c>
      <c r="B3" s="45">
        <v>5400</v>
      </c>
      <c r="C3" s="45">
        <v>1200</v>
      </c>
      <c r="D3" s="45">
        <v>4000</v>
      </c>
      <c r="E3" s="45">
        <v>3450</v>
      </c>
      <c r="F3" s="45">
        <v>3800</v>
      </c>
      <c r="G3" s="45" t="s">
        <v>79</v>
      </c>
      <c r="H3" s="45">
        <v>6400</v>
      </c>
      <c r="I3" s="45">
        <v>16800</v>
      </c>
      <c r="J3" s="46" t="s">
        <v>79</v>
      </c>
      <c r="K3" s="45">
        <v>17200</v>
      </c>
      <c r="L3" s="45">
        <v>1310</v>
      </c>
    </row>
    <row r="4" spans="1:12">
      <c r="A4" s="46" t="s">
        <v>55</v>
      </c>
      <c r="B4" s="45">
        <v>4960</v>
      </c>
      <c r="C4" s="45">
        <v>1550</v>
      </c>
      <c r="D4" s="45">
        <v>3260</v>
      </c>
      <c r="E4" s="45">
        <v>2820</v>
      </c>
      <c r="F4" s="45">
        <v>2800</v>
      </c>
      <c r="G4" s="45" t="s">
        <v>79</v>
      </c>
      <c r="H4" s="45">
        <v>6290</v>
      </c>
      <c r="I4" s="45">
        <v>15620</v>
      </c>
      <c r="J4" s="46" t="s">
        <v>79</v>
      </c>
      <c r="K4" s="45">
        <v>17010</v>
      </c>
      <c r="L4" s="45">
        <v>1310</v>
      </c>
    </row>
    <row r="5" spans="1:12">
      <c r="A5" s="46" t="s">
        <v>56</v>
      </c>
      <c r="B5" s="45">
        <v>5590</v>
      </c>
      <c r="C5" s="45">
        <v>1870</v>
      </c>
      <c r="D5" s="45">
        <v>4000</v>
      </c>
      <c r="E5" s="45">
        <v>3410</v>
      </c>
      <c r="F5" s="45">
        <v>3740</v>
      </c>
      <c r="G5" s="45" t="s">
        <v>79</v>
      </c>
      <c r="H5" s="45">
        <v>6600</v>
      </c>
      <c r="I5" s="45">
        <v>17980</v>
      </c>
      <c r="J5" s="46" t="s">
        <v>79</v>
      </c>
      <c r="K5" s="45">
        <v>18700</v>
      </c>
      <c r="L5" s="45">
        <v>1310</v>
      </c>
    </row>
    <row r="6" spans="1:12">
      <c r="A6" s="46" t="s">
        <v>57</v>
      </c>
      <c r="B6" s="45">
        <v>3236.8</v>
      </c>
      <c r="C6" s="45">
        <v>2188.7800000000002</v>
      </c>
      <c r="D6" s="45">
        <v>5236.7</v>
      </c>
      <c r="E6" s="45">
        <v>1711.1</v>
      </c>
      <c r="F6" s="45">
        <v>3368.74</v>
      </c>
      <c r="G6" s="45" t="s">
        <v>79</v>
      </c>
      <c r="H6" s="45">
        <v>8440.58</v>
      </c>
      <c r="I6" s="45">
        <v>14058.9</v>
      </c>
      <c r="J6" s="46">
        <v>3971.3</v>
      </c>
      <c r="K6" s="45">
        <v>11228.6</v>
      </c>
      <c r="L6" s="45">
        <v>703.66</v>
      </c>
    </row>
    <row r="7" spans="1:12">
      <c r="A7" s="46" t="s">
        <v>58</v>
      </c>
      <c r="B7" s="47">
        <v>3520</v>
      </c>
      <c r="C7" s="48">
        <v>2040</v>
      </c>
      <c r="D7" s="47">
        <v>5610</v>
      </c>
      <c r="E7" s="47">
        <v>1570</v>
      </c>
      <c r="F7" s="47">
        <v>3430</v>
      </c>
      <c r="G7" s="47" t="s">
        <v>79</v>
      </c>
      <c r="H7" s="47">
        <v>8100</v>
      </c>
      <c r="I7" s="47">
        <v>14800</v>
      </c>
      <c r="J7" s="47">
        <v>4240</v>
      </c>
      <c r="K7" s="47">
        <v>11960</v>
      </c>
      <c r="L7" s="47">
        <v>706</v>
      </c>
    </row>
    <row r="8" spans="1:12">
      <c r="A8" s="46" t="s">
        <v>59</v>
      </c>
      <c r="B8" s="45">
        <v>2996</v>
      </c>
      <c r="C8" s="45">
        <v>606</v>
      </c>
      <c r="D8" s="45">
        <v>2760</v>
      </c>
      <c r="E8" s="45">
        <v>259</v>
      </c>
      <c r="F8" s="45">
        <v>2183</v>
      </c>
      <c r="G8" s="45" t="s">
        <v>79</v>
      </c>
      <c r="H8" s="45">
        <v>7025</v>
      </c>
      <c r="I8" s="45">
        <v>13473</v>
      </c>
      <c r="J8" s="45">
        <v>4567</v>
      </c>
      <c r="K8" s="45">
        <v>10522</v>
      </c>
      <c r="L8" s="45">
        <v>687</v>
      </c>
    </row>
    <row r="9" spans="1:12">
      <c r="A9" s="46" t="s">
        <v>60</v>
      </c>
      <c r="B9" s="45">
        <v>3421</v>
      </c>
      <c r="C9" s="45">
        <v>447</v>
      </c>
      <c r="D9" s="45">
        <v>3493</v>
      </c>
      <c r="E9" s="45">
        <v>1981</v>
      </c>
      <c r="F9" s="45">
        <v>4589</v>
      </c>
      <c r="G9" s="45" t="s">
        <v>79</v>
      </c>
      <c r="H9" s="45">
        <v>8958</v>
      </c>
      <c r="I9" s="45">
        <v>16756</v>
      </c>
      <c r="J9" s="45">
        <v>3767</v>
      </c>
      <c r="K9" s="45">
        <v>6672</v>
      </c>
      <c r="L9" s="45">
        <v>687</v>
      </c>
    </row>
    <row r="10" spans="1:12">
      <c r="A10" s="46" t="s">
        <v>61</v>
      </c>
      <c r="B10" s="45">
        <v>3208</v>
      </c>
      <c r="C10" s="45">
        <v>1493</v>
      </c>
      <c r="D10" s="45">
        <v>3750</v>
      </c>
      <c r="E10" s="45">
        <v>887</v>
      </c>
      <c r="F10" s="45">
        <v>4584</v>
      </c>
      <c r="G10" s="45" t="s">
        <v>79</v>
      </c>
      <c r="H10" s="45">
        <v>9385</v>
      </c>
      <c r="I10" s="45">
        <v>17757</v>
      </c>
      <c r="J10" s="45">
        <v>3839</v>
      </c>
      <c r="K10" s="45">
        <v>8063</v>
      </c>
      <c r="L10" s="45">
        <v>687</v>
      </c>
    </row>
    <row r="11" spans="1:12">
      <c r="A11" s="46" t="s">
        <v>62</v>
      </c>
      <c r="B11" s="45">
        <v>1865</v>
      </c>
      <c r="C11" s="45">
        <v>1421</v>
      </c>
      <c r="D11" s="45">
        <v>3607</v>
      </c>
      <c r="E11" s="45">
        <v>1681</v>
      </c>
      <c r="F11" s="45">
        <v>2080</v>
      </c>
      <c r="G11" s="45" t="s">
        <v>79</v>
      </c>
      <c r="H11" s="45">
        <v>5998</v>
      </c>
      <c r="I11" s="45">
        <v>10383</v>
      </c>
      <c r="J11" s="45">
        <v>3393</v>
      </c>
      <c r="K11" s="45">
        <v>10419</v>
      </c>
      <c r="L11" s="45">
        <v>687</v>
      </c>
    </row>
    <row r="12" spans="1:12">
      <c r="A12" s="46" t="s">
        <v>63</v>
      </c>
      <c r="B12" s="45">
        <v>2546</v>
      </c>
      <c r="C12" s="45">
        <v>1103</v>
      </c>
      <c r="D12" s="45">
        <v>5104</v>
      </c>
      <c r="E12" s="45">
        <v>942</v>
      </c>
      <c r="F12" s="45">
        <v>3017</v>
      </c>
      <c r="G12" s="45" t="s">
        <v>79</v>
      </c>
      <c r="H12" s="45">
        <v>8372</v>
      </c>
      <c r="I12" s="45">
        <v>14459</v>
      </c>
      <c r="J12" s="45">
        <v>3334</v>
      </c>
      <c r="K12" s="45">
        <v>10012</v>
      </c>
      <c r="L12" s="45">
        <v>687</v>
      </c>
    </row>
    <row r="13" spans="1:12">
      <c r="A13" s="46" t="s">
        <v>64</v>
      </c>
      <c r="B13" s="45">
        <v>2197</v>
      </c>
      <c r="C13" s="45">
        <v>1480</v>
      </c>
      <c r="D13" s="45">
        <v>3299</v>
      </c>
      <c r="E13" s="45">
        <v>1394</v>
      </c>
      <c r="F13" s="45">
        <v>3557</v>
      </c>
      <c r="G13" s="45" t="s">
        <v>79</v>
      </c>
      <c r="H13" s="45">
        <v>8532</v>
      </c>
      <c r="I13" s="45">
        <v>13054</v>
      </c>
      <c r="J13" s="45">
        <v>4007</v>
      </c>
      <c r="K13" s="45">
        <v>10758</v>
      </c>
      <c r="L13" s="45">
        <v>687</v>
      </c>
    </row>
    <row r="14" spans="1:12">
      <c r="A14" s="46" t="s">
        <v>65</v>
      </c>
      <c r="B14" s="45">
        <v>1874.8517657009927</v>
      </c>
      <c r="C14" s="45">
        <v>1451.3199862357419</v>
      </c>
      <c r="D14" s="45">
        <v>4939.8094869007145</v>
      </c>
      <c r="E14" s="45">
        <v>2047.8950515475051</v>
      </c>
      <c r="F14" s="45">
        <v>3593.5396570323278</v>
      </c>
      <c r="G14" s="45" t="s">
        <v>79</v>
      </c>
      <c r="H14" s="45">
        <v>8685.4599664461075</v>
      </c>
      <c r="I14" s="45">
        <v>16788.425585779605</v>
      </c>
      <c r="J14" s="45">
        <v>3490.6066401256444</v>
      </c>
      <c r="K14" s="45">
        <v>6967.4298276406953</v>
      </c>
      <c r="L14" s="45">
        <v>687</v>
      </c>
    </row>
    <row r="15" spans="1:12">
      <c r="A15" s="46" t="s">
        <v>66</v>
      </c>
      <c r="B15" s="45">
        <v>2244</v>
      </c>
      <c r="C15" s="45">
        <v>776</v>
      </c>
      <c r="D15" s="45">
        <v>4449</v>
      </c>
      <c r="E15" s="45">
        <v>2251</v>
      </c>
      <c r="F15" s="45">
        <v>5243</v>
      </c>
      <c r="G15" s="45" t="s">
        <v>79</v>
      </c>
      <c r="H15" s="45">
        <v>8946</v>
      </c>
      <c r="I15" s="45">
        <v>14976</v>
      </c>
      <c r="J15" s="45">
        <v>3369</v>
      </c>
      <c r="K15" s="45">
        <v>10544</v>
      </c>
      <c r="L15" s="45">
        <v>687</v>
      </c>
    </row>
    <row r="16" spans="1:12">
      <c r="A16" s="46" t="s">
        <v>67</v>
      </c>
      <c r="B16" s="45">
        <v>2193</v>
      </c>
      <c r="C16" s="45">
        <v>1721</v>
      </c>
      <c r="D16" s="45">
        <v>5339</v>
      </c>
      <c r="E16" s="45">
        <v>1195</v>
      </c>
      <c r="F16" s="45">
        <v>4168</v>
      </c>
      <c r="G16" s="45" t="s">
        <v>79</v>
      </c>
      <c r="H16" s="45">
        <v>9892</v>
      </c>
      <c r="I16" s="45">
        <v>13886</v>
      </c>
      <c r="J16" s="45">
        <v>3979</v>
      </c>
      <c r="K16" s="45">
        <v>11022</v>
      </c>
      <c r="L16" s="45">
        <v>687</v>
      </c>
    </row>
    <row r="17" spans="1:12">
      <c r="A17" s="46" t="s">
        <v>68</v>
      </c>
      <c r="B17" s="45">
        <v>2137</v>
      </c>
      <c r="C17" s="45">
        <v>625</v>
      </c>
      <c r="D17" s="45">
        <v>3197</v>
      </c>
      <c r="E17" s="45">
        <v>725</v>
      </c>
      <c r="F17" s="45">
        <v>3920</v>
      </c>
      <c r="G17" s="45">
        <v>3015</v>
      </c>
      <c r="H17" s="45">
        <v>4409</v>
      </c>
      <c r="I17" s="45">
        <v>12486</v>
      </c>
      <c r="J17" s="45">
        <v>2935</v>
      </c>
      <c r="K17" s="45">
        <v>7132</v>
      </c>
      <c r="L17" s="45">
        <v>687</v>
      </c>
    </row>
    <row r="18" spans="1:12">
      <c r="A18" s="46" t="s">
        <v>69</v>
      </c>
      <c r="B18" s="45">
        <v>1934</v>
      </c>
      <c r="C18" s="45">
        <v>854</v>
      </c>
      <c r="D18" s="45">
        <v>3432</v>
      </c>
      <c r="E18" s="45">
        <v>1679</v>
      </c>
      <c r="F18" s="45">
        <v>4602</v>
      </c>
      <c r="G18" s="45">
        <v>2503</v>
      </c>
      <c r="H18" s="45">
        <v>4266</v>
      </c>
      <c r="I18" s="45">
        <v>10501</v>
      </c>
      <c r="J18" s="45">
        <v>2666</v>
      </c>
      <c r="K18" s="45">
        <v>8687</v>
      </c>
      <c r="L18" s="45">
        <v>687</v>
      </c>
    </row>
    <row r="19" spans="1:12">
      <c r="A19" s="46" t="s">
        <v>70</v>
      </c>
      <c r="B19" s="45">
        <v>1633</v>
      </c>
      <c r="C19" s="45">
        <v>513</v>
      </c>
      <c r="D19" s="45">
        <v>3599</v>
      </c>
      <c r="E19" s="45">
        <v>826</v>
      </c>
      <c r="F19" s="45">
        <v>5389</v>
      </c>
      <c r="G19" s="45">
        <v>2341</v>
      </c>
      <c r="H19" s="45">
        <v>4463</v>
      </c>
      <c r="I19" s="45">
        <v>11578</v>
      </c>
      <c r="J19" s="45">
        <v>2514</v>
      </c>
      <c r="K19" s="45">
        <v>10602</v>
      </c>
      <c r="L19" s="45">
        <v>687</v>
      </c>
    </row>
  </sheetData>
  <mergeCells count="1">
    <mergeCell ref="A1:A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69B76-24AB-4C67-8926-0FF8DB811041}">
  <dimension ref="A1:L19"/>
  <sheetViews>
    <sheetView workbookViewId="0">
      <selection sqref="A1:L19"/>
    </sheetView>
  </sheetViews>
  <sheetFormatPr baseColWidth="10" defaultRowHeight="14.5"/>
  <sheetData>
    <row r="1" spans="1:12">
      <c r="A1" s="52" t="s">
        <v>49</v>
      </c>
      <c r="B1" s="56" t="s">
        <v>71</v>
      </c>
      <c r="C1" s="56" t="s">
        <v>71</v>
      </c>
      <c r="D1" s="56" t="s">
        <v>72</v>
      </c>
      <c r="E1" s="56" t="s">
        <v>71</v>
      </c>
      <c r="F1" s="56" t="s">
        <v>73</v>
      </c>
      <c r="G1" s="58" t="s">
        <v>71</v>
      </c>
      <c r="H1" s="56" t="s">
        <v>73</v>
      </c>
      <c r="I1" s="56" t="s">
        <v>71</v>
      </c>
      <c r="J1" s="56" t="s">
        <v>71</v>
      </c>
      <c r="K1" s="56" t="s">
        <v>71</v>
      </c>
      <c r="L1" s="56" t="s">
        <v>74</v>
      </c>
    </row>
    <row r="2" spans="1:12" ht="26">
      <c r="A2" s="51"/>
      <c r="B2" s="57" t="s">
        <v>41</v>
      </c>
      <c r="C2" s="57" t="s">
        <v>42</v>
      </c>
      <c r="D2" s="57" t="s">
        <v>75</v>
      </c>
      <c r="E2" s="57" t="s">
        <v>76</v>
      </c>
      <c r="F2" s="57" t="s">
        <v>44</v>
      </c>
      <c r="G2" s="55" t="s">
        <v>45</v>
      </c>
      <c r="H2" s="57" t="s">
        <v>46</v>
      </c>
      <c r="I2" s="57" t="s">
        <v>47</v>
      </c>
      <c r="J2" s="57" t="s">
        <v>77</v>
      </c>
      <c r="K2" s="57" t="s">
        <v>48</v>
      </c>
      <c r="L2" s="57" t="s">
        <v>78</v>
      </c>
    </row>
    <row r="3" spans="1:12">
      <c r="A3" s="54" t="s">
        <v>54</v>
      </c>
      <c r="B3" s="53">
        <v>109620</v>
      </c>
      <c r="C3" s="53">
        <v>15000</v>
      </c>
      <c r="D3" s="53">
        <v>63360</v>
      </c>
      <c r="E3" s="53">
        <v>65550</v>
      </c>
      <c r="F3" s="53">
        <v>57190</v>
      </c>
      <c r="G3" s="53" t="s">
        <v>79</v>
      </c>
      <c r="H3" s="53">
        <v>128320</v>
      </c>
      <c r="I3" s="53">
        <v>302400</v>
      </c>
      <c r="J3" s="54" t="s">
        <v>79</v>
      </c>
      <c r="K3" s="53">
        <v>390784</v>
      </c>
      <c r="L3" s="53">
        <v>11946</v>
      </c>
    </row>
    <row r="4" spans="1:12">
      <c r="A4" s="54" t="s">
        <v>55</v>
      </c>
      <c r="B4" s="53">
        <v>106540.8</v>
      </c>
      <c r="C4" s="53">
        <v>25575</v>
      </c>
      <c r="D4" s="53">
        <v>43227.6</v>
      </c>
      <c r="E4" s="53">
        <v>56512.800000000003</v>
      </c>
      <c r="F4" s="53">
        <v>42448</v>
      </c>
      <c r="G4" s="53" t="s">
        <v>79</v>
      </c>
      <c r="H4" s="53">
        <v>127498.3</v>
      </c>
      <c r="I4" s="53">
        <v>321303.40000000002</v>
      </c>
      <c r="J4" s="54" t="s">
        <v>79</v>
      </c>
      <c r="K4" s="53">
        <v>380683.8</v>
      </c>
      <c r="L4" s="53">
        <v>11946</v>
      </c>
    </row>
    <row r="5" spans="1:12">
      <c r="A5" s="54" t="s">
        <v>56</v>
      </c>
      <c r="B5" s="53">
        <v>120464.5</v>
      </c>
      <c r="C5" s="53">
        <v>31322.5</v>
      </c>
      <c r="D5" s="53">
        <v>59440</v>
      </c>
      <c r="E5" s="53">
        <v>44261.8</v>
      </c>
      <c r="F5" s="53">
        <v>63355.6</v>
      </c>
      <c r="G5" s="53" t="s">
        <v>79</v>
      </c>
      <c r="H5" s="53">
        <v>131670</v>
      </c>
      <c r="I5" s="53">
        <v>446083.8</v>
      </c>
      <c r="J5" s="54" t="s">
        <v>79</v>
      </c>
      <c r="K5" s="53">
        <v>482834</v>
      </c>
      <c r="L5" s="53">
        <v>11946</v>
      </c>
    </row>
    <row r="6" spans="1:12">
      <c r="A6" s="54" t="s">
        <v>57</v>
      </c>
      <c r="B6" s="53">
        <v>56405.8</v>
      </c>
      <c r="C6" s="53">
        <v>20414.599999999999</v>
      </c>
      <c r="D6" s="53">
        <v>87051.9</v>
      </c>
      <c r="E6" s="53">
        <v>22726.799999999999</v>
      </c>
      <c r="F6" s="53">
        <v>44973.2</v>
      </c>
      <c r="G6" s="53" t="s">
        <v>79</v>
      </c>
      <c r="H6" s="53">
        <v>97715.5</v>
      </c>
      <c r="I6" s="53">
        <v>212544.8</v>
      </c>
      <c r="J6" s="54">
        <v>72423.3</v>
      </c>
      <c r="K6" s="53">
        <v>213984.4</v>
      </c>
      <c r="L6" s="53">
        <v>6619.6</v>
      </c>
    </row>
    <row r="7" spans="1:12">
      <c r="A7" s="54" t="s">
        <v>58</v>
      </c>
      <c r="B7" s="53">
        <v>66880</v>
      </c>
      <c r="C7" s="53">
        <v>27744</v>
      </c>
      <c r="D7" s="53">
        <v>86001.3</v>
      </c>
      <c r="E7" s="53">
        <v>26690</v>
      </c>
      <c r="F7" s="53">
        <v>58550.1</v>
      </c>
      <c r="G7" s="53" t="s">
        <v>79</v>
      </c>
      <c r="H7" s="53">
        <v>135270</v>
      </c>
      <c r="I7" s="53">
        <v>220224</v>
      </c>
      <c r="J7" s="54">
        <v>86623.2</v>
      </c>
      <c r="K7" s="53">
        <v>251518.8</v>
      </c>
      <c r="L7" s="53">
        <v>6438.07</v>
      </c>
    </row>
    <row r="8" spans="1:12">
      <c r="A8" s="54" t="s">
        <v>59</v>
      </c>
      <c r="B8" s="53">
        <v>51591.1</v>
      </c>
      <c r="C8" s="53">
        <v>8350.7000000000007</v>
      </c>
      <c r="D8" s="53">
        <v>53081.5</v>
      </c>
      <c r="E8" s="53">
        <v>3752.9</v>
      </c>
      <c r="F8" s="53">
        <v>31915.5</v>
      </c>
      <c r="G8" s="53" t="s">
        <v>79</v>
      </c>
      <c r="H8" s="53">
        <v>109800.8</v>
      </c>
      <c r="I8" s="53">
        <v>265552.8</v>
      </c>
      <c r="J8" s="53">
        <v>121619.2</v>
      </c>
      <c r="K8" s="53">
        <v>272625</v>
      </c>
      <c r="L8" s="53">
        <v>6258.6</v>
      </c>
    </row>
    <row r="9" spans="1:12">
      <c r="A9" s="54" t="s">
        <v>60</v>
      </c>
      <c r="B9" s="53">
        <v>78466.3</v>
      </c>
      <c r="C9" s="53">
        <v>11764.2</v>
      </c>
      <c r="D9" s="53">
        <v>86174.8</v>
      </c>
      <c r="E9" s="53">
        <v>38358</v>
      </c>
      <c r="F9" s="53">
        <v>57455.5</v>
      </c>
      <c r="G9" s="53" t="s">
        <v>79</v>
      </c>
      <c r="H9" s="53">
        <v>165633.4</v>
      </c>
      <c r="I9" s="53">
        <v>315519.2</v>
      </c>
      <c r="J9" s="53">
        <v>124687.7</v>
      </c>
      <c r="K9" s="53">
        <v>197024.2</v>
      </c>
      <c r="L9" s="53">
        <v>6265.9</v>
      </c>
    </row>
    <row r="10" spans="1:12">
      <c r="A10" s="54" t="s">
        <v>61</v>
      </c>
      <c r="B10" s="53">
        <v>75516.320000000007</v>
      </c>
      <c r="C10" s="53">
        <v>31084.26</v>
      </c>
      <c r="D10" s="53">
        <v>79125</v>
      </c>
      <c r="E10" s="53">
        <v>15806.34</v>
      </c>
      <c r="F10" s="53">
        <v>111620.4</v>
      </c>
      <c r="G10" s="53" t="s">
        <v>79</v>
      </c>
      <c r="H10" s="53">
        <v>255835.1</v>
      </c>
      <c r="I10" s="53">
        <v>615990.32999999996</v>
      </c>
      <c r="J10" s="53">
        <v>142119.78</v>
      </c>
      <c r="K10" s="53">
        <v>343080.65</v>
      </c>
      <c r="L10" s="53">
        <v>6265.9</v>
      </c>
    </row>
    <row r="11" spans="1:12">
      <c r="A11" s="54" t="s">
        <v>62</v>
      </c>
      <c r="B11" s="53">
        <v>41067.300000000003</v>
      </c>
      <c r="C11" s="53">
        <v>16000.460000000001</v>
      </c>
      <c r="D11" s="53">
        <v>88299.36</v>
      </c>
      <c r="E11" s="53">
        <v>25652.06</v>
      </c>
      <c r="F11" s="53">
        <v>34486.400000000001</v>
      </c>
      <c r="G11" s="53" t="s">
        <v>79</v>
      </c>
      <c r="H11" s="53">
        <v>101006.31999999999</v>
      </c>
      <c r="I11" s="53">
        <v>272034.59999999998</v>
      </c>
      <c r="J11" s="53">
        <v>122928.38999999998</v>
      </c>
      <c r="K11" s="53">
        <v>385711.38</v>
      </c>
      <c r="L11" s="53">
        <v>6265.9</v>
      </c>
    </row>
    <row r="12" spans="1:12">
      <c r="A12" s="54" t="s">
        <v>63</v>
      </c>
      <c r="B12" s="53">
        <v>51863.119903167018</v>
      </c>
      <c r="C12" s="53">
        <v>16391.720884117247</v>
      </c>
      <c r="D12" s="53">
        <v>112644.46653744439</v>
      </c>
      <c r="E12" s="53">
        <v>19220.222324539445</v>
      </c>
      <c r="F12" s="53">
        <v>69067.986200520332</v>
      </c>
      <c r="G12" s="53" t="s">
        <v>79</v>
      </c>
      <c r="H12" s="53">
        <v>152632.15975101327</v>
      </c>
      <c r="I12" s="53">
        <v>314581.74984666158</v>
      </c>
      <c r="J12" s="53">
        <v>76034.57195077253</v>
      </c>
      <c r="K12" s="53">
        <v>340220.209903059</v>
      </c>
      <c r="L12" s="53">
        <v>6365.9</v>
      </c>
    </row>
    <row r="13" spans="1:12">
      <c r="A13" s="54" t="s">
        <v>64</v>
      </c>
      <c r="B13" s="53">
        <v>47235.5</v>
      </c>
      <c r="C13" s="53">
        <v>18070.8</v>
      </c>
      <c r="D13" s="53">
        <v>77889.39</v>
      </c>
      <c r="E13" s="53">
        <v>17620.16</v>
      </c>
      <c r="F13" s="53">
        <v>45494.03</v>
      </c>
      <c r="G13" s="53" t="s">
        <v>79</v>
      </c>
      <c r="H13" s="53">
        <v>131819.4</v>
      </c>
      <c r="I13" s="53">
        <v>272045.36</v>
      </c>
      <c r="J13" s="53">
        <v>100735.98000000001</v>
      </c>
      <c r="K13" s="53">
        <v>344148.42000000004</v>
      </c>
      <c r="L13" s="53">
        <v>6265.44</v>
      </c>
    </row>
    <row r="14" spans="1:12">
      <c r="A14" s="54" t="s">
        <v>65</v>
      </c>
      <c r="B14" s="53">
        <v>43406.3</v>
      </c>
      <c r="C14" s="53">
        <v>21881.1</v>
      </c>
      <c r="D14" s="53">
        <v>112928.4</v>
      </c>
      <c r="E14" s="53">
        <v>33402.9</v>
      </c>
      <c r="F14" s="53">
        <v>59085.4</v>
      </c>
      <c r="G14" s="53" t="s">
        <v>79</v>
      </c>
      <c r="H14" s="53">
        <v>137049.29999999999</v>
      </c>
      <c r="I14" s="53">
        <v>305709.5</v>
      </c>
      <c r="J14" s="53">
        <v>62139.8</v>
      </c>
      <c r="K14" s="53">
        <v>178633.9</v>
      </c>
      <c r="L14" s="53">
        <v>6265.44</v>
      </c>
    </row>
    <row r="15" spans="1:12">
      <c r="A15" s="54" t="s">
        <v>66</v>
      </c>
      <c r="B15" s="53">
        <v>54372.1</v>
      </c>
      <c r="C15" s="53">
        <v>13820.6</v>
      </c>
      <c r="D15" s="53">
        <v>76522.8</v>
      </c>
      <c r="E15" s="53">
        <v>30906.2</v>
      </c>
      <c r="F15" s="53">
        <v>88711.6</v>
      </c>
      <c r="G15" s="53" t="s">
        <v>79</v>
      </c>
      <c r="H15" s="53">
        <v>132490.29999999999</v>
      </c>
      <c r="I15" s="53">
        <v>338757.1</v>
      </c>
      <c r="J15" s="53">
        <v>74118</v>
      </c>
      <c r="K15" s="53">
        <v>350060.79999999999</v>
      </c>
      <c r="L15" s="53">
        <v>6265.4400000000005</v>
      </c>
    </row>
    <row r="16" spans="1:12">
      <c r="A16" s="54" t="s">
        <v>67</v>
      </c>
      <c r="B16" s="53">
        <v>54517.979999999996</v>
      </c>
      <c r="C16" s="53">
        <v>23887.480000000003</v>
      </c>
      <c r="D16" s="53">
        <v>90763</v>
      </c>
      <c r="E16" s="53">
        <v>18426.900000000001</v>
      </c>
      <c r="F16" s="53">
        <v>92237.84</v>
      </c>
      <c r="G16" s="53" t="s">
        <v>79</v>
      </c>
      <c r="H16" s="53">
        <v>170637</v>
      </c>
      <c r="I16" s="53">
        <v>369923.04</v>
      </c>
      <c r="J16" s="53">
        <v>126094.50999999998</v>
      </c>
      <c r="K16" s="53">
        <v>473725.56000000006</v>
      </c>
      <c r="L16" s="53">
        <v>6265.4400000000005</v>
      </c>
    </row>
    <row r="17" spans="1:12">
      <c r="A17" s="54" t="s">
        <v>68</v>
      </c>
      <c r="B17" s="53">
        <v>60645.8</v>
      </c>
      <c r="C17" s="53">
        <v>10162.5</v>
      </c>
      <c r="D17" s="53">
        <v>60586.400000000001</v>
      </c>
      <c r="E17" s="53">
        <v>10505</v>
      </c>
      <c r="F17" s="53">
        <v>73415.3</v>
      </c>
      <c r="G17" s="53">
        <v>62576.1</v>
      </c>
      <c r="H17" s="53">
        <v>76334.600000000006</v>
      </c>
      <c r="I17" s="53">
        <v>396541.3</v>
      </c>
      <c r="J17" s="53">
        <v>142018.29999999999</v>
      </c>
      <c r="K17" s="53">
        <v>284305.90000000002</v>
      </c>
      <c r="L17" s="53">
        <v>6265.4</v>
      </c>
    </row>
    <row r="18" spans="1:12">
      <c r="A18" s="54" t="s">
        <v>69</v>
      </c>
      <c r="B18" s="53">
        <v>57868.1</v>
      </c>
      <c r="C18" s="53">
        <v>14750.5</v>
      </c>
      <c r="D18" s="53">
        <v>79162.100000000006</v>
      </c>
      <c r="E18" s="53">
        <v>18393</v>
      </c>
      <c r="F18" s="53">
        <v>114912.5</v>
      </c>
      <c r="G18" s="53">
        <v>70799.3</v>
      </c>
      <c r="H18" s="53">
        <v>48415.8</v>
      </c>
      <c r="I18" s="53">
        <v>259521.5</v>
      </c>
      <c r="J18" s="53">
        <v>113194.8</v>
      </c>
      <c r="K18" s="53">
        <v>379285</v>
      </c>
      <c r="L18" s="53">
        <v>6265.4</v>
      </c>
    </row>
    <row r="19" spans="1:12">
      <c r="A19" s="54" t="s">
        <v>70</v>
      </c>
      <c r="B19" s="53">
        <v>44507.3</v>
      </c>
      <c r="C19" s="53">
        <v>2773.3</v>
      </c>
      <c r="D19" s="53">
        <v>76896.3</v>
      </c>
      <c r="E19" s="53">
        <v>10483.700000000001</v>
      </c>
      <c r="F19" s="53">
        <v>134541.5</v>
      </c>
      <c r="G19" s="53">
        <v>49826.5</v>
      </c>
      <c r="H19" s="53">
        <v>32644</v>
      </c>
      <c r="I19" s="53">
        <v>349145.3</v>
      </c>
      <c r="J19" s="53">
        <v>118618.9</v>
      </c>
      <c r="K19" s="53">
        <v>462451.4</v>
      </c>
      <c r="L19" s="53">
        <v>6265.4</v>
      </c>
    </row>
  </sheetData>
  <mergeCells count="1">
    <mergeCell ref="A1:A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474A5-1B63-49C3-B875-26709BF04459}">
  <dimension ref="A1:L19"/>
  <sheetViews>
    <sheetView workbookViewId="0">
      <selection sqref="A1:L19"/>
    </sheetView>
  </sheetViews>
  <sheetFormatPr baseColWidth="10" defaultRowHeight="14.5"/>
  <sheetData>
    <row r="1" spans="1:12">
      <c r="A1" s="52" t="s">
        <v>49</v>
      </c>
      <c r="B1" s="68" t="s">
        <v>71</v>
      </c>
      <c r="C1" s="68" t="s">
        <v>71</v>
      </c>
      <c r="D1" s="68" t="s">
        <v>72</v>
      </c>
      <c r="E1" s="68" t="s">
        <v>71</v>
      </c>
      <c r="F1" s="68" t="s">
        <v>73</v>
      </c>
      <c r="G1" s="70" t="s">
        <v>71</v>
      </c>
      <c r="H1" s="68" t="s">
        <v>73</v>
      </c>
      <c r="I1" s="68" t="s">
        <v>71</v>
      </c>
      <c r="J1" s="68" t="s">
        <v>71</v>
      </c>
      <c r="K1" s="68" t="s">
        <v>71</v>
      </c>
      <c r="L1" s="68" t="s">
        <v>74</v>
      </c>
    </row>
    <row r="2" spans="1:12" ht="26">
      <c r="A2" s="51"/>
      <c r="B2" s="69" t="s">
        <v>41</v>
      </c>
      <c r="C2" s="69" t="s">
        <v>42</v>
      </c>
      <c r="D2" s="69" t="s">
        <v>75</v>
      </c>
      <c r="E2" s="69" t="s">
        <v>76</v>
      </c>
      <c r="F2" s="69" t="s">
        <v>44</v>
      </c>
      <c r="G2" s="67" t="s">
        <v>45</v>
      </c>
      <c r="H2" s="69" t="s">
        <v>46</v>
      </c>
      <c r="I2" s="69" t="s">
        <v>47</v>
      </c>
      <c r="J2" s="69" t="s">
        <v>77</v>
      </c>
      <c r="K2" s="69" t="s">
        <v>48</v>
      </c>
      <c r="L2" s="69" t="s">
        <v>78</v>
      </c>
    </row>
    <row r="3" spans="1:12">
      <c r="A3" s="64" t="s">
        <v>54</v>
      </c>
      <c r="B3" s="65">
        <v>20.3</v>
      </c>
      <c r="C3" s="66">
        <v>12.5</v>
      </c>
      <c r="D3" s="66">
        <v>15.84</v>
      </c>
      <c r="E3" s="66">
        <v>19</v>
      </c>
      <c r="F3" s="66">
        <v>15.05</v>
      </c>
      <c r="G3" s="63" t="s">
        <v>79</v>
      </c>
      <c r="H3" s="66">
        <v>20.05</v>
      </c>
      <c r="I3" s="66">
        <v>18</v>
      </c>
      <c r="J3" s="64" t="s">
        <v>79</v>
      </c>
      <c r="K3" s="66">
        <v>22.72</v>
      </c>
      <c r="L3" s="66">
        <v>9.1190839694656489</v>
      </c>
    </row>
    <row r="4" spans="1:12">
      <c r="A4" s="64" t="s">
        <v>55</v>
      </c>
      <c r="B4" s="66">
        <v>21.48</v>
      </c>
      <c r="C4" s="66">
        <v>16.5</v>
      </c>
      <c r="D4" s="66">
        <v>13.26</v>
      </c>
      <c r="E4" s="66">
        <v>20.04</v>
      </c>
      <c r="F4" s="66">
        <v>15.16</v>
      </c>
      <c r="G4" s="63" t="s">
        <v>79</v>
      </c>
      <c r="H4" s="66">
        <v>20.27</v>
      </c>
      <c r="I4" s="66">
        <v>20.57</v>
      </c>
      <c r="J4" s="64" t="s">
        <v>79</v>
      </c>
      <c r="K4" s="66">
        <v>22.380000000000003</v>
      </c>
      <c r="L4" s="66">
        <v>9.1190839694656489</v>
      </c>
    </row>
    <row r="5" spans="1:12">
      <c r="A5" s="64" t="s">
        <v>56</v>
      </c>
      <c r="B5" s="66">
        <v>21.55</v>
      </c>
      <c r="C5" s="66">
        <v>16.75</v>
      </c>
      <c r="D5" s="66">
        <v>14.86</v>
      </c>
      <c r="E5" s="66">
        <v>12.98</v>
      </c>
      <c r="F5" s="66">
        <v>16.940000000000001</v>
      </c>
      <c r="G5" s="63" t="s">
        <v>79</v>
      </c>
      <c r="H5" s="66">
        <v>19.95</v>
      </c>
      <c r="I5" s="66">
        <v>24.81</v>
      </c>
      <c r="J5" s="64" t="s">
        <v>79</v>
      </c>
      <c r="K5" s="66">
        <v>25.82</v>
      </c>
      <c r="L5" s="66">
        <v>9.4073842480743544</v>
      </c>
    </row>
    <row r="6" spans="1:12">
      <c r="A6" s="64" t="s">
        <v>57</v>
      </c>
      <c r="B6" s="66">
        <v>17.426408798813643</v>
      </c>
      <c r="C6" s="66">
        <v>9.3375088133761874</v>
      </c>
      <c r="D6" s="66">
        <v>16.623426967364942</v>
      </c>
      <c r="E6" s="66">
        <v>13.281982350534744</v>
      </c>
      <c r="F6" s="66">
        <v>13.350154657230894</v>
      </c>
      <c r="G6" s="63" t="s">
        <v>79</v>
      </c>
      <c r="H6" s="66">
        <v>11.576870309860222</v>
      </c>
      <c r="I6" s="66">
        <v>15.118167139676645</v>
      </c>
      <c r="J6" s="64">
        <v>18.236673129705636</v>
      </c>
      <c r="K6" s="66">
        <v>19.057086368736975</v>
      </c>
      <c r="L6" s="66">
        <v>9.1190793201133147</v>
      </c>
    </row>
    <row r="7" spans="1:12">
      <c r="A7" s="64" t="s">
        <v>58</v>
      </c>
      <c r="B7" s="66">
        <v>19</v>
      </c>
      <c r="C7" s="66">
        <v>13.6</v>
      </c>
      <c r="D7" s="66">
        <v>15.330000000000002</v>
      </c>
      <c r="E7" s="66">
        <v>17</v>
      </c>
      <c r="F7" s="66">
        <v>17.07</v>
      </c>
      <c r="G7" s="63" t="s">
        <v>79</v>
      </c>
      <c r="H7" s="66">
        <v>16.7</v>
      </c>
      <c r="I7" s="66">
        <v>14.88</v>
      </c>
      <c r="J7" s="64">
        <v>20.43</v>
      </c>
      <c r="K7" s="66">
        <v>21.03</v>
      </c>
      <c r="L7" s="66">
        <v>9.1100436681222714</v>
      </c>
    </row>
    <row r="8" spans="1:12">
      <c r="A8" s="64" t="s">
        <v>59</v>
      </c>
      <c r="B8" s="66">
        <v>17.22</v>
      </c>
      <c r="C8" s="66">
        <v>13.780000000000001</v>
      </c>
      <c r="D8" s="66">
        <v>19.23</v>
      </c>
      <c r="E8" s="66">
        <v>14.49</v>
      </c>
      <c r="F8" s="66">
        <v>14.62</v>
      </c>
      <c r="G8" s="63" t="s">
        <v>79</v>
      </c>
      <c r="H8" s="66">
        <v>15.63</v>
      </c>
      <c r="I8" s="66">
        <v>19.71</v>
      </c>
      <c r="J8" s="66">
        <v>26.630000000000003</v>
      </c>
      <c r="K8" s="66">
        <v>25.910000000000004</v>
      </c>
      <c r="L8" s="66">
        <v>9.1206695778748177</v>
      </c>
    </row>
    <row r="9" spans="1:12">
      <c r="A9" s="64" t="s">
        <v>60</v>
      </c>
      <c r="B9" s="66">
        <v>22.94</v>
      </c>
      <c r="C9" s="66">
        <v>26.330000000000002</v>
      </c>
      <c r="D9" s="66">
        <v>24.669999999999998</v>
      </c>
      <c r="E9" s="66">
        <v>19.36</v>
      </c>
      <c r="F9" s="66">
        <v>12.52</v>
      </c>
      <c r="G9" s="63" t="s">
        <v>79</v>
      </c>
      <c r="H9" s="66">
        <v>18.490000000000002</v>
      </c>
      <c r="I9" s="66">
        <v>18.830000000000002</v>
      </c>
      <c r="J9" s="66">
        <v>33.1</v>
      </c>
      <c r="K9" s="66">
        <v>29.53</v>
      </c>
      <c r="L9" s="66">
        <v>9.1206695778748177</v>
      </c>
    </row>
    <row r="10" spans="1:12">
      <c r="A10" s="64" t="s">
        <v>61</v>
      </c>
      <c r="B10" s="66">
        <v>23.54</v>
      </c>
      <c r="C10" s="66">
        <v>20.52</v>
      </c>
      <c r="D10" s="66">
        <v>21.1</v>
      </c>
      <c r="E10" s="66">
        <v>17.82</v>
      </c>
      <c r="F10" s="66">
        <v>24.35</v>
      </c>
      <c r="G10" s="63" t="s">
        <v>79</v>
      </c>
      <c r="H10" s="66">
        <v>27.26</v>
      </c>
      <c r="I10" s="66">
        <v>34.69</v>
      </c>
      <c r="J10" s="66">
        <v>37.019999999999996</v>
      </c>
      <c r="K10" s="66">
        <v>42.55</v>
      </c>
      <c r="L10" s="66">
        <v>9.1206695778748177</v>
      </c>
    </row>
    <row r="11" spans="1:12">
      <c r="A11" s="64" t="s">
        <v>62</v>
      </c>
      <c r="B11" s="66">
        <v>22.02</v>
      </c>
      <c r="C11" s="66">
        <v>11.26</v>
      </c>
      <c r="D11" s="66">
        <v>24.48</v>
      </c>
      <c r="E11" s="66">
        <v>15.260000000000002</v>
      </c>
      <c r="F11" s="66">
        <v>16.580000000000002</v>
      </c>
      <c r="G11" s="63" t="s">
        <v>79</v>
      </c>
      <c r="H11" s="66">
        <v>16.84</v>
      </c>
      <c r="I11" s="66">
        <v>26.2</v>
      </c>
      <c r="J11" s="66">
        <v>36.230000000000004</v>
      </c>
      <c r="K11" s="66">
        <v>37.019999999999996</v>
      </c>
      <c r="L11" s="66">
        <v>9.2662299854439585</v>
      </c>
    </row>
    <row r="12" spans="1:12">
      <c r="A12" s="64" t="s">
        <v>63</v>
      </c>
      <c r="B12" s="66">
        <v>20.370432012241562</v>
      </c>
      <c r="C12" s="66">
        <v>14.861034346434494</v>
      </c>
      <c r="D12" s="66">
        <v>22.069840622540045</v>
      </c>
      <c r="E12" s="66">
        <v>20.403633040912361</v>
      </c>
      <c r="F12" s="66">
        <v>22.892935432721355</v>
      </c>
      <c r="G12" s="63" t="s">
        <v>79</v>
      </c>
      <c r="H12" s="66">
        <v>18.231266095438755</v>
      </c>
      <c r="I12" s="66">
        <v>21.756812355395361</v>
      </c>
      <c r="J12" s="66">
        <v>22.805810423147129</v>
      </c>
      <c r="K12" s="66">
        <v>33.981243498108171</v>
      </c>
      <c r="L12" s="66">
        <v>9.1199999999999992</v>
      </c>
    </row>
    <row r="13" spans="1:12">
      <c r="A13" s="64" t="s">
        <v>64</v>
      </c>
      <c r="B13" s="66">
        <v>21.5</v>
      </c>
      <c r="C13" s="66">
        <v>12.209999999999999</v>
      </c>
      <c r="D13" s="66">
        <v>23.61</v>
      </c>
      <c r="E13" s="66">
        <v>12.64</v>
      </c>
      <c r="F13" s="66">
        <v>12.79</v>
      </c>
      <c r="G13" s="63" t="s">
        <v>79</v>
      </c>
      <c r="H13" s="66">
        <v>15.45</v>
      </c>
      <c r="I13" s="66">
        <v>20.84</v>
      </c>
      <c r="J13" s="66">
        <v>25.14</v>
      </c>
      <c r="K13" s="66">
        <v>31.990000000000002</v>
      </c>
      <c r="L13" s="66">
        <v>9.1206695778748177</v>
      </c>
    </row>
    <row r="14" spans="1:12">
      <c r="A14" s="64" t="s">
        <v>65</v>
      </c>
      <c r="B14" s="66">
        <v>23.15</v>
      </c>
      <c r="C14" s="66">
        <v>15.08</v>
      </c>
      <c r="D14" s="66">
        <v>22.86</v>
      </c>
      <c r="E14" s="66">
        <v>16.309999999999999</v>
      </c>
      <c r="F14" s="66">
        <v>16.440000000000001</v>
      </c>
      <c r="G14" s="63" t="s">
        <v>79</v>
      </c>
      <c r="H14" s="66">
        <v>15.78</v>
      </c>
      <c r="I14" s="66">
        <v>18.21</v>
      </c>
      <c r="J14" s="66">
        <v>17.8</v>
      </c>
      <c r="K14" s="66">
        <v>25.64</v>
      </c>
      <c r="L14" s="66">
        <v>9.1199999999999992</v>
      </c>
    </row>
    <row r="15" spans="1:12">
      <c r="A15" s="64" t="s">
        <v>66</v>
      </c>
      <c r="B15" s="66">
        <v>24.23</v>
      </c>
      <c r="C15" s="66">
        <v>17.809999999999999</v>
      </c>
      <c r="D15" s="66">
        <v>17.2</v>
      </c>
      <c r="E15" s="66">
        <v>13.73</v>
      </c>
      <c r="F15" s="66">
        <v>16.919999999999998</v>
      </c>
      <c r="G15" s="63" t="s">
        <v>79</v>
      </c>
      <c r="H15" s="66">
        <v>14.809999999999999</v>
      </c>
      <c r="I15" s="66">
        <v>22.619999999999997</v>
      </c>
      <c r="J15" s="66">
        <v>22</v>
      </c>
      <c r="K15" s="66">
        <v>33.200000000000003</v>
      </c>
      <c r="L15" s="66">
        <v>9.120000000000001</v>
      </c>
    </row>
    <row r="16" spans="1:12">
      <c r="A16" s="64" t="s">
        <v>67</v>
      </c>
      <c r="B16" s="66">
        <v>24.86</v>
      </c>
      <c r="C16" s="66">
        <v>13.88</v>
      </c>
      <c r="D16" s="66">
        <v>17</v>
      </c>
      <c r="E16" s="66">
        <v>15.419999999999998</v>
      </c>
      <c r="F16" s="66">
        <v>22.130000000000003</v>
      </c>
      <c r="G16" s="63" t="s">
        <v>79</v>
      </c>
      <c r="H16" s="66">
        <v>17.25</v>
      </c>
      <c r="I16" s="66">
        <v>26.639999999999997</v>
      </c>
      <c r="J16" s="66">
        <v>31.689999999999998</v>
      </c>
      <c r="K16" s="66">
        <v>42.980000000000004</v>
      </c>
      <c r="L16" s="66">
        <v>9.120000000000001</v>
      </c>
    </row>
    <row r="17" spans="1:12">
      <c r="A17" s="64" t="s">
        <v>68</v>
      </c>
      <c r="B17" s="66">
        <v>28.378922166817894</v>
      </c>
      <c r="C17" s="66">
        <v>16.260056952992556</v>
      </c>
      <c r="D17" s="66">
        <v>18.951020851994503</v>
      </c>
      <c r="E17" s="66">
        <v>14.489636066017113</v>
      </c>
      <c r="F17" s="66">
        <v>18.728394313163221</v>
      </c>
      <c r="G17" s="63">
        <v>20.754925615331164</v>
      </c>
      <c r="H17" s="66">
        <v>17.313359038330688</v>
      </c>
      <c r="I17" s="66">
        <v>31.758873628341366</v>
      </c>
      <c r="J17" s="66">
        <v>48.387835356389296</v>
      </c>
      <c r="K17" s="66">
        <v>39.863420959984026</v>
      </c>
      <c r="L17" s="66">
        <v>9.120000000000001</v>
      </c>
    </row>
    <row r="18" spans="1:12">
      <c r="A18" s="64" t="s">
        <v>69</v>
      </c>
      <c r="B18" s="66">
        <v>29.921458117890381</v>
      </c>
      <c r="C18" s="66">
        <v>17.272248243559719</v>
      </c>
      <c r="D18" s="66">
        <v>23.065879953379955</v>
      </c>
      <c r="E18" s="66">
        <v>10.95473496128648</v>
      </c>
      <c r="F18" s="66">
        <v>24.970121686223383</v>
      </c>
      <c r="G18" s="63">
        <v>28.285777067518978</v>
      </c>
      <c r="H18" s="66">
        <v>11.349226441631505</v>
      </c>
      <c r="I18" s="66">
        <v>24.713979620988475</v>
      </c>
      <c r="J18" s="66">
        <v>42.458664666166541</v>
      </c>
      <c r="K18" s="66">
        <v>43.661217911822263</v>
      </c>
      <c r="L18" s="66">
        <v>9.1199417758369723</v>
      </c>
    </row>
    <row r="19" spans="1:12">
      <c r="A19" s="64" t="s">
        <v>70</v>
      </c>
      <c r="B19" s="66">
        <v>27.254929577464786</v>
      </c>
      <c r="C19" s="66">
        <v>5.4060428849902538</v>
      </c>
      <c r="D19" s="66">
        <v>21.366018338427342</v>
      </c>
      <c r="E19" s="66">
        <v>12.692130750605326</v>
      </c>
      <c r="F19" s="66">
        <v>24.965949155687511</v>
      </c>
      <c r="G19" s="66">
        <v>21.284280222127297</v>
      </c>
      <c r="H19" s="66">
        <v>7.3143625364104867</v>
      </c>
      <c r="I19" s="66">
        <v>30.155925030229746</v>
      </c>
      <c r="J19" s="66">
        <v>47.18333333333333</v>
      </c>
      <c r="K19" s="66">
        <v>43.619260516883607</v>
      </c>
      <c r="L19" s="66">
        <v>9.1199417758369723</v>
      </c>
    </row>
  </sheetData>
  <mergeCells count="1">
    <mergeCell ref="A1:A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U E A A B Q S w M E F A A C A A g A 8 5 O J U S V 9 A + S j A A A A 9 Q A A A B I A H A B D b 2 5 m a W c v U G F j a 2 F n Z S 5 4 b W w g o h g A K K A U A A A A A A A A A A A A A A A A A A A A A A A A A A A A h Y 8 x D o I w G I W v Q r r T l m o i I T 9 l Y I X E x M S 4 N q V C I x R D i + V u D h 7 J K 4 h R 1 M 3 x f e 8 b 3 r t f b 5 B N X R t c 1 G B 1 b 1 I U Y Y o C Z W R f a V O n a H T H M E Y Z h 6 2 Q J 1 G r Y J a N T S Z b p a h x 7 p w Q 4 r 3 H f o X 7 o S a M 0 o g c y m I n G 9 U J 9 J H 1 f z n U x j p h p E I c 9 q 8 x n O F 4 g x l b Y w p k Y V B q 8 + 3 Z P P f Z / k D I x 9 a N g + L K h n k B Z I l A 3 h f 4 A 1 B L A w Q U A A I A C A D z k 4 l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5 O J U Y N 2 h Y 5 w A Q A A o w Q A A B M A H A B G b 3 J t d W x h c y 9 T Z W N 0 a W 9 u M S 5 t I K I Y A C i g F A A A A A A A A A A A A A A A A A A A A A A A A A A A A M 2 S 3 0 7 C M B T G 7 5 f s H Z p 6 A 8 k C j K C R G C 7 I 4 o X x D 0 S n X h A u u u 0 I D W t L 2 s 6 A C w 9 F f A R e z I 6 K o O w C j T H 2 Z u m X 0 3 O + 7 + y n I N Z U c H R n v / 6 Z 6 7 i O G h M J C Q p J l B I f d V A K 2 n W Q O T 1 J R 8 C N c j 6 L I a 0 F m Z T A 9 a O Q k 0 i I S a W a D 2 4 I g w 6 2 L / F w M Q g E 1 6 Z k 6 N k G R z i k U 4 F i w i J K E o F N q 6 I W a q E k X D 0 J y Q K R Z o y H 8 y m o i h 3 n 5 T n u S 4 i p Q I z M h a R K E + w h b U q Q h p l e e C j H 1 6 D 2 t G b D P z X i B d c n r V r R c a O 2 y 9 R m 4 7 O 6 q H 5 4 t p 4 I S g A R n q U k p q t X X t w S y g m j L 1 b Y h r n n U / o s d E + P Q d q 3 q v I 1 e T G 0 J N U 6 i H G E u 1 r S K N N F I X 4 g q Z B 4 z 4 9 C s f l z X L B I Q s l K b 8 G Y g + 3 8 A 1 M U 6 9 4 d 3 l 0 t B V 7 v y N o w U n D V r z e P 0 e U I m y 2 5 D u U H G d t D q / V j t F q / i F Y Z O e 8 5 / D K k 2 h u R Z y w C u U v P r v w H + F j n W 7 P / H R u L e / 2 7 2 L w B U E s B A i 0 A F A A C A A g A 8 5 O J U S V 9 A + S j A A A A 9 Q A A A B I A A A A A A A A A A A A A A A A A A A A A A E N v b m Z p Z y 9 Q Y W N r Y W d l L n h t b F B L A Q I t A B Q A A g A I A P O T i V E P y u m r p A A A A O k A A A A T A A A A A A A A A A A A A A A A A O 8 A A A B b Q 2 9 u d G V u d F 9 U e X B l c 1 0 u e G 1 s U E s B A i 0 A F A A C A A g A 8 5 O J U Y N 2 h Y 5 w A Q A A o w Q A A B M A A A A A A A A A A A A A A A A A 4 A E A A E Z v c m 1 1 b G F z L 1 N l Y 3 R p b 2 4 x L m 1 Q S w U G A A A A A A M A A w D C A A A A n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B Q A A A A A A A C C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U H J l Y 2 l v X 2 1 l c 1 9 w Y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O V Q y M T o x N D o 0 M i 4 5 M D A 2 M j M 0 W i I g L z 4 8 R W 5 0 c n k g V H l w Z T 0 i R m l s b E N v b H V t b l R 5 c G V z I i B W Y W x 1 Z T 0 i c 0 J n W U d B d z 0 9 I i A v P j x F b n R y e S B U e X B l P S J G a W x s Q 2 9 s d W 1 u T m F t Z X M i I F Z h b H V l P S J z W y Z x d W 9 0 O 1 B y Z W N p b y B t Y X l v c m l z d G E m c X V v d D s s J n F 1 b 3 Q 7 T W V z J n F 1 b 3 Q 7 L C Z x d W 9 0 O 0 H D s W 8 m c X V v d D s s J n F 1 b 3 Q 7 Q 0 x Q L z I 1 I E t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x L 0 F 1 d G 9 S Z W 1 v d m V k Q 2 9 s d W 1 u c z E u e 1 B y Z W N p b y B t Y X l v c m l z d G E s M H 0 m c X V v d D s s J n F 1 b 3 Q 7 U 2 V j d G l v b j E v V G F i b G E x L 0 F 1 d G 9 S Z W 1 v d m V k Q 2 9 s d W 1 u c z E u e 0 1 l c y w x f S Z x d W 9 0 O y w m c X V v d D t T Z W N 0 a W 9 u M S 9 U Y W J s Y T E v Q X V 0 b 1 J l b W 9 2 Z W R D b 2 x 1 b W 5 z M S 5 7 Q c O x b y w y f S Z x d W 9 0 O y w m c X V v d D t T Z W N 0 a W 9 u M S 9 U Y W J s Y T E v Q X V 0 b 1 J l b W 9 2 Z W R D b 2 x 1 b W 5 z M S 5 7 Q 0 x Q L z I 1 I E t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h M S 9 B d X R v U m V t b 3 Z l Z E N v b H V t b n M x L n t Q c m V j a W 8 g b W F 5 b 3 J p c 3 R h L D B 9 J n F 1 b 3 Q 7 L C Z x d W 9 0 O 1 N l Y 3 R p b 2 4 x L 1 R h Y m x h M S 9 B d X R v U m V t b 3 Z l Z E N v b H V t b n M x L n t N Z X M s M X 0 m c X V v d D s s J n F 1 b 3 Q 7 U 2 V j d G l v b j E v V G F i b G E x L 0 F 1 d G 9 S Z W 1 v d m V k Q 2 9 s d W 1 u c z E u e 0 H D s W 8 s M n 0 m c X V v d D s s J n F 1 b 3 Q 7 U 2 V j d G l v b j E v V G F i b G E x L 0 F 1 d G 9 S Z W 1 v d m V k Q 2 9 s d W 1 u c z E u e 0 N M U C 8 y N S B L Z y w z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h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0 N v b H V t b m E l M j B k Z S U y M G F u d W x h Y 2 k l Q z M l Q j N u J T I w Z G U l M j B k a W 5 h b W l 6 Y W N p J U M z J U I z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U Y W J s Y T R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O V Q y M T o y M j o 0 M S 4 5 N T g w M j M y W i I g L z 4 8 R W 5 0 c n k g V H l w Z T 0 i R m l s b E N v b H V t b l R 5 c G V z I i B W Y W x 1 Z T 0 i c 0 J n W U d C U T 0 9 I i A v P j x F b n R y e S B U e X B l P S J G a W x s Q 2 9 s d W 1 u T m F t Z X M i I F Z h b H V l P S J z W y Z x d W 9 0 O 0 1 l c y Z x d W 9 0 O y w m c X V v d D t D b 2 x 1 b W 5 h M S Z x d W 9 0 O y w m c X V v d D t B w 7 F v J n F 1 b 3 Q 7 L C Z x d W 9 0 O 1 B y Z W N p b y 9 L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h N C 9 B d X R v U m V t b 3 Z l Z E N v b H V t b n M x L n t N Z X M s M H 0 m c X V v d D s s J n F 1 b 3 Q 7 U 2 V j d G l v b j E v V G F i b G E 0 L 0 F 1 d G 9 S Z W 1 v d m V k Q 2 9 s d W 1 u c z E u e 0 N v b H V t b m E x L D F 9 J n F 1 b 3 Q 7 L C Z x d W 9 0 O 1 N l Y 3 R p b 2 4 x L 1 R h Y m x h N C 9 B d X R v U m V t b 3 Z l Z E N v b H V t b n M x L n t B w 7 F v L D J 9 J n F 1 b 3 Q 7 L C Z x d W 9 0 O 1 N l Y 3 R p b 2 4 x L 1 R h Y m x h N C 9 B d X R v U m V t b 3 Z l Z E N v b H V t b n M x L n t Q c m V j a W 8 v S 2 c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E 0 L 0 F 1 d G 9 S Z W 1 v d m V k Q 2 9 s d W 1 u c z E u e 0 1 l c y w w f S Z x d W 9 0 O y w m c X V v d D t T Z W N 0 a W 9 u M S 9 U Y W J s Y T Q v Q X V 0 b 1 J l b W 9 2 Z W R D b 2 x 1 b W 5 z M S 5 7 Q 2 9 s d W 1 u Y T E s M X 0 m c X V v d D s s J n F 1 b 3 Q 7 U 2 V j d G l v b j E v V G F i b G E 0 L 0 F 1 d G 9 S Z W 1 v d m V k Q 2 9 s d W 1 u c z E u e 0 H D s W 8 s M n 0 m c X V v d D s s J n F 1 b 3 Q 7 U 2 V j d G l v b j E v V G F i b G E 0 L 0 F 1 d G 9 S Z W 1 v d m V k Q 2 9 s d W 1 u c z E u e 1 B y Z W N p b y 9 L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E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N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Q v Q 2 9 s d W 1 u Y S U y M G R l J T I w Y W 5 1 b G F j a S V D M y V C M 2 4 l M j B k Z S U y M G R p b m F t a X p h Y 2 k l Q z M l Q j N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0 L 0 N v b H V t b m F z J T I w Y 2 9 u J T I w b m 9 t Y n J l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r z B P Y A o Y 0 G 9 c E 9 a Z S 2 U D Q A A A A A C A A A A A A A Q Z g A A A A E A A C A A A A D i o z N v A R c g N R R x H P c G p z X 4 L O j F n 3 U 0 X 9 v + E + Z H / 8 6 L s g A A A A A O g A A A A A I A A C A A A A B f W b S C h R e i E + m t u Z 5 W m l n z g + O 3 7 p D Q 8 l 0 b 3 s O Q b V O Y p 1 A A A A C 1 k Q b f w 5 J E C f 4 a w 4 I H M n t / i m y 8 / k c + r z b C L l 3 Q s T s c O D f u J k K y R / U Q i c 6 o g G p z 4 e D i L d f U I a j 5 j 0 h C a u e V X i x G C Z a 8 6 N k s L p R x d M 6 K t u 7 h S E A A A A B B p 6 m q 2 / M Y u I F P O h z 9 u q z E R O Q / g J Y t 8 c M B U Z h 7 y U 7 N l l D G 7 L g j F E T n J G B w t R I Z l p d z q c S s O K E e 8 / x u r E j n 0 a E V < / D a t a M a s h u p > 
</file>

<file path=customXml/itemProps1.xml><?xml version="1.0" encoding="utf-8"?>
<ds:datastoreItem xmlns:ds="http://schemas.openxmlformats.org/officeDocument/2006/customXml" ds:itemID="{A3D4E23D-8B56-46B4-A158-C821E54E3A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Precio_mayorista_mes</vt:lpstr>
      <vt:lpstr>Precio_mensual_papa_mayorista</vt:lpstr>
      <vt:lpstr>Precio_mensual_minorista</vt:lpstr>
      <vt:lpstr>Precio mensual_minorista</vt:lpstr>
      <vt:lpstr>Precio_semanal_minorista_region</vt:lpstr>
      <vt:lpstr>Superficie_producción_rendimien</vt:lpstr>
      <vt:lpstr>Superficie</vt:lpstr>
      <vt:lpstr>Producción</vt:lpstr>
      <vt:lpstr>Rendimiento</vt:lpstr>
      <vt:lpstr>Exportaciones</vt:lpstr>
      <vt:lpstr>Hoja12</vt:lpstr>
      <vt:lpstr>Precio_diario_variedad</vt:lpstr>
      <vt:lpstr>Precio_diario_mercado</vt:lpstr>
      <vt:lpstr>Fuente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clauduarte r</dc:creator>
  <cp:lastModifiedBy>clauduarte r</cp:lastModifiedBy>
  <dcterms:created xsi:type="dcterms:W3CDTF">2020-12-09T20:55:54Z</dcterms:created>
  <dcterms:modified xsi:type="dcterms:W3CDTF">2020-12-10T01:27:19Z</dcterms:modified>
</cp:coreProperties>
</file>