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Claudia_G\Dropbox\Diseño DATA's\DATA-AGRO\Repositorio Agricultura\Para power bi\Chile\Agricola\1_Producto_cultivos_general\"/>
    </mc:Choice>
  </mc:AlternateContent>
  <xr:revisionPtr revIDLastSave="0" documentId="13_ncr:1_{B0C8493C-6CB7-4437-9DB2-18C2AF7420A5}" xr6:coauthVersionLast="45" xr6:coauthVersionMax="45" xr10:uidLastSave="{00000000-0000-0000-0000-000000000000}"/>
  <bookViews>
    <workbookView xWindow="-110" yWindow="-110" windowWidth="19420" windowHeight="10420" xr2:uid="{4DC39C98-F360-46AB-87A9-B2F027CC5C3D}"/>
  </bookViews>
  <sheets>
    <sheet name="Base_datos" sheetId="32" r:id="rId1"/>
    <sheet name="codigos" sheetId="35" r:id="rId2"/>
    <sheet name="Fuente" sheetId="36" r:id="rId3"/>
    <sheet name="Portada" sheetId="31" r:id="rId4"/>
    <sheet name="Directorio_proceso" sheetId="29" r:id="rId5"/>
    <sheet name="Directorio_proceso_especie" sheetId="30" r:id="rId6"/>
    <sheet name="Directorio_región" sheetId="34" r:id="rId7"/>
    <sheet name="Antecedentes" sheetId="33" r:id="rId8"/>
  </sheets>
  <definedNames>
    <definedName name="_xlnm._FilterDatabase" localSheetId="0" hidden="1">Base_datos!$A$1:$O$605</definedName>
    <definedName name="_xlnm.Print_Area" localSheetId="0">Base_datos!$A$1:$O$605</definedName>
    <definedName name="_xlnm.Print_Area" localSheetId="3">Portada!$A$1:$G$82</definedName>
    <definedName name="_xlnm.Print_Titles" localSheetId="0">Base_datos!$1:$1</definedName>
  </definedNames>
  <calcPr calcId="191029"/>
  <pivotCaches>
    <pivotCache cacheId="1" r:id="rId9"/>
    <pivotCache cacheId="2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32" l="1"/>
  <c r="M3" i="32"/>
  <c r="M4" i="32"/>
  <c r="M5" i="32"/>
  <c r="M6" i="32"/>
  <c r="M7" i="32"/>
  <c r="M8" i="32"/>
  <c r="M9" i="32"/>
  <c r="M10" i="32"/>
  <c r="M11" i="32"/>
  <c r="M12" i="32"/>
  <c r="M13" i="32"/>
  <c r="M14" i="32"/>
  <c r="M15" i="32"/>
  <c r="M16" i="32"/>
  <c r="M17" i="32"/>
  <c r="M18" i="32"/>
  <c r="M19" i="32"/>
  <c r="M20" i="32"/>
  <c r="M21" i="32"/>
  <c r="M22" i="32"/>
  <c r="M23" i="32"/>
  <c r="M24" i="32"/>
  <c r="M25" i="32"/>
  <c r="M26" i="32"/>
  <c r="M27" i="32"/>
  <c r="M28" i="32"/>
  <c r="M29" i="32"/>
  <c r="M30" i="32"/>
  <c r="M31" i="32"/>
  <c r="M32" i="32"/>
  <c r="M33" i="32"/>
  <c r="M34" i="32"/>
  <c r="M35" i="32"/>
  <c r="M36" i="32"/>
  <c r="M37" i="32"/>
  <c r="M38" i="32"/>
  <c r="M39" i="32"/>
  <c r="M40" i="32"/>
  <c r="M41" i="32"/>
  <c r="M42" i="32"/>
  <c r="M43" i="32"/>
  <c r="M44" i="32"/>
  <c r="M45" i="32"/>
  <c r="M46" i="32"/>
  <c r="M47" i="32"/>
  <c r="M48" i="32"/>
  <c r="M49" i="32"/>
  <c r="M50" i="32"/>
  <c r="M51" i="32"/>
  <c r="M52" i="32"/>
  <c r="M53" i="32"/>
  <c r="M54" i="32"/>
  <c r="M55" i="32"/>
  <c r="M56" i="32"/>
  <c r="M57" i="32"/>
  <c r="M58" i="32"/>
  <c r="M59" i="32"/>
  <c r="M60" i="32"/>
  <c r="M61" i="32"/>
  <c r="M62" i="32"/>
  <c r="M63" i="32"/>
  <c r="M64" i="32"/>
  <c r="M65" i="32"/>
  <c r="M66" i="32"/>
  <c r="M67" i="32"/>
  <c r="M68" i="32"/>
  <c r="M69" i="32"/>
  <c r="M70" i="32"/>
  <c r="M71" i="32"/>
  <c r="M72" i="32"/>
  <c r="M73" i="32"/>
  <c r="M74" i="32"/>
  <c r="M75" i="32"/>
  <c r="M76" i="32"/>
  <c r="M77" i="32"/>
  <c r="M78" i="32"/>
  <c r="M79" i="32"/>
  <c r="M80" i="32"/>
  <c r="M81" i="32"/>
  <c r="M82" i="32"/>
  <c r="M83" i="32"/>
  <c r="M84" i="32"/>
  <c r="M85" i="32"/>
  <c r="M86" i="32"/>
  <c r="M87" i="32"/>
  <c r="M88" i="32"/>
  <c r="M89" i="32"/>
  <c r="M90" i="32"/>
  <c r="M91" i="32"/>
  <c r="M92" i="32"/>
  <c r="M93" i="32"/>
  <c r="M94" i="32"/>
  <c r="M95" i="32"/>
  <c r="M96" i="32"/>
  <c r="M97" i="32"/>
  <c r="M98" i="32"/>
  <c r="M99" i="32"/>
  <c r="M100" i="32"/>
  <c r="M101" i="32"/>
  <c r="M102" i="32"/>
  <c r="M103" i="32"/>
  <c r="M104" i="32"/>
  <c r="M105" i="32"/>
  <c r="M106" i="32"/>
  <c r="M107" i="32"/>
  <c r="M108" i="32"/>
  <c r="M109" i="32"/>
  <c r="M110" i="32"/>
  <c r="M111" i="32"/>
  <c r="M112" i="32"/>
  <c r="M113" i="32"/>
  <c r="M114" i="32"/>
  <c r="M115" i="32"/>
  <c r="M116" i="32"/>
  <c r="M117" i="32"/>
  <c r="M118" i="32"/>
  <c r="M119" i="32"/>
  <c r="M120" i="32"/>
  <c r="M121" i="32"/>
  <c r="M122" i="32"/>
  <c r="M123" i="32"/>
  <c r="M124" i="32"/>
  <c r="M125" i="32"/>
  <c r="M126" i="32"/>
  <c r="M127" i="32"/>
  <c r="M128" i="32"/>
  <c r="M129" i="32"/>
  <c r="M130" i="32"/>
  <c r="M131" i="32"/>
  <c r="M132" i="32"/>
  <c r="M133" i="32"/>
  <c r="M134" i="32"/>
  <c r="M135" i="32"/>
  <c r="M136" i="32"/>
  <c r="M137" i="32"/>
  <c r="M138" i="32"/>
  <c r="M139" i="32"/>
  <c r="M140" i="32"/>
  <c r="M141" i="32"/>
  <c r="M142" i="32"/>
  <c r="M143" i="32"/>
  <c r="M144" i="32"/>
  <c r="M145" i="32"/>
  <c r="M146" i="32"/>
  <c r="M147" i="32"/>
  <c r="M148" i="32"/>
  <c r="M149" i="32"/>
  <c r="M150" i="32"/>
  <c r="M151" i="32"/>
  <c r="M152" i="32"/>
  <c r="M153" i="32"/>
  <c r="M154" i="32"/>
  <c r="M155" i="32"/>
  <c r="M156" i="32"/>
  <c r="M157" i="32"/>
  <c r="M158" i="32"/>
  <c r="M159" i="32"/>
  <c r="M160" i="32"/>
  <c r="M161" i="32"/>
  <c r="M162" i="32"/>
  <c r="M163" i="32"/>
  <c r="M164" i="32"/>
  <c r="M165" i="32"/>
  <c r="M166" i="32"/>
  <c r="M167" i="32"/>
  <c r="M168" i="32"/>
  <c r="M169" i="32"/>
  <c r="M170" i="32"/>
  <c r="M171" i="32"/>
  <c r="M172" i="32"/>
  <c r="M173" i="32"/>
  <c r="M174" i="32"/>
  <c r="M175" i="32"/>
  <c r="M176" i="32"/>
  <c r="M177" i="32"/>
  <c r="M178" i="32"/>
  <c r="M179" i="32"/>
  <c r="M180" i="32"/>
  <c r="M181" i="32"/>
  <c r="M182" i="32"/>
  <c r="M183" i="32"/>
  <c r="M184" i="32"/>
  <c r="M185" i="32"/>
  <c r="M186" i="32"/>
  <c r="M187" i="32"/>
  <c r="M188" i="32"/>
  <c r="M189" i="32"/>
  <c r="M190" i="32"/>
  <c r="M191" i="32"/>
  <c r="M192" i="32"/>
  <c r="M193" i="32"/>
  <c r="M194" i="32"/>
  <c r="M195" i="32"/>
  <c r="M196" i="32"/>
  <c r="M197" i="32"/>
  <c r="M198" i="32"/>
  <c r="M199" i="32"/>
  <c r="M200" i="32"/>
  <c r="M201" i="32"/>
  <c r="M202" i="32"/>
  <c r="M203" i="32"/>
  <c r="M204" i="32"/>
  <c r="M205" i="32"/>
  <c r="M206" i="32"/>
  <c r="M207" i="32"/>
  <c r="M208" i="32"/>
  <c r="M209" i="32"/>
  <c r="M210" i="32"/>
  <c r="M211" i="32"/>
  <c r="M212" i="32"/>
  <c r="M213" i="32"/>
  <c r="M214" i="32"/>
  <c r="M215" i="32"/>
  <c r="M216" i="32"/>
  <c r="M217" i="32"/>
  <c r="M218" i="32"/>
  <c r="M219" i="32"/>
  <c r="M220" i="32"/>
  <c r="M221" i="32"/>
  <c r="M222" i="32"/>
  <c r="M223" i="32"/>
  <c r="M224" i="32"/>
  <c r="M225" i="32"/>
  <c r="M226" i="32"/>
  <c r="M227" i="32"/>
  <c r="M228" i="32"/>
  <c r="M229" i="32"/>
  <c r="M230" i="32"/>
  <c r="M231" i="32"/>
  <c r="M232" i="32"/>
  <c r="M233" i="32"/>
  <c r="M234" i="32"/>
  <c r="M235" i="32"/>
  <c r="M236" i="32"/>
  <c r="M237" i="32"/>
  <c r="M238" i="32"/>
  <c r="M239" i="32"/>
  <c r="M240" i="32"/>
  <c r="M241" i="32"/>
  <c r="M242" i="32"/>
  <c r="M243" i="32"/>
  <c r="M244" i="32"/>
  <c r="M245" i="32"/>
  <c r="M246" i="32"/>
  <c r="M247" i="32"/>
  <c r="M248" i="32"/>
  <c r="M249" i="32"/>
  <c r="M250" i="32"/>
  <c r="M251" i="32"/>
  <c r="M252" i="32"/>
  <c r="M253" i="32"/>
  <c r="M254" i="32"/>
  <c r="M255" i="32"/>
  <c r="M256" i="32"/>
  <c r="M257" i="32"/>
  <c r="M258" i="32"/>
  <c r="M259" i="32"/>
  <c r="M260" i="32"/>
  <c r="M261" i="32"/>
  <c r="M262" i="32"/>
  <c r="M263" i="32"/>
  <c r="M264" i="32"/>
  <c r="M265" i="32"/>
  <c r="M266" i="32"/>
  <c r="M267" i="32"/>
  <c r="M268" i="32"/>
  <c r="M269" i="32"/>
  <c r="M270" i="32"/>
  <c r="M271" i="32"/>
  <c r="M272" i="32"/>
  <c r="M273" i="32"/>
  <c r="M274" i="32"/>
  <c r="M275" i="32"/>
  <c r="M276" i="32"/>
  <c r="M277" i="32"/>
  <c r="M278" i="32"/>
  <c r="M279" i="32"/>
  <c r="M280" i="32"/>
  <c r="M281" i="32"/>
  <c r="M282" i="32"/>
  <c r="M283" i="32"/>
  <c r="M284" i="32"/>
  <c r="M285" i="32"/>
  <c r="M286" i="32"/>
  <c r="M287" i="32"/>
  <c r="M288" i="32"/>
  <c r="M289" i="32"/>
  <c r="M290" i="32"/>
  <c r="M291" i="32"/>
  <c r="M292" i="32"/>
  <c r="M293" i="32"/>
  <c r="M294" i="32"/>
  <c r="M295" i="32"/>
  <c r="M296" i="32"/>
  <c r="M297" i="32"/>
  <c r="M298" i="32"/>
  <c r="M299" i="32"/>
  <c r="M300" i="32"/>
  <c r="M301" i="32"/>
  <c r="M302" i="32"/>
  <c r="M303" i="32"/>
  <c r="M304" i="32"/>
  <c r="M305" i="32"/>
  <c r="M306" i="32"/>
  <c r="M307" i="32"/>
  <c r="M308" i="32"/>
  <c r="M309" i="32"/>
  <c r="M310" i="32"/>
  <c r="M311" i="32"/>
  <c r="M312" i="32"/>
  <c r="M313" i="32"/>
  <c r="M314" i="32"/>
  <c r="M315" i="32"/>
  <c r="M316" i="32"/>
  <c r="M317" i="32"/>
  <c r="M318" i="32"/>
  <c r="M319" i="32"/>
  <c r="M320" i="32"/>
  <c r="M321" i="32"/>
  <c r="M322" i="32"/>
  <c r="M323" i="32"/>
  <c r="M324" i="32"/>
  <c r="M325" i="32"/>
  <c r="M326" i="32"/>
  <c r="M327" i="32"/>
  <c r="M328" i="32"/>
  <c r="M329" i="32"/>
  <c r="M330" i="32"/>
  <c r="M331" i="32"/>
  <c r="M332" i="32"/>
  <c r="M333" i="32"/>
  <c r="M334" i="32"/>
  <c r="M335" i="32"/>
  <c r="M336" i="32"/>
  <c r="M337" i="32"/>
  <c r="M338" i="32"/>
  <c r="M339" i="32"/>
  <c r="M340" i="32"/>
  <c r="M341" i="32"/>
  <c r="M342" i="32"/>
  <c r="M343" i="32"/>
  <c r="M344" i="32"/>
  <c r="M345" i="32"/>
  <c r="M346" i="32"/>
  <c r="M347" i="32"/>
  <c r="M348" i="32"/>
  <c r="M349" i="32"/>
  <c r="M350" i="32"/>
  <c r="M351" i="32"/>
  <c r="M352" i="32"/>
  <c r="M353" i="32"/>
  <c r="M354" i="32"/>
  <c r="M355" i="32"/>
  <c r="M356" i="32"/>
  <c r="M357" i="32"/>
  <c r="M358" i="32"/>
  <c r="M359" i="32"/>
  <c r="M360" i="32"/>
  <c r="M361" i="32"/>
  <c r="M362" i="32"/>
  <c r="M363" i="32"/>
  <c r="M364" i="32"/>
  <c r="M365" i="32"/>
  <c r="M366" i="32"/>
  <c r="M367" i="32"/>
  <c r="M368" i="32"/>
  <c r="M369" i="32"/>
  <c r="M370" i="32"/>
  <c r="M371" i="32"/>
  <c r="M372" i="32"/>
  <c r="M373" i="32"/>
  <c r="M374" i="32"/>
  <c r="M375" i="32"/>
  <c r="M376" i="32"/>
  <c r="M377" i="32"/>
  <c r="M378" i="32"/>
  <c r="M379" i="32"/>
  <c r="M380" i="32"/>
  <c r="M381" i="32"/>
  <c r="M382" i="32"/>
  <c r="M383" i="32"/>
  <c r="M384" i="32"/>
  <c r="M385" i="32"/>
  <c r="M386" i="32"/>
  <c r="M387" i="32"/>
  <c r="M388" i="32"/>
  <c r="M389" i="32"/>
  <c r="M390" i="32"/>
  <c r="M391" i="32"/>
  <c r="M392" i="32"/>
  <c r="M393" i="32"/>
  <c r="M394" i="32"/>
  <c r="M395" i="32"/>
  <c r="M396" i="32"/>
  <c r="M397" i="32"/>
  <c r="M398" i="32"/>
  <c r="M399" i="32"/>
  <c r="M400" i="32"/>
  <c r="M401" i="32"/>
  <c r="M402" i="32"/>
  <c r="M403" i="32"/>
  <c r="M404" i="32"/>
  <c r="M405" i="32"/>
  <c r="M406" i="32"/>
  <c r="M407" i="32"/>
  <c r="M408" i="32"/>
  <c r="M409" i="32"/>
  <c r="M410" i="32"/>
  <c r="M411" i="32"/>
  <c r="M412" i="32"/>
  <c r="M413" i="32"/>
  <c r="M414" i="32"/>
  <c r="M415" i="32"/>
  <c r="M416" i="32"/>
  <c r="M417" i="32"/>
  <c r="M418" i="32"/>
  <c r="M419" i="32"/>
  <c r="M420" i="32"/>
  <c r="M421" i="32"/>
  <c r="M422" i="32"/>
  <c r="M423" i="32"/>
  <c r="M424" i="32"/>
  <c r="M425" i="32"/>
  <c r="M426" i="32"/>
  <c r="M427" i="32"/>
  <c r="M428" i="32"/>
  <c r="M429" i="32"/>
  <c r="M430" i="32"/>
  <c r="M431" i="32"/>
  <c r="M432" i="32"/>
  <c r="M433" i="32"/>
  <c r="M434" i="32"/>
  <c r="M435" i="32"/>
  <c r="M436" i="32"/>
  <c r="M437" i="32"/>
  <c r="M438" i="32"/>
  <c r="M439" i="32"/>
  <c r="M440" i="32"/>
  <c r="M441" i="32"/>
  <c r="M442" i="32"/>
  <c r="M443" i="32"/>
  <c r="M444" i="32"/>
  <c r="M445" i="32"/>
  <c r="M446" i="32"/>
  <c r="M447" i="32"/>
  <c r="M448" i="32"/>
  <c r="M449" i="32"/>
  <c r="M450" i="32"/>
  <c r="M451" i="32"/>
  <c r="M452" i="32"/>
  <c r="M453" i="32"/>
  <c r="M454" i="32"/>
  <c r="M455" i="32"/>
  <c r="M456" i="32"/>
  <c r="M457" i="32"/>
  <c r="M458" i="32"/>
  <c r="M459" i="32"/>
  <c r="M460" i="32"/>
  <c r="M461" i="32"/>
  <c r="M462" i="32"/>
  <c r="M463" i="32"/>
  <c r="M464" i="32"/>
  <c r="M465" i="32"/>
  <c r="M466" i="32"/>
  <c r="M467" i="32"/>
  <c r="M468" i="32"/>
  <c r="M469" i="32"/>
  <c r="M470" i="32"/>
  <c r="M471" i="32"/>
  <c r="M472" i="32"/>
  <c r="M473" i="32"/>
  <c r="M474" i="32"/>
  <c r="M475" i="32"/>
  <c r="M476" i="32"/>
  <c r="M477" i="32"/>
  <c r="M478" i="32"/>
  <c r="M479" i="32"/>
  <c r="M480" i="32"/>
  <c r="M481" i="32"/>
  <c r="M482" i="32"/>
  <c r="M483" i="32"/>
  <c r="M484" i="32"/>
  <c r="M485" i="32"/>
  <c r="M486" i="32"/>
  <c r="M487" i="32"/>
  <c r="M488" i="32"/>
  <c r="M489" i="32"/>
  <c r="M490" i="32"/>
  <c r="M491" i="32"/>
  <c r="M492" i="32"/>
  <c r="M493" i="32"/>
  <c r="M494" i="32"/>
  <c r="M495" i="32"/>
  <c r="M496" i="32"/>
  <c r="M497" i="32"/>
  <c r="M498" i="32"/>
  <c r="M499" i="32"/>
  <c r="M500" i="32"/>
  <c r="M501" i="32"/>
  <c r="M502" i="32"/>
  <c r="M503" i="32"/>
  <c r="M504" i="32"/>
  <c r="M505" i="32"/>
  <c r="M506" i="32"/>
  <c r="M507" i="32"/>
  <c r="M508" i="32"/>
  <c r="M509" i="32"/>
  <c r="M510" i="32"/>
  <c r="M511" i="32"/>
  <c r="M512" i="32"/>
  <c r="M513" i="32"/>
  <c r="M514" i="32"/>
  <c r="M515" i="32"/>
  <c r="M516" i="32"/>
  <c r="M517" i="32"/>
  <c r="M518" i="32"/>
  <c r="M519" i="32"/>
  <c r="M520" i="32"/>
  <c r="M521" i="32"/>
  <c r="M522" i="32"/>
  <c r="M523" i="32"/>
  <c r="M524" i="32"/>
  <c r="M525" i="32"/>
  <c r="M526" i="32"/>
  <c r="M527" i="32"/>
  <c r="M528" i="32"/>
  <c r="M529" i="32"/>
  <c r="M530" i="32"/>
  <c r="M531" i="32"/>
  <c r="M532" i="32"/>
  <c r="M533" i="32"/>
  <c r="M534" i="32"/>
  <c r="M535" i="32"/>
  <c r="M536" i="32"/>
  <c r="M537" i="32"/>
  <c r="M538" i="32"/>
  <c r="M539" i="32"/>
  <c r="M540" i="32"/>
  <c r="M541" i="32"/>
  <c r="M542" i="32"/>
  <c r="M543" i="32"/>
  <c r="M544" i="32"/>
  <c r="M545" i="32"/>
  <c r="M546" i="32"/>
  <c r="M547" i="32"/>
  <c r="M548" i="32"/>
  <c r="M549" i="32"/>
  <c r="M550" i="32"/>
  <c r="M551" i="32"/>
  <c r="M552" i="32"/>
  <c r="M553" i="32"/>
  <c r="M554" i="32"/>
  <c r="M555" i="32"/>
  <c r="M556" i="32"/>
  <c r="M557" i="32"/>
  <c r="M558" i="32"/>
  <c r="M559" i="32"/>
  <c r="M560" i="32"/>
  <c r="M561" i="32"/>
  <c r="M562" i="32"/>
  <c r="M563" i="32"/>
  <c r="M564" i="32"/>
  <c r="M565" i="32"/>
  <c r="M566" i="32"/>
  <c r="M567" i="32"/>
  <c r="M568" i="32"/>
  <c r="M569" i="32"/>
  <c r="M570" i="32"/>
  <c r="M571" i="32"/>
  <c r="M572" i="32"/>
  <c r="M573" i="32"/>
  <c r="M574" i="32"/>
  <c r="M575" i="32"/>
  <c r="M576" i="32"/>
  <c r="M577" i="32"/>
  <c r="M578" i="32"/>
  <c r="M579" i="32"/>
  <c r="M580" i="32"/>
  <c r="M581" i="32"/>
  <c r="M582" i="32"/>
  <c r="M583" i="32"/>
  <c r="M584" i="32"/>
  <c r="M585" i="32"/>
  <c r="M586" i="32"/>
  <c r="M587" i="32"/>
  <c r="M588" i="32"/>
  <c r="M589" i="32"/>
  <c r="M590" i="32"/>
  <c r="M591" i="32"/>
  <c r="M592" i="32"/>
  <c r="M593" i="32"/>
  <c r="M594" i="32"/>
  <c r="M595" i="32"/>
  <c r="M596" i="32"/>
  <c r="M597" i="32"/>
  <c r="M598" i="32"/>
  <c r="M599" i="32"/>
  <c r="M600" i="32"/>
  <c r="M601" i="32"/>
  <c r="M602" i="32"/>
  <c r="M603" i="32"/>
  <c r="M604" i="32"/>
  <c r="M605" i="32"/>
  <c r="C3" i="32" l="1"/>
  <c r="D3" i="32"/>
  <c r="E3" i="32"/>
  <c r="C4" i="32"/>
  <c r="D4" i="32"/>
  <c r="E4" i="32"/>
  <c r="C5" i="32"/>
  <c r="D5" i="32"/>
  <c r="E5" i="32"/>
  <c r="C6" i="32"/>
  <c r="D6" i="32"/>
  <c r="E6" i="32"/>
  <c r="C7" i="32"/>
  <c r="D7" i="32"/>
  <c r="E7" i="32"/>
  <c r="C8" i="32"/>
  <c r="D8" i="32"/>
  <c r="E8" i="32"/>
  <c r="C9" i="32"/>
  <c r="D9" i="32"/>
  <c r="E9" i="32"/>
  <c r="C10" i="32"/>
  <c r="D10" i="32"/>
  <c r="E10" i="32"/>
  <c r="C11" i="32"/>
  <c r="D11" i="32"/>
  <c r="E11" i="32"/>
  <c r="C12" i="32"/>
  <c r="D12" i="32"/>
  <c r="E12" i="32"/>
  <c r="C13" i="32"/>
  <c r="D13" i="32"/>
  <c r="E13" i="32"/>
  <c r="C14" i="32"/>
  <c r="D14" i="32"/>
  <c r="E14" i="32"/>
  <c r="C15" i="32"/>
  <c r="D15" i="32"/>
  <c r="E15" i="32"/>
  <c r="C16" i="32"/>
  <c r="D16" i="32"/>
  <c r="E16" i="32"/>
  <c r="C17" i="32"/>
  <c r="D17" i="32"/>
  <c r="E17" i="32"/>
  <c r="C18" i="32"/>
  <c r="D18" i="32"/>
  <c r="E18" i="32"/>
  <c r="C19" i="32"/>
  <c r="D19" i="32"/>
  <c r="E19" i="32"/>
  <c r="C20" i="32"/>
  <c r="D20" i="32"/>
  <c r="E20" i="32"/>
  <c r="C21" i="32"/>
  <c r="D21" i="32"/>
  <c r="E21" i="32"/>
  <c r="C22" i="32"/>
  <c r="D22" i="32"/>
  <c r="E22" i="32"/>
  <c r="C23" i="32"/>
  <c r="D23" i="32"/>
  <c r="E23" i="32"/>
  <c r="C24" i="32"/>
  <c r="D24" i="32"/>
  <c r="E24" i="32"/>
  <c r="C25" i="32"/>
  <c r="D25" i="32"/>
  <c r="E25" i="32"/>
  <c r="C26" i="32"/>
  <c r="D26" i="32"/>
  <c r="E26" i="32"/>
  <c r="C27" i="32"/>
  <c r="D27" i="32"/>
  <c r="E27" i="32"/>
  <c r="C28" i="32"/>
  <c r="D28" i="32"/>
  <c r="E28" i="32"/>
  <c r="C29" i="32"/>
  <c r="D29" i="32"/>
  <c r="E29" i="32"/>
  <c r="C30" i="32"/>
  <c r="D30" i="32"/>
  <c r="E30" i="32"/>
  <c r="C31" i="32"/>
  <c r="D31" i="32"/>
  <c r="E31" i="32"/>
  <c r="C32" i="32"/>
  <c r="D32" i="32"/>
  <c r="E32" i="32"/>
  <c r="C33" i="32"/>
  <c r="D33" i="32"/>
  <c r="E33" i="32"/>
  <c r="C34" i="32"/>
  <c r="D34" i="32"/>
  <c r="E34" i="32"/>
  <c r="C35" i="32"/>
  <c r="D35" i="32"/>
  <c r="E35" i="32"/>
  <c r="C36" i="32"/>
  <c r="D36" i="32"/>
  <c r="E36" i="32"/>
  <c r="C37" i="32"/>
  <c r="D37" i="32"/>
  <c r="E37" i="32"/>
  <c r="C38" i="32"/>
  <c r="D38" i="32"/>
  <c r="E38" i="32"/>
  <c r="C39" i="32"/>
  <c r="D39" i="32"/>
  <c r="E39" i="32"/>
  <c r="C40" i="32"/>
  <c r="D40" i="32"/>
  <c r="E40" i="32"/>
  <c r="C41" i="32"/>
  <c r="D41" i="32"/>
  <c r="E41" i="32"/>
  <c r="C42" i="32"/>
  <c r="D42" i="32"/>
  <c r="E42" i="32"/>
  <c r="C43" i="32"/>
  <c r="D43" i="32"/>
  <c r="E43" i="32"/>
  <c r="C44" i="32"/>
  <c r="D44" i="32"/>
  <c r="E44" i="32"/>
  <c r="C45" i="32"/>
  <c r="D45" i="32"/>
  <c r="E45" i="32"/>
  <c r="C46" i="32"/>
  <c r="D46" i="32"/>
  <c r="E46" i="32"/>
  <c r="C47" i="32"/>
  <c r="D47" i="32"/>
  <c r="E47" i="32"/>
  <c r="C48" i="32"/>
  <c r="D48" i="32"/>
  <c r="E48" i="32"/>
  <c r="C49" i="32"/>
  <c r="D49" i="32"/>
  <c r="E49" i="32"/>
  <c r="C50" i="32"/>
  <c r="D50" i="32"/>
  <c r="E50" i="32"/>
  <c r="C51" i="32"/>
  <c r="D51" i="32"/>
  <c r="E51" i="32"/>
  <c r="C52" i="32"/>
  <c r="D52" i="32"/>
  <c r="E52" i="32"/>
  <c r="C53" i="32"/>
  <c r="D53" i="32"/>
  <c r="E53" i="32"/>
  <c r="C54" i="32"/>
  <c r="D54" i="32"/>
  <c r="E54" i="32"/>
  <c r="C55" i="32"/>
  <c r="D55" i="32"/>
  <c r="E55" i="32"/>
  <c r="C56" i="32"/>
  <c r="D56" i="32"/>
  <c r="E56" i="32"/>
  <c r="C57" i="32"/>
  <c r="D57" i="32"/>
  <c r="E57" i="32"/>
  <c r="C58" i="32"/>
  <c r="D58" i="32"/>
  <c r="E58" i="32"/>
  <c r="C59" i="32"/>
  <c r="D59" i="32"/>
  <c r="E59" i="32"/>
  <c r="C60" i="32"/>
  <c r="D60" i="32"/>
  <c r="E60" i="32"/>
  <c r="C61" i="32"/>
  <c r="D61" i="32"/>
  <c r="E61" i="32"/>
  <c r="C62" i="32"/>
  <c r="D62" i="32"/>
  <c r="E62" i="32"/>
  <c r="C63" i="32"/>
  <c r="D63" i="32"/>
  <c r="E63" i="32"/>
  <c r="C64" i="32"/>
  <c r="D64" i="32"/>
  <c r="E64" i="32"/>
  <c r="C65" i="32"/>
  <c r="D65" i="32"/>
  <c r="E65" i="32"/>
  <c r="C66" i="32"/>
  <c r="D66" i="32"/>
  <c r="E66" i="32"/>
  <c r="C67" i="32"/>
  <c r="D67" i="32"/>
  <c r="E67" i="32"/>
  <c r="C68" i="32"/>
  <c r="D68" i="32"/>
  <c r="E68" i="32"/>
  <c r="C69" i="32"/>
  <c r="D69" i="32"/>
  <c r="E69" i="32"/>
  <c r="C70" i="32"/>
  <c r="D70" i="32"/>
  <c r="E70" i="32"/>
  <c r="C71" i="32"/>
  <c r="D71" i="32"/>
  <c r="E71" i="32"/>
  <c r="C72" i="32"/>
  <c r="D72" i="32"/>
  <c r="E72" i="32"/>
  <c r="C73" i="32"/>
  <c r="D73" i="32"/>
  <c r="E73" i="32"/>
  <c r="C74" i="32"/>
  <c r="D74" i="32"/>
  <c r="E74" i="32"/>
  <c r="C75" i="32"/>
  <c r="D75" i="32"/>
  <c r="E75" i="32"/>
  <c r="C76" i="32"/>
  <c r="D76" i="32"/>
  <c r="E76" i="32"/>
  <c r="C77" i="32"/>
  <c r="D77" i="32"/>
  <c r="E77" i="32"/>
  <c r="C78" i="32"/>
  <c r="D78" i="32"/>
  <c r="E78" i="32"/>
  <c r="C79" i="32"/>
  <c r="D79" i="32"/>
  <c r="E79" i="32"/>
  <c r="C80" i="32"/>
  <c r="D80" i="32"/>
  <c r="E80" i="32"/>
  <c r="C81" i="32"/>
  <c r="D81" i="32"/>
  <c r="E81" i="32"/>
  <c r="C82" i="32"/>
  <c r="D82" i="32"/>
  <c r="E82" i="32"/>
  <c r="C83" i="32"/>
  <c r="D83" i="32"/>
  <c r="E83" i="32"/>
  <c r="C84" i="32"/>
  <c r="D84" i="32"/>
  <c r="E84" i="32"/>
  <c r="C85" i="32"/>
  <c r="D85" i="32"/>
  <c r="E85" i="32"/>
  <c r="C86" i="32"/>
  <c r="D86" i="32"/>
  <c r="E86" i="32"/>
  <c r="C87" i="32"/>
  <c r="D87" i="32"/>
  <c r="E87" i="32"/>
  <c r="C88" i="32"/>
  <c r="D88" i="32"/>
  <c r="E88" i="32"/>
  <c r="C89" i="32"/>
  <c r="D89" i="32"/>
  <c r="E89" i="32"/>
  <c r="C90" i="32"/>
  <c r="D90" i="32"/>
  <c r="E90" i="32"/>
  <c r="C91" i="32"/>
  <c r="D91" i="32"/>
  <c r="E91" i="32"/>
  <c r="C92" i="32"/>
  <c r="D92" i="32"/>
  <c r="E92" i="32"/>
  <c r="C93" i="32"/>
  <c r="D93" i="32"/>
  <c r="E93" i="32"/>
  <c r="C94" i="32"/>
  <c r="D94" i="32"/>
  <c r="E94" i="32"/>
  <c r="C95" i="32"/>
  <c r="D95" i="32"/>
  <c r="E95" i="32"/>
  <c r="C96" i="32"/>
  <c r="D96" i="32"/>
  <c r="E96" i="32"/>
  <c r="C97" i="32"/>
  <c r="D97" i="32"/>
  <c r="E97" i="32"/>
  <c r="C98" i="32"/>
  <c r="D98" i="32"/>
  <c r="E98" i="32"/>
  <c r="C99" i="32"/>
  <c r="D99" i="32"/>
  <c r="E99" i="32"/>
  <c r="C100" i="32"/>
  <c r="D100" i="32"/>
  <c r="E100" i="32"/>
  <c r="C101" i="32"/>
  <c r="D101" i="32"/>
  <c r="E101" i="32"/>
  <c r="C102" i="32"/>
  <c r="D102" i="32"/>
  <c r="E102" i="32"/>
  <c r="C103" i="32"/>
  <c r="D103" i="32"/>
  <c r="E103" i="32"/>
  <c r="C104" i="32"/>
  <c r="D104" i="32"/>
  <c r="E104" i="32"/>
  <c r="C105" i="32"/>
  <c r="D105" i="32"/>
  <c r="E105" i="32"/>
  <c r="C106" i="32"/>
  <c r="D106" i="32"/>
  <c r="E106" i="32"/>
  <c r="C107" i="32"/>
  <c r="D107" i="32"/>
  <c r="E107" i="32"/>
  <c r="C108" i="32"/>
  <c r="D108" i="32"/>
  <c r="E108" i="32"/>
  <c r="C109" i="32"/>
  <c r="D109" i="32"/>
  <c r="E109" i="32"/>
  <c r="C110" i="32"/>
  <c r="D110" i="32"/>
  <c r="E110" i="32"/>
  <c r="C111" i="32"/>
  <c r="D111" i="32"/>
  <c r="E111" i="32"/>
  <c r="C112" i="32"/>
  <c r="D112" i="32"/>
  <c r="E112" i="32"/>
  <c r="C113" i="32"/>
  <c r="D113" i="32"/>
  <c r="E113" i="32"/>
  <c r="C114" i="32"/>
  <c r="D114" i="32"/>
  <c r="E114" i="32"/>
  <c r="C115" i="32"/>
  <c r="D115" i="32"/>
  <c r="E115" i="32"/>
  <c r="C116" i="32"/>
  <c r="D116" i="32"/>
  <c r="E116" i="32"/>
  <c r="C117" i="32"/>
  <c r="D117" i="32"/>
  <c r="E117" i="32"/>
  <c r="C118" i="32"/>
  <c r="D118" i="32"/>
  <c r="E118" i="32"/>
  <c r="C119" i="32"/>
  <c r="D119" i="32"/>
  <c r="E119" i="32"/>
  <c r="C120" i="32"/>
  <c r="D120" i="32"/>
  <c r="E120" i="32"/>
  <c r="C121" i="32"/>
  <c r="D121" i="32"/>
  <c r="E121" i="32"/>
  <c r="C122" i="32"/>
  <c r="D122" i="32"/>
  <c r="E122" i="32"/>
  <c r="C123" i="32"/>
  <c r="D123" i="32"/>
  <c r="E123" i="32"/>
  <c r="C124" i="32"/>
  <c r="D124" i="32"/>
  <c r="E124" i="32"/>
  <c r="C125" i="32"/>
  <c r="D125" i="32"/>
  <c r="E125" i="32"/>
  <c r="C126" i="32"/>
  <c r="D126" i="32"/>
  <c r="E126" i="32"/>
  <c r="C127" i="32"/>
  <c r="D127" i="32"/>
  <c r="E127" i="32"/>
  <c r="C128" i="32"/>
  <c r="D128" i="32"/>
  <c r="E128" i="32"/>
  <c r="C129" i="32"/>
  <c r="D129" i="32"/>
  <c r="E129" i="32"/>
  <c r="C130" i="32"/>
  <c r="D130" i="32"/>
  <c r="E130" i="32"/>
  <c r="C131" i="32"/>
  <c r="D131" i="32"/>
  <c r="E131" i="32"/>
  <c r="C132" i="32"/>
  <c r="D132" i="32"/>
  <c r="E132" i="32"/>
  <c r="C133" i="32"/>
  <c r="D133" i="32"/>
  <c r="E133" i="32"/>
  <c r="C134" i="32"/>
  <c r="D134" i="32"/>
  <c r="E134" i="32"/>
  <c r="C135" i="32"/>
  <c r="D135" i="32"/>
  <c r="E135" i="32"/>
  <c r="C136" i="32"/>
  <c r="D136" i="32"/>
  <c r="E136" i="32"/>
  <c r="C137" i="32"/>
  <c r="D137" i="32"/>
  <c r="E137" i="32"/>
  <c r="C138" i="32"/>
  <c r="D138" i="32"/>
  <c r="E138" i="32"/>
  <c r="C139" i="32"/>
  <c r="D139" i="32"/>
  <c r="E139" i="32"/>
  <c r="C140" i="32"/>
  <c r="D140" i="32"/>
  <c r="E140" i="32"/>
  <c r="C141" i="32"/>
  <c r="D141" i="32"/>
  <c r="E141" i="32"/>
  <c r="C142" i="32"/>
  <c r="D142" i="32"/>
  <c r="E142" i="32"/>
  <c r="C143" i="32"/>
  <c r="D143" i="32"/>
  <c r="E143" i="32"/>
  <c r="C144" i="32"/>
  <c r="D144" i="32"/>
  <c r="E144" i="32"/>
  <c r="C145" i="32"/>
  <c r="D145" i="32"/>
  <c r="E145" i="32"/>
  <c r="C146" i="32"/>
  <c r="D146" i="32"/>
  <c r="E146" i="32"/>
  <c r="C147" i="32"/>
  <c r="D147" i="32"/>
  <c r="E147" i="32"/>
  <c r="C148" i="32"/>
  <c r="D148" i="32"/>
  <c r="E148" i="32"/>
  <c r="C149" i="32"/>
  <c r="D149" i="32"/>
  <c r="E149" i="32"/>
  <c r="C150" i="32"/>
  <c r="D150" i="32"/>
  <c r="E150" i="32"/>
  <c r="C151" i="32"/>
  <c r="D151" i="32"/>
  <c r="E151" i="32"/>
  <c r="C152" i="32"/>
  <c r="D152" i="32"/>
  <c r="E152" i="32"/>
  <c r="C153" i="32"/>
  <c r="D153" i="32"/>
  <c r="E153" i="32"/>
  <c r="C154" i="32"/>
  <c r="D154" i="32"/>
  <c r="E154" i="32"/>
  <c r="C155" i="32"/>
  <c r="D155" i="32"/>
  <c r="E155" i="32"/>
  <c r="C156" i="32"/>
  <c r="D156" i="32"/>
  <c r="E156" i="32"/>
  <c r="C157" i="32"/>
  <c r="D157" i="32"/>
  <c r="E157" i="32"/>
  <c r="C158" i="32"/>
  <c r="D158" i="32"/>
  <c r="E158" i="32"/>
  <c r="C159" i="32"/>
  <c r="D159" i="32"/>
  <c r="E159" i="32"/>
  <c r="C160" i="32"/>
  <c r="D160" i="32"/>
  <c r="E160" i="32"/>
  <c r="C161" i="32"/>
  <c r="D161" i="32"/>
  <c r="E161" i="32"/>
  <c r="C162" i="32"/>
  <c r="D162" i="32"/>
  <c r="E162" i="32"/>
  <c r="C163" i="32"/>
  <c r="D163" i="32"/>
  <c r="E163" i="32"/>
  <c r="C164" i="32"/>
  <c r="D164" i="32"/>
  <c r="E164" i="32"/>
  <c r="C165" i="32"/>
  <c r="D165" i="32"/>
  <c r="E165" i="32"/>
  <c r="C166" i="32"/>
  <c r="D166" i="32"/>
  <c r="E166" i="32"/>
  <c r="C167" i="32"/>
  <c r="D167" i="32"/>
  <c r="E167" i="32"/>
  <c r="C168" i="32"/>
  <c r="D168" i="32"/>
  <c r="E168" i="32"/>
  <c r="C169" i="32"/>
  <c r="D169" i="32"/>
  <c r="E169" i="32"/>
  <c r="C170" i="32"/>
  <c r="D170" i="32"/>
  <c r="E170" i="32"/>
  <c r="C171" i="32"/>
  <c r="D171" i="32"/>
  <c r="E171" i="32"/>
  <c r="C172" i="32"/>
  <c r="D172" i="32"/>
  <c r="E172" i="32"/>
  <c r="C173" i="32"/>
  <c r="D173" i="32"/>
  <c r="E173" i="32"/>
  <c r="C174" i="32"/>
  <c r="D174" i="32"/>
  <c r="E174" i="32"/>
  <c r="C175" i="32"/>
  <c r="D175" i="32"/>
  <c r="E175" i="32"/>
  <c r="C176" i="32"/>
  <c r="D176" i="32"/>
  <c r="E176" i="32"/>
  <c r="C177" i="32"/>
  <c r="D177" i="32"/>
  <c r="E177" i="32"/>
  <c r="C178" i="32"/>
  <c r="D178" i="32"/>
  <c r="E178" i="32"/>
  <c r="C179" i="32"/>
  <c r="D179" i="32"/>
  <c r="E179" i="32"/>
  <c r="C180" i="32"/>
  <c r="D180" i="32"/>
  <c r="E180" i="32"/>
  <c r="C181" i="32"/>
  <c r="D181" i="32"/>
  <c r="E181" i="32"/>
  <c r="C182" i="32"/>
  <c r="D182" i="32"/>
  <c r="E182" i="32"/>
  <c r="C183" i="32"/>
  <c r="D183" i="32"/>
  <c r="E183" i="32"/>
  <c r="C184" i="32"/>
  <c r="D184" i="32"/>
  <c r="E184" i="32"/>
  <c r="C185" i="32"/>
  <c r="D185" i="32"/>
  <c r="E185" i="32"/>
  <c r="C186" i="32"/>
  <c r="D186" i="32"/>
  <c r="E186" i="32"/>
  <c r="C187" i="32"/>
  <c r="D187" i="32"/>
  <c r="E187" i="32"/>
  <c r="C188" i="32"/>
  <c r="D188" i="32"/>
  <c r="E188" i="32"/>
  <c r="C189" i="32"/>
  <c r="D189" i="32"/>
  <c r="E189" i="32"/>
  <c r="C190" i="32"/>
  <c r="D190" i="32"/>
  <c r="E190" i="32"/>
  <c r="C191" i="32"/>
  <c r="D191" i="32"/>
  <c r="E191" i="32"/>
  <c r="C192" i="32"/>
  <c r="D192" i="32"/>
  <c r="E192" i="32"/>
  <c r="C193" i="32"/>
  <c r="D193" i="32"/>
  <c r="E193" i="32"/>
  <c r="C194" i="32"/>
  <c r="D194" i="32"/>
  <c r="E194" i="32"/>
  <c r="C195" i="32"/>
  <c r="D195" i="32"/>
  <c r="E195" i="32"/>
  <c r="C196" i="32"/>
  <c r="D196" i="32"/>
  <c r="E196" i="32"/>
  <c r="C197" i="32"/>
  <c r="D197" i="32"/>
  <c r="E197" i="32"/>
  <c r="C198" i="32"/>
  <c r="D198" i="32"/>
  <c r="E198" i="32"/>
  <c r="C199" i="32"/>
  <c r="D199" i="32"/>
  <c r="E199" i="32"/>
  <c r="C200" i="32"/>
  <c r="D200" i="32"/>
  <c r="E200" i="32"/>
  <c r="C201" i="32"/>
  <c r="D201" i="32"/>
  <c r="E201" i="32"/>
  <c r="C202" i="32"/>
  <c r="D202" i="32"/>
  <c r="E202" i="32"/>
  <c r="C203" i="32"/>
  <c r="D203" i="32"/>
  <c r="E203" i="32"/>
  <c r="C204" i="32"/>
  <c r="D204" i="32"/>
  <c r="E204" i="32"/>
  <c r="C205" i="32"/>
  <c r="D205" i="32"/>
  <c r="E205" i="32"/>
  <c r="C206" i="32"/>
  <c r="D206" i="32"/>
  <c r="E206" i="32"/>
  <c r="C207" i="32"/>
  <c r="D207" i="32"/>
  <c r="E207" i="32"/>
  <c r="C208" i="32"/>
  <c r="D208" i="32"/>
  <c r="E208" i="32"/>
  <c r="C209" i="32"/>
  <c r="D209" i="32"/>
  <c r="E209" i="32"/>
  <c r="C210" i="32"/>
  <c r="D210" i="32"/>
  <c r="E210" i="32"/>
  <c r="C211" i="32"/>
  <c r="D211" i="32"/>
  <c r="E211" i="32"/>
  <c r="C212" i="32"/>
  <c r="D212" i="32"/>
  <c r="E212" i="32"/>
  <c r="C213" i="32"/>
  <c r="D213" i="32"/>
  <c r="E213" i="32"/>
  <c r="C214" i="32"/>
  <c r="D214" i="32"/>
  <c r="E214" i="32"/>
  <c r="C215" i="32"/>
  <c r="D215" i="32"/>
  <c r="E215" i="32"/>
  <c r="C216" i="32"/>
  <c r="D216" i="32"/>
  <c r="E216" i="32"/>
  <c r="C217" i="32"/>
  <c r="D217" i="32"/>
  <c r="E217" i="32"/>
  <c r="C218" i="32"/>
  <c r="D218" i="32"/>
  <c r="E218" i="32"/>
  <c r="C219" i="32"/>
  <c r="D219" i="32"/>
  <c r="E219" i="32"/>
  <c r="C220" i="32"/>
  <c r="D220" i="32"/>
  <c r="E220" i="32"/>
  <c r="C221" i="32"/>
  <c r="D221" i="32"/>
  <c r="E221" i="32"/>
  <c r="C222" i="32"/>
  <c r="D222" i="32"/>
  <c r="E222" i="32"/>
  <c r="C223" i="32"/>
  <c r="D223" i="32"/>
  <c r="E223" i="32"/>
  <c r="C224" i="32"/>
  <c r="D224" i="32"/>
  <c r="E224" i="32"/>
  <c r="C225" i="32"/>
  <c r="D225" i="32"/>
  <c r="E225" i="32"/>
  <c r="C226" i="32"/>
  <c r="D226" i="32"/>
  <c r="E226" i="32"/>
  <c r="C227" i="32"/>
  <c r="D227" i="32"/>
  <c r="E227" i="32"/>
  <c r="C228" i="32"/>
  <c r="D228" i="32"/>
  <c r="E228" i="32"/>
  <c r="C229" i="32"/>
  <c r="D229" i="32"/>
  <c r="E229" i="32"/>
  <c r="C230" i="32"/>
  <c r="D230" i="32"/>
  <c r="E230" i="32"/>
  <c r="C231" i="32"/>
  <c r="D231" i="32"/>
  <c r="E231" i="32"/>
  <c r="C232" i="32"/>
  <c r="D232" i="32"/>
  <c r="E232" i="32"/>
  <c r="C233" i="32"/>
  <c r="D233" i="32"/>
  <c r="E233" i="32"/>
  <c r="C234" i="32"/>
  <c r="D234" i="32"/>
  <c r="E234" i="32"/>
  <c r="C235" i="32"/>
  <c r="D235" i="32"/>
  <c r="E235" i="32"/>
  <c r="C236" i="32"/>
  <c r="D236" i="32"/>
  <c r="E236" i="32"/>
  <c r="C237" i="32"/>
  <c r="D237" i="32"/>
  <c r="E237" i="32"/>
  <c r="C238" i="32"/>
  <c r="D238" i="32"/>
  <c r="E238" i="32"/>
  <c r="C239" i="32"/>
  <c r="D239" i="32"/>
  <c r="E239" i="32"/>
  <c r="C240" i="32"/>
  <c r="D240" i="32"/>
  <c r="E240" i="32"/>
  <c r="C241" i="32"/>
  <c r="D241" i="32"/>
  <c r="E241" i="32"/>
  <c r="C242" i="32"/>
  <c r="D242" i="32"/>
  <c r="E242" i="32"/>
  <c r="C243" i="32"/>
  <c r="D243" i="32"/>
  <c r="E243" i="32"/>
  <c r="C244" i="32"/>
  <c r="D244" i="32"/>
  <c r="E244" i="32"/>
  <c r="C245" i="32"/>
  <c r="D245" i="32"/>
  <c r="E245" i="32"/>
  <c r="C246" i="32"/>
  <c r="D246" i="32"/>
  <c r="E246" i="32"/>
  <c r="C247" i="32"/>
  <c r="D247" i="32"/>
  <c r="E247" i="32"/>
  <c r="C248" i="32"/>
  <c r="D248" i="32"/>
  <c r="E248" i="32"/>
  <c r="C249" i="32"/>
  <c r="D249" i="32"/>
  <c r="E249" i="32"/>
  <c r="C250" i="32"/>
  <c r="D250" i="32"/>
  <c r="E250" i="32"/>
  <c r="C251" i="32"/>
  <c r="D251" i="32"/>
  <c r="E251" i="32"/>
  <c r="C252" i="32"/>
  <c r="D252" i="32"/>
  <c r="E252" i="32"/>
  <c r="C253" i="32"/>
  <c r="D253" i="32"/>
  <c r="E253" i="32"/>
  <c r="C254" i="32"/>
  <c r="D254" i="32"/>
  <c r="E254" i="32"/>
  <c r="C255" i="32"/>
  <c r="D255" i="32"/>
  <c r="E255" i="32"/>
  <c r="C256" i="32"/>
  <c r="D256" i="32"/>
  <c r="E256" i="32"/>
  <c r="C257" i="32"/>
  <c r="D257" i="32"/>
  <c r="E257" i="32"/>
  <c r="C258" i="32"/>
  <c r="D258" i="32"/>
  <c r="E258" i="32"/>
  <c r="C259" i="32"/>
  <c r="D259" i="32"/>
  <c r="E259" i="32"/>
  <c r="C260" i="32"/>
  <c r="D260" i="32"/>
  <c r="E260" i="32"/>
  <c r="C261" i="32"/>
  <c r="D261" i="32"/>
  <c r="E261" i="32"/>
  <c r="C262" i="32"/>
  <c r="D262" i="32"/>
  <c r="E262" i="32"/>
  <c r="C263" i="32"/>
  <c r="D263" i="32"/>
  <c r="E263" i="32"/>
  <c r="C264" i="32"/>
  <c r="D264" i="32"/>
  <c r="E264" i="32"/>
  <c r="C265" i="32"/>
  <c r="D265" i="32"/>
  <c r="E265" i="32"/>
  <c r="C266" i="32"/>
  <c r="D266" i="32"/>
  <c r="E266" i="32"/>
  <c r="C267" i="32"/>
  <c r="D267" i="32"/>
  <c r="E267" i="32"/>
  <c r="C268" i="32"/>
  <c r="D268" i="32"/>
  <c r="E268" i="32"/>
  <c r="C269" i="32"/>
  <c r="D269" i="32"/>
  <c r="E269" i="32"/>
  <c r="C270" i="32"/>
  <c r="D270" i="32"/>
  <c r="E270" i="32"/>
  <c r="C271" i="32"/>
  <c r="D271" i="32"/>
  <c r="E271" i="32"/>
  <c r="C272" i="32"/>
  <c r="D272" i="32"/>
  <c r="E272" i="32"/>
  <c r="C273" i="32"/>
  <c r="D273" i="32"/>
  <c r="E273" i="32"/>
  <c r="C274" i="32"/>
  <c r="D274" i="32"/>
  <c r="E274" i="32"/>
  <c r="C275" i="32"/>
  <c r="D275" i="32"/>
  <c r="E275" i="32"/>
  <c r="C276" i="32"/>
  <c r="D276" i="32"/>
  <c r="E276" i="32"/>
  <c r="C277" i="32"/>
  <c r="D277" i="32"/>
  <c r="E277" i="32"/>
  <c r="C278" i="32"/>
  <c r="D278" i="32"/>
  <c r="E278" i="32"/>
  <c r="C279" i="32"/>
  <c r="D279" i="32"/>
  <c r="E279" i="32"/>
  <c r="C280" i="32"/>
  <c r="D280" i="32"/>
  <c r="E280" i="32"/>
  <c r="C281" i="32"/>
  <c r="D281" i="32"/>
  <c r="E281" i="32"/>
  <c r="C282" i="32"/>
  <c r="D282" i="32"/>
  <c r="E282" i="32"/>
  <c r="C283" i="32"/>
  <c r="D283" i="32"/>
  <c r="E283" i="32"/>
  <c r="C284" i="32"/>
  <c r="D284" i="32"/>
  <c r="E284" i="32"/>
  <c r="C285" i="32"/>
  <c r="D285" i="32"/>
  <c r="E285" i="32"/>
  <c r="C286" i="32"/>
  <c r="D286" i="32"/>
  <c r="E286" i="32"/>
  <c r="C287" i="32"/>
  <c r="D287" i="32"/>
  <c r="E287" i="32"/>
  <c r="C288" i="32"/>
  <c r="D288" i="32"/>
  <c r="E288" i="32"/>
  <c r="C289" i="32"/>
  <c r="D289" i="32"/>
  <c r="E289" i="32"/>
  <c r="C290" i="32"/>
  <c r="D290" i="32"/>
  <c r="E290" i="32"/>
  <c r="C291" i="32"/>
  <c r="D291" i="32"/>
  <c r="E291" i="32"/>
  <c r="C292" i="32"/>
  <c r="D292" i="32"/>
  <c r="E292" i="32"/>
  <c r="C293" i="32"/>
  <c r="D293" i="32"/>
  <c r="E293" i="32"/>
  <c r="C294" i="32"/>
  <c r="D294" i="32"/>
  <c r="E294" i="32"/>
  <c r="C295" i="32"/>
  <c r="D295" i="32"/>
  <c r="E295" i="32"/>
  <c r="C296" i="32"/>
  <c r="D296" i="32"/>
  <c r="E296" i="32"/>
  <c r="C297" i="32"/>
  <c r="D297" i="32"/>
  <c r="E297" i="32"/>
  <c r="C298" i="32"/>
  <c r="D298" i="32"/>
  <c r="E298" i="32"/>
  <c r="C299" i="32"/>
  <c r="D299" i="32"/>
  <c r="E299" i="32"/>
  <c r="C300" i="32"/>
  <c r="D300" i="32"/>
  <c r="E300" i="32"/>
  <c r="C301" i="32"/>
  <c r="D301" i="32"/>
  <c r="E301" i="32"/>
  <c r="C302" i="32"/>
  <c r="D302" i="32"/>
  <c r="E302" i="32"/>
  <c r="C303" i="32"/>
  <c r="D303" i="32"/>
  <c r="E303" i="32"/>
  <c r="C304" i="32"/>
  <c r="D304" i="32"/>
  <c r="E304" i="32"/>
  <c r="C305" i="32"/>
  <c r="D305" i="32"/>
  <c r="E305" i="32"/>
  <c r="C306" i="32"/>
  <c r="D306" i="32"/>
  <c r="E306" i="32"/>
  <c r="C307" i="32"/>
  <c r="D307" i="32"/>
  <c r="E307" i="32"/>
  <c r="C308" i="32"/>
  <c r="D308" i="32"/>
  <c r="E308" i="32"/>
  <c r="C309" i="32"/>
  <c r="D309" i="32"/>
  <c r="E309" i="32"/>
  <c r="C310" i="32"/>
  <c r="D310" i="32"/>
  <c r="E310" i="32"/>
  <c r="C311" i="32"/>
  <c r="D311" i="32"/>
  <c r="E311" i="32"/>
  <c r="C312" i="32"/>
  <c r="D312" i="32"/>
  <c r="E312" i="32"/>
  <c r="C313" i="32"/>
  <c r="D313" i="32"/>
  <c r="E313" i="32"/>
  <c r="C314" i="32"/>
  <c r="D314" i="32"/>
  <c r="E314" i="32"/>
  <c r="C315" i="32"/>
  <c r="D315" i="32"/>
  <c r="E315" i="32"/>
  <c r="C316" i="32"/>
  <c r="D316" i="32"/>
  <c r="E316" i="32"/>
  <c r="C317" i="32"/>
  <c r="D317" i="32"/>
  <c r="E317" i="32"/>
  <c r="C318" i="32"/>
  <c r="D318" i="32"/>
  <c r="E318" i="32"/>
  <c r="C319" i="32"/>
  <c r="D319" i="32"/>
  <c r="E319" i="32"/>
  <c r="C320" i="32"/>
  <c r="D320" i="32"/>
  <c r="E320" i="32"/>
  <c r="C321" i="32"/>
  <c r="D321" i="32"/>
  <c r="E321" i="32"/>
  <c r="C322" i="32"/>
  <c r="D322" i="32"/>
  <c r="E322" i="32"/>
  <c r="C323" i="32"/>
  <c r="D323" i="32"/>
  <c r="E323" i="32"/>
  <c r="C324" i="32"/>
  <c r="D324" i="32"/>
  <c r="E324" i="32"/>
  <c r="C325" i="32"/>
  <c r="D325" i="32"/>
  <c r="E325" i="32"/>
  <c r="C326" i="32"/>
  <c r="D326" i="32"/>
  <c r="E326" i="32"/>
  <c r="C327" i="32"/>
  <c r="D327" i="32"/>
  <c r="E327" i="32"/>
  <c r="C328" i="32"/>
  <c r="D328" i="32"/>
  <c r="E328" i="32"/>
  <c r="C329" i="32"/>
  <c r="D329" i="32"/>
  <c r="E329" i="32"/>
  <c r="C330" i="32"/>
  <c r="D330" i="32"/>
  <c r="E330" i="32"/>
  <c r="C331" i="32"/>
  <c r="D331" i="32"/>
  <c r="E331" i="32"/>
  <c r="C332" i="32"/>
  <c r="D332" i="32"/>
  <c r="E332" i="32"/>
  <c r="C333" i="32"/>
  <c r="D333" i="32"/>
  <c r="E333" i="32"/>
  <c r="C334" i="32"/>
  <c r="D334" i="32"/>
  <c r="E334" i="32"/>
  <c r="C335" i="32"/>
  <c r="D335" i="32"/>
  <c r="E335" i="32"/>
  <c r="C336" i="32"/>
  <c r="D336" i="32"/>
  <c r="E336" i="32"/>
  <c r="C337" i="32"/>
  <c r="D337" i="32"/>
  <c r="E337" i="32"/>
  <c r="C338" i="32"/>
  <c r="D338" i="32"/>
  <c r="E338" i="32"/>
  <c r="C339" i="32"/>
  <c r="D339" i="32"/>
  <c r="E339" i="32"/>
  <c r="C340" i="32"/>
  <c r="D340" i="32"/>
  <c r="E340" i="32"/>
  <c r="C341" i="32"/>
  <c r="D341" i="32"/>
  <c r="E341" i="32"/>
  <c r="C342" i="32"/>
  <c r="D342" i="32"/>
  <c r="E342" i="32"/>
  <c r="C343" i="32"/>
  <c r="D343" i="32"/>
  <c r="E343" i="32"/>
  <c r="C344" i="32"/>
  <c r="D344" i="32"/>
  <c r="E344" i="32"/>
  <c r="C345" i="32"/>
  <c r="D345" i="32"/>
  <c r="E345" i="32"/>
  <c r="C346" i="32"/>
  <c r="D346" i="32"/>
  <c r="E346" i="32"/>
  <c r="C347" i="32"/>
  <c r="D347" i="32"/>
  <c r="E347" i="32"/>
  <c r="C348" i="32"/>
  <c r="D348" i="32"/>
  <c r="E348" i="32"/>
  <c r="C349" i="32"/>
  <c r="D349" i="32"/>
  <c r="E349" i="32"/>
  <c r="C350" i="32"/>
  <c r="D350" i="32"/>
  <c r="E350" i="32"/>
  <c r="C351" i="32"/>
  <c r="D351" i="32"/>
  <c r="E351" i="32"/>
  <c r="C352" i="32"/>
  <c r="D352" i="32"/>
  <c r="E352" i="32"/>
  <c r="C353" i="32"/>
  <c r="D353" i="32"/>
  <c r="E353" i="32"/>
  <c r="C354" i="32"/>
  <c r="D354" i="32"/>
  <c r="E354" i="32"/>
  <c r="C355" i="32"/>
  <c r="D355" i="32"/>
  <c r="E355" i="32"/>
  <c r="C356" i="32"/>
  <c r="D356" i="32"/>
  <c r="E356" i="32"/>
  <c r="C357" i="32"/>
  <c r="D357" i="32"/>
  <c r="E357" i="32"/>
  <c r="C358" i="32"/>
  <c r="D358" i="32"/>
  <c r="E358" i="32"/>
  <c r="C359" i="32"/>
  <c r="D359" i="32"/>
  <c r="E359" i="32"/>
  <c r="C360" i="32"/>
  <c r="D360" i="32"/>
  <c r="E360" i="32"/>
  <c r="C361" i="32"/>
  <c r="D361" i="32"/>
  <c r="E361" i="32"/>
  <c r="C362" i="32"/>
  <c r="D362" i="32"/>
  <c r="E362" i="32"/>
  <c r="C363" i="32"/>
  <c r="D363" i="32"/>
  <c r="E363" i="32"/>
  <c r="C364" i="32"/>
  <c r="D364" i="32"/>
  <c r="E364" i="32"/>
  <c r="C365" i="32"/>
  <c r="D365" i="32"/>
  <c r="E365" i="32"/>
  <c r="C366" i="32"/>
  <c r="D366" i="32"/>
  <c r="E366" i="32"/>
  <c r="C367" i="32"/>
  <c r="D367" i="32"/>
  <c r="E367" i="32"/>
  <c r="C368" i="32"/>
  <c r="D368" i="32"/>
  <c r="E368" i="32"/>
  <c r="C369" i="32"/>
  <c r="D369" i="32"/>
  <c r="E369" i="32"/>
  <c r="C370" i="32"/>
  <c r="D370" i="32"/>
  <c r="E370" i="32"/>
  <c r="C371" i="32"/>
  <c r="D371" i="32"/>
  <c r="E371" i="32"/>
  <c r="C372" i="32"/>
  <c r="D372" i="32"/>
  <c r="E372" i="32"/>
  <c r="C373" i="32"/>
  <c r="D373" i="32"/>
  <c r="E373" i="32"/>
  <c r="C374" i="32"/>
  <c r="D374" i="32"/>
  <c r="E374" i="32"/>
  <c r="C375" i="32"/>
  <c r="D375" i="32"/>
  <c r="E375" i="32"/>
  <c r="C376" i="32"/>
  <c r="D376" i="32"/>
  <c r="E376" i="32"/>
  <c r="C377" i="32"/>
  <c r="D377" i="32"/>
  <c r="E377" i="32"/>
  <c r="C378" i="32"/>
  <c r="D378" i="32"/>
  <c r="E378" i="32"/>
  <c r="C379" i="32"/>
  <c r="D379" i="32"/>
  <c r="E379" i="32"/>
  <c r="C380" i="32"/>
  <c r="D380" i="32"/>
  <c r="E380" i="32"/>
  <c r="C381" i="32"/>
  <c r="D381" i="32"/>
  <c r="E381" i="32"/>
  <c r="C382" i="32"/>
  <c r="D382" i="32"/>
  <c r="E382" i="32"/>
  <c r="C383" i="32"/>
  <c r="D383" i="32"/>
  <c r="E383" i="32"/>
  <c r="C384" i="32"/>
  <c r="D384" i="32"/>
  <c r="E384" i="32"/>
  <c r="C385" i="32"/>
  <c r="D385" i="32"/>
  <c r="E385" i="32"/>
  <c r="C386" i="32"/>
  <c r="D386" i="32"/>
  <c r="E386" i="32"/>
  <c r="C387" i="32"/>
  <c r="D387" i="32"/>
  <c r="E387" i="32"/>
  <c r="C388" i="32"/>
  <c r="D388" i="32"/>
  <c r="E388" i="32"/>
  <c r="C389" i="32"/>
  <c r="D389" i="32"/>
  <c r="E389" i="32"/>
  <c r="C390" i="32"/>
  <c r="D390" i="32"/>
  <c r="E390" i="32"/>
  <c r="C391" i="32"/>
  <c r="D391" i="32"/>
  <c r="E391" i="32"/>
  <c r="C392" i="32"/>
  <c r="D392" i="32"/>
  <c r="E392" i="32"/>
  <c r="C393" i="32"/>
  <c r="D393" i="32"/>
  <c r="E393" i="32"/>
  <c r="C394" i="32"/>
  <c r="D394" i="32"/>
  <c r="E394" i="32"/>
  <c r="C395" i="32"/>
  <c r="D395" i="32"/>
  <c r="E395" i="32"/>
  <c r="C396" i="32"/>
  <c r="D396" i="32"/>
  <c r="E396" i="32"/>
  <c r="C397" i="32"/>
  <c r="D397" i="32"/>
  <c r="E397" i="32"/>
  <c r="C398" i="32"/>
  <c r="D398" i="32"/>
  <c r="E398" i="32"/>
  <c r="C399" i="32"/>
  <c r="D399" i="32"/>
  <c r="E399" i="32"/>
  <c r="C400" i="32"/>
  <c r="D400" i="32"/>
  <c r="E400" i="32"/>
  <c r="C401" i="32"/>
  <c r="D401" i="32"/>
  <c r="E401" i="32"/>
  <c r="C402" i="32"/>
  <c r="D402" i="32"/>
  <c r="E402" i="32"/>
  <c r="C403" i="32"/>
  <c r="D403" i="32"/>
  <c r="E403" i="32"/>
  <c r="C404" i="32"/>
  <c r="D404" i="32"/>
  <c r="E404" i="32"/>
  <c r="C405" i="32"/>
  <c r="D405" i="32"/>
  <c r="E405" i="32"/>
  <c r="C406" i="32"/>
  <c r="D406" i="32"/>
  <c r="E406" i="32"/>
  <c r="C407" i="32"/>
  <c r="D407" i="32"/>
  <c r="E407" i="32"/>
  <c r="C408" i="32"/>
  <c r="D408" i="32"/>
  <c r="E408" i="32"/>
  <c r="C409" i="32"/>
  <c r="D409" i="32"/>
  <c r="E409" i="32"/>
  <c r="C410" i="32"/>
  <c r="D410" i="32"/>
  <c r="E410" i="32"/>
  <c r="C411" i="32"/>
  <c r="D411" i="32"/>
  <c r="E411" i="32"/>
  <c r="C412" i="32"/>
  <c r="D412" i="32"/>
  <c r="E412" i="32"/>
  <c r="C413" i="32"/>
  <c r="D413" i="32"/>
  <c r="E413" i="32"/>
  <c r="C414" i="32"/>
  <c r="D414" i="32"/>
  <c r="E414" i="32"/>
  <c r="C415" i="32"/>
  <c r="D415" i="32"/>
  <c r="E415" i="32"/>
  <c r="C416" i="32"/>
  <c r="D416" i="32"/>
  <c r="E416" i="32"/>
  <c r="C417" i="32"/>
  <c r="D417" i="32"/>
  <c r="E417" i="32"/>
  <c r="C418" i="32"/>
  <c r="D418" i="32"/>
  <c r="E418" i="32"/>
  <c r="C419" i="32"/>
  <c r="D419" i="32"/>
  <c r="E419" i="32"/>
  <c r="C420" i="32"/>
  <c r="D420" i="32"/>
  <c r="E420" i="32"/>
  <c r="C421" i="32"/>
  <c r="D421" i="32"/>
  <c r="E421" i="32"/>
  <c r="C422" i="32"/>
  <c r="D422" i="32"/>
  <c r="E422" i="32"/>
  <c r="C423" i="32"/>
  <c r="D423" i="32"/>
  <c r="E423" i="32"/>
  <c r="C424" i="32"/>
  <c r="D424" i="32"/>
  <c r="E424" i="32"/>
  <c r="C425" i="32"/>
  <c r="D425" i="32"/>
  <c r="E425" i="32"/>
  <c r="C426" i="32"/>
  <c r="D426" i="32"/>
  <c r="E426" i="32"/>
  <c r="C427" i="32"/>
  <c r="D427" i="32"/>
  <c r="E427" i="32"/>
  <c r="C428" i="32"/>
  <c r="D428" i="32"/>
  <c r="E428" i="32"/>
  <c r="C429" i="32"/>
  <c r="D429" i="32"/>
  <c r="E429" i="32"/>
  <c r="C430" i="32"/>
  <c r="D430" i="32"/>
  <c r="E430" i="32"/>
  <c r="C431" i="32"/>
  <c r="D431" i="32"/>
  <c r="E431" i="32"/>
  <c r="C432" i="32"/>
  <c r="D432" i="32"/>
  <c r="E432" i="32"/>
  <c r="C433" i="32"/>
  <c r="D433" i="32"/>
  <c r="E433" i="32"/>
  <c r="C434" i="32"/>
  <c r="D434" i="32"/>
  <c r="E434" i="32"/>
  <c r="C435" i="32"/>
  <c r="D435" i="32"/>
  <c r="E435" i="32"/>
  <c r="C436" i="32"/>
  <c r="D436" i="32"/>
  <c r="E436" i="32"/>
  <c r="C437" i="32"/>
  <c r="D437" i="32"/>
  <c r="E437" i="32"/>
  <c r="C438" i="32"/>
  <c r="D438" i="32"/>
  <c r="E438" i="32"/>
  <c r="C439" i="32"/>
  <c r="D439" i="32"/>
  <c r="E439" i="32"/>
  <c r="C440" i="32"/>
  <c r="D440" i="32"/>
  <c r="E440" i="32"/>
  <c r="C441" i="32"/>
  <c r="D441" i="32"/>
  <c r="E441" i="32"/>
  <c r="C442" i="32"/>
  <c r="D442" i="32"/>
  <c r="E442" i="32"/>
  <c r="C443" i="32"/>
  <c r="D443" i="32"/>
  <c r="E443" i="32"/>
  <c r="C444" i="32"/>
  <c r="D444" i="32"/>
  <c r="E444" i="32"/>
  <c r="C445" i="32"/>
  <c r="D445" i="32"/>
  <c r="E445" i="32"/>
  <c r="C446" i="32"/>
  <c r="D446" i="32"/>
  <c r="E446" i="32"/>
  <c r="C447" i="32"/>
  <c r="D447" i="32"/>
  <c r="E447" i="32"/>
  <c r="C448" i="32"/>
  <c r="D448" i="32"/>
  <c r="E448" i="32"/>
  <c r="C449" i="32"/>
  <c r="D449" i="32"/>
  <c r="E449" i="32"/>
  <c r="C450" i="32"/>
  <c r="D450" i="32"/>
  <c r="E450" i="32"/>
  <c r="C451" i="32"/>
  <c r="D451" i="32"/>
  <c r="E451" i="32"/>
  <c r="C452" i="32"/>
  <c r="D452" i="32"/>
  <c r="E452" i="32"/>
  <c r="C453" i="32"/>
  <c r="D453" i="32"/>
  <c r="E453" i="32"/>
  <c r="C454" i="32"/>
  <c r="D454" i="32"/>
  <c r="E454" i="32"/>
  <c r="C455" i="32"/>
  <c r="D455" i="32"/>
  <c r="E455" i="32"/>
  <c r="C456" i="32"/>
  <c r="D456" i="32"/>
  <c r="E456" i="32"/>
  <c r="C457" i="32"/>
  <c r="D457" i="32"/>
  <c r="E457" i="32"/>
  <c r="C458" i="32"/>
  <c r="D458" i="32"/>
  <c r="E458" i="32"/>
  <c r="C459" i="32"/>
  <c r="D459" i="32"/>
  <c r="E459" i="32"/>
  <c r="C460" i="32"/>
  <c r="D460" i="32"/>
  <c r="E460" i="32"/>
  <c r="C461" i="32"/>
  <c r="D461" i="32"/>
  <c r="E461" i="32"/>
  <c r="C462" i="32"/>
  <c r="D462" i="32"/>
  <c r="E462" i="32"/>
  <c r="C463" i="32"/>
  <c r="D463" i="32"/>
  <c r="E463" i="32"/>
  <c r="C464" i="32"/>
  <c r="D464" i="32"/>
  <c r="E464" i="32"/>
  <c r="C465" i="32"/>
  <c r="D465" i="32"/>
  <c r="E465" i="32"/>
  <c r="C466" i="32"/>
  <c r="D466" i="32"/>
  <c r="E466" i="32"/>
  <c r="C467" i="32"/>
  <c r="D467" i="32"/>
  <c r="E467" i="32"/>
  <c r="C468" i="32"/>
  <c r="D468" i="32"/>
  <c r="E468" i="32"/>
  <c r="C469" i="32"/>
  <c r="D469" i="32"/>
  <c r="E469" i="32"/>
  <c r="C470" i="32"/>
  <c r="D470" i="32"/>
  <c r="E470" i="32"/>
  <c r="C471" i="32"/>
  <c r="D471" i="32"/>
  <c r="E471" i="32"/>
  <c r="C472" i="32"/>
  <c r="D472" i="32"/>
  <c r="E472" i="32"/>
  <c r="C473" i="32"/>
  <c r="D473" i="32"/>
  <c r="E473" i="32"/>
  <c r="C474" i="32"/>
  <c r="D474" i="32"/>
  <c r="E474" i="32"/>
  <c r="C475" i="32"/>
  <c r="D475" i="32"/>
  <c r="E475" i="32"/>
  <c r="C476" i="32"/>
  <c r="D476" i="32"/>
  <c r="E476" i="32"/>
  <c r="C477" i="32"/>
  <c r="D477" i="32"/>
  <c r="E477" i="32"/>
  <c r="C478" i="32"/>
  <c r="D478" i="32"/>
  <c r="E478" i="32"/>
  <c r="C479" i="32"/>
  <c r="D479" i="32"/>
  <c r="E479" i="32"/>
  <c r="C480" i="32"/>
  <c r="D480" i="32"/>
  <c r="E480" i="32"/>
  <c r="C481" i="32"/>
  <c r="D481" i="32"/>
  <c r="E481" i="32"/>
  <c r="C482" i="32"/>
  <c r="D482" i="32"/>
  <c r="E482" i="32"/>
  <c r="C483" i="32"/>
  <c r="D483" i="32"/>
  <c r="E483" i="32"/>
  <c r="C484" i="32"/>
  <c r="D484" i="32"/>
  <c r="E484" i="32"/>
  <c r="C485" i="32"/>
  <c r="D485" i="32"/>
  <c r="E485" i="32"/>
  <c r="C486" i="32"/>
  <c r="D486" i="32"/>
  <c r="E486" i="32"/>
  <c r="C487" i="32"/>
  <c r="D487" i="32"/>
  <c r="E487" i="32"/>
  <c r="C488" i="32"/>
  <c r="D488" i="32"/>
  <c r="E488" i="32"/>
  <c r="C489" i="32"/>
  <c r="D489" i="32"/>
  <c r="E489" i="32"/>
  <c r="C490" i="32"/>
  <c r="D490" i="32"/>
  <c r="E490" i="32"/>
  <c r="C491" i="32"/>
  <c r="D491" i="32"/>
  <c r="E491" i="32"/>
  <c r="C492" i="32"/>
  <c r="D492" i="32"/>
  <c r="E492" i="32"/>
  <c r="C493" i="32"/>
  <c r="D493" i="32"/>
  <c r="E493" i="32"/>
  <c r="C494" i="32"/>
  <c r="D494" i="32"/>
  <c r="E494" i="32"/>
  <c r="C495" i="32"/>
  <c r="D495" i="32"/>
  <c r="E495" i="32"/>
  <c r="C496" i="32"/>
  <c r="D496" i="32"/>
  <c r="E496" i="32"/>
  <c r="C497" i="32"/>
  <c r="D497" i="32"/>
  <c r="E497" i="32"/>
  <c r="C498" i="32"/>
  <c r="D498" i="32"/>
  <c r="E498" i="32"/>
  <c r="C499" i="32"/>
  <c r="D499" i="32"/>
  <c r="E499" i="32"/>
  <c r="C500" i="32"/>
  <c r="D500" i="32"/>
  <c r="E500" i="32"/>
  <c r="C501" i="32"/>
  <c r="D501" i="32"/>
  <c r="E501" i="32"/>
  <c r="C502" i="32"/>
  <c r="D502" i="32"/>
  <c r="E502" i="32"/>
  <c r="C503" i="32"/>
  <c r="D503" i="32"/>
  <c r="E503" i="32"/>
  <c r="C504" i="32"/>
  <c r="D504" i="32"/>
  <c r="E504" i="32"/>
  <c r="C505" i="32"/>
  <c r="D505" i="32"/>
  <c r="E505" i="32"/>
  <c r="C506" i="32"/>
  <c r="D506" i="32"/>
  <c r="E506" i="32"/>
  <c r="C507" i="32"/>
  <c r="D507" i="32"/>
  <c r="E507" i="32"/>
  <c r="C508" i="32"/>
  <c r="D508" i="32"/>
  <c r="E508" i="32"/>
  <c r="C509" i="32"/>
  <c r="D509" i="32"/>
  <c r="E509" i="32"/>
  <c r="C510" i="32"/>
  <c r="D510" i="32"/>
  <c r="E510" i="32"/>
  <c r="C511" i="32"/>
  <c r="D511" i="32"/>
  <c r="E511" i="32"/>
  <c r="C512" i="32"/>
  <c r="D512" i="32"/>
  <c r="E512" i="32"/>
  <c r="C513" i="32"/>
  <c r="D513" i="32"/>
  <c r="E513" i="32"/>
  <c r="C514" i="32"/>
  <c r="D514" i="32"/>
  <c r="E514" i="32"/>
  <c r="C515" i="32"/>
  <c r="D515" i="32"/>
  <c r="E515" i="32"/>
  <c r="C516" i="32"/>
  <c r="D516" i="32"/>
  <c r="E516" i="32"/>
  <c r="C517" i="32"/>
  <c r="D517" i="32"/>
  <c r="E517" i="32"/>
  <c r="C518" i="32"/>
  <c r="D518" i="32"/>
  <c r="E518" i="32"/>
  <c r="C519" i="32"/>
  <c r="D519" i="32"/>
  <c r="E519" i="32"/>
  <c r="C520" i="32"/>
  <c r="D520" i="32"/>
  <c r="E520" i="32"/>
  <c r="C521" i="32"/>
  <c r="D521" i="32"/>
  <c r="E521" i="32"/>
  <c r="C522" i="32"/>
  <c r="D522" i="32"/>
  <c r="E522" i="32"/>
  <c r="C523" i="32"/>
  <c r="D523" i="32"/>
  <c r="E523" i="32"/>
  <c r="C524" i="32"/>
  <c r="D524" i="32"/>
  <c r="E524" i="32"/>
  <c r="C525" i="32"/>
  <c r="D525" i="32"/>
  <c r="E525" i="32"/>
  <c r="C526" i="32"/>
  <c r="D526" i="32"/>
  <c r="E526" i="32"/>
  <c r="C527" i="32"/>
  <c r="D527" i="32"/>
  <c r="E527" i="32"/>
  <c r="C528" i="32"/>
  <c r="D528" i="32"/>
  <c r="E528" i="32"/>
  <c r="C529" i="32"/>
  <c r="D529" i="32"/>
  <c r="E529" i="32"/>
  <c r="C530" i="32"/>
  <c r="D530" i="32"/>
  <c r="E530" i="32"/>
  <c r="C531" i="32"/>
  <c r="D531" i="32"/>
  <c r="E531" i="32"/>
  <c r="C532" i="32"/>
  <c r="D532" i="32"/>
  <c r="E532" i="32"/>
  <c r="C533" i="32"/>
  <c r="D533" i="32"/>
  <c r="E533" i="32"/>
  <c r="C534" i="32"/>
  <c r="D534" i="32"/>
  <c r="E534" i="32"/>
  <c r="C535" i="32"/>
  <c r="D535" i="32"/>
  <c r="E535" i="32"/>
  <c r="C536" i="32"/>
  <c r="D536" i="32"/>
  <c r="E536" i="32"/>
  <c r="C537" i="32"/>
  <c r="D537" i="32"/>
  <c r="E537" i="32"/>
  <c r="C538" i="32"/>
  <c r="D538" i="32"/>
  <c r="E538" i="32"/>
  <c r="C539" i="32"/>
  <c r="D539" i="32"/>
  <c r="E539" i="32"/>
  <c r="C540" i="32"/>
  <c r="D540" i="32"/>
  <c r="E540" i="32"/>
  <c r="C541" i="32"/>
  <c r="D541" i="32"/>
  <c r="E541" i="32"/>
  <c r="C542" i="32"/>
  <c r="D542" i="32"/>
  <c r="E542" i="32"/>
  <c r="C543" i="32"/>
  <c r="D543" i="32"/>
  <c r="E543" i="32"/>
  <c r="C544" i="32"/>
  <c r="D544" i="32"/>
  <c r="E544" i="32"/>
  <c r="C545" i="32"/>
  <c r="D545" i="32"/>
  <c r="E545" i="32"/>
  <c r="C546" i="32"/>
  <c r="D546" i="32"/>
  <c r="E546" i="32"/>
  <c r="C547" i="32"/>
  <c r="D547" i="32"/>
  <c r="E547" i="32"/>
  <c r="C548" i="32"/>
  <c r="D548" i="32"/>
  <c r="E548" i="32"/>
  <c r="C549" i="32"/>
  <c r="D549" i="32"/>
  <c r="E549" i="32"/>
  <c r="C550" i="32"/>
  <c r="D550" i="32"/>
  <c r="E550" i="32"/>
  <c r="C551" i="32"/>
  <c r="D551" i="32"/>
  <c r="E551" i="32"/>
  <c r="C552" i="32"/>
  <c r="D552" i="32"/>
  <c r="E552" i="32"/>
  <c r="C553" i="32"/>
  <c r="D553" i="32"/>
  <c r="E553" i="32"/>
  <c r="C554" i="32"/>
  <c r="D554" i="32"/>
  <c r="E554" i="32"/>
  <c r="C555" i="32"/>
  <c r="D555" i="32"/>
  <c r="E555" i="32"/>
  <c r="C556" i="32"/>
  <c r="D556" i="32"/>
  <c r="E556" i="32"/>
  <c r="C557" i="32"/>
  <c r="D557" i="32"/>
  <c r="E557" i="32"/>
  <c r="C558" i="32"/>
  <c r="D558" i="32"/>
  <c r="E558" i="32"/>
  <c r="C559" i="32"/>
  <c r="D559" i="32"/>
  <c r="E559" i="32"/>
  <c r="C560" i="32"/>
  <c r="D560" i="32"/>
  <c r="E560" i="32"/>
  <c r="C561" i="32"/>
  <c r="D561" i="32"/>
  <c r="E561" i="32"/>
  <c r="C562" i="32"/>
  <c r="D562" i="32"/>
  <c r="E562" i="32"/>
  <c r="C563" i="32"/>
  <c r="D563" i="32"/>
  <c r="E563" i="32"/>
  <c r="C564" i="32"/>
  <c r="D564" i="32"/>
  <c r="E564" i="32"/>
  <c r="C565" i="32"/>
  <c r="D565" i="32"/>
  <c r="E565" i="32"/>
  <c r="C566" i="32"/>
  <c r="D566" i="32"/>
  <c r="E566" i="32"/>
  <c r="C567" i="32"/>
  <c r="D567" i="32"/>
  <c r="E567" i="32"/>
  <c r="C568" i="32"/>
  <c r="D568" i="32"/>
  <c r="E568" i="32"/>
  <c r="C569" i="32"/>
  <c r="D569" i="32"/>
  <c r="E569" i="32"/>
  <c r="C570" i="32"/>
  <c r="D570" i="32"/>
  <c r="E570" i="32"/>
  <c r="C571" i="32"/>
  <c r="D571" i="32"/>
  <c r="E571" i="32"/>
  <c r="C572" i="32"/>
  <c r="D572" i="32"/>
  <c r="E572" i="32"/>
  <c r="C573" i="32"/>
  <c r="D573" i="32"/>
  <c r="E573" i="32"/>
  <c r="C574" i="32"/>
  <c r="D574" i="32"/>
  <c r="E574" i="32"/>
  <c r="C575" i="32"/>
  <c r="D575" i="32"/>
  <c r="E575" i="32"/>
  <c r="C576" i="32"/>
  <c r="D576" i="32"/>
  <c r="E576" i="32"/>
  <c r="C577" i="32"/>
  <c r="D577" i="32"/>
  <c r="E577" i="32"/>
  <c r="C578" i="32"/>
  <c r="D578" i="32"/>
  <c r="E578" i="32"/>
  <c r="C579" i="32"/>
  <c r="D579" i="32"/>
  <c r="E579" i="32"/>
  <c r="C580" i="32"/>
  <c r="D580" i="32"/>
  <c r="E580" i="32"/>
  <c r="C581" i="32"/>
  <c r="D581" i="32"/>
  <c r="E581" i="32"/>
  <c r="C582" i="32"/>
  <c r="D582" i="32"/>
  <c r="E582" i="32"/>
  <c r="C583" i="32"/>
  <c r="D583" i="32"/>
  <c r="E583" i="32"/>
  <c r="C584" i="32"/>
  <c r="D584" i="32"/>
  <c r="E584" i="32"/>
  <c r="C585" i="32"/>
  <c r="D585" i="32"/>
  <c r="E585" i="32"/>
  <c r="C586" i="32"/>
  <c r="D586" i="32"/>
  <c r="E586" i="32"/>
  <c r="C587" i="32"/>
  <c r="D587" i="32"/>
  <c r="E587" i="32"/>
  <c r="C588" i="32"/>
  <c r="D588" i="32"/>
  <c r="E588" i="32"/>
  <c r="C589" i="32"/>
  <c r="D589" i="32"/>
  <c r="E589" i="32"/>
  <c r="C590" i="32"/>
  <c r="D590" i="32"/>
  <c r="E590" i="32"/>
  <c r="C591" i="32"/>
  <c r="D591" i="32"/>
  <c r="E591" i="32"/>
  <c r="C592" i="32"/>
  <c r="D592" i="32"/>
  <c r="E592" i="32"/>
  <c r="C593" i="32"/>
  <c r="D593" i="32"/>
  <c r="E593" i="32"/>
  <c r="C594" i="32"/>
  <c r="D594" i="32"/>
  <c r="E594" i="32"/>
  <c r="C595" i="32"/>
  <c r="D595" i="32"/>
  <c r="E595" i="32"/>
  <c r="C596" i="32"/>
  <c r="D596" i="32"/>
  <c r="E596" i="32"/>
  <c r="C597" i="32"/>
  <c r="D597" i="32"/>
  <c r="E597" i="32"/>
  <c r="C598" i="32"/>
  <c r="D598" i="32"/>
  <c r="E598" i="32"/>
  <c r="C599" i="32"/>
  <c r="D599" i="32"/>
  <c r="E599" i="32"/>
  <c r="C600" i="32"/>
  <c r="D600" i="32"/>
  <c r="E600" i="32"/>
  <c r="C601" i="32"/>
  <c r="D601" i="32"/>
  <c r="E601" i="32"/>
  <c r="C602" i="32"/>
  <c r="D602" i="32"/>
  <c r="E602" i="32"/>
  <c r="C603" i="32"/>
  <c r="D603" i="32"/>
  <c r="E603" i="32"/>
  <c r="C604" i="32"/>
  <c r="D604" i="32"/>
  <c r="E604" i="32"/>
  <c r="C605" i="32"/>
  <c r="D605" i="32"/>
  <c r="E605" i="32"/>
  <c r="E2" i="32"/>
  <c r="D2" i="32"/>
  <c r="C2" i="32"/>
</calcChain>
</file>

<file path=xl/sharedStrings.xml><?xml version="1.0" encoding="utf-8"?>
<sst xmlns="http://schemas.openxmlformats.org/spreadsheetml/2006/main" count="7746" uniqueCount="1139">
  <si>
    <t>Acerola</t>
  </si>
  <si>
    <t>Albahaca</t>
  </si>
  <si>
    <t>Alcachofa</t>
  </si>
  <si>
    <t>Alcayota</t>
  </si>
  <si>
    <t>Apio</t>
  </si>
  <si>
    <t>Berro</t>
  </si>
  <si>
    <t>Betarraga</t>
  </si>
  <si>
    <t>Brocoli</t>
  </si>
  <si>
    <t>Camote</t>
  </si>
  <si>
    <t>Cebolla</t>
  </si>
  <si>
    <t>Damasco</t>
  </si>
  <si>
    <t>Frambuesa</t>
  </si>
  <si>
    <t>Frutilla</t>
  </si>
  <si>
    <t>Grosella</t>
  </si>
  <si>
    <t>Hakusai</t>
  </si>
  <si>
    <t>Higo</t>
  </si>
  <si>
    <t>Jojoba</t>
  </si>
  <si>
    <t>Kale</t>
  </si>
  <si>
    <t>Kiwi</t>
  </si>
  <si>
    <t>Maqui</t>
  </si>
  <si>
    <t>Membrillo</t>
  </si>
  <si>
    <t>Murtilla</t>
  </si>
  <si>
    <t>Naranja</t>
  </si>
  <si>
    <t>Nuez</t>
  </si>
  <si>
    <t>Pepa de Uva</t>
  </si>
  <si>
    <t>Pepino</t>
  </si>
  <si>
    <t>Perejil</t>
  </si>
  <si>
    <t>Pimenton</t>
  </si>
  <si>
    <t>Tomate</t>
  </si>
  <si>
    <t>Papaya</t>
  </si>
  <si>
    <t>Mora Silvestre</t>
  </si>
  <si>
    <t>Zanahoria</t>
  </si>
  <si>
    <t>Palta</t>
  </si>
  <si>
    <t>Mango</t>
  </si>
  <si>
    <t>Tuna</t>
  </si>
  <si>
    <t>Linaza</t>
  </si>
  <si>
    <t>Mani</t>
  </si>
  <si>
    <t>Chia</t>
  </si>
  <si>
    <t>Coco</t>
  </si>
  <si>
    <t>Espinaca</t>
  </si>
  <si>
    <t>Repollo</t>
  </si>
  <si>
    <t>Petit Vert</t>
  </si>
  <si>
    <t>Choclo</t>
  </si>
  <si>
    <t>Hongos</t>
  </si>
  <si>
    <t>Murta</t>
  </si>
  <si>
    <t>Aceite</t>
  </si>
  <si>
    <t>Congelados</t>
  </si>
  <si>
    <t>Conservas</t>
  </si>
  <si>
    <t>Deshidratados</t>
  </si>
  <si>
    <t>Jugos</t>
  </si>
  <si>
    <t>Pulpa</t>
  </si>
  <si>
    <t>Pasta</t>
  </si>
  <si>
    <t>Mermelada</t>
  </si>
  <si>
    <t>Descascarado</t>
  </si>
  <si>
    <t>Total general</t>
  </si>
  <si>
    <t xml:space="preserve">Sam Antonio de Comarico Parcela16, Colina </t>
  </si>
  <si>
    <t xml:space="preserve"> www.exser.cl </t>
  </si>
  <si>
    <t xml:space="preserve">Longitudinal Sur 983 km 35, Buin </t>
  </si>
  <si>
    <t xml:space="preserve"> www.mickelsen.cl </t>
  </si>
  <si>
    <t xml:space="preserve">Longitudinal Sur km 40, Buin </t>
  </si>
  <si>
    <t xml:space="preserve"> www.diana-foods.com </t>
  </si>
  <si>
    <t xml:space="preserve">Camino Padre Hurtado 3621 Fundo el Parron, Buin </t>
  </si>
  <si>
    <t xml:space="preserve"> Sin pagina web </t>
  </si>
  <si>
    <t xml:space="preserve">Avenida Ramon Subercaseux 1712, Pirque </t>
  </si>
  <si>
    <t xml:space="preserve"> www.prunesco.com </t>
  </si>
  <si>
    <t xml:space="preserve">Jose Alberto Bravo 0278, Buin </t>
  </si>
  <si>
    <t xml:space="preserve"> www.aconcaguafoods.cl </t>
  </si>
  <si>
    <t xml:space="preserve">Galvarino 9601, Quilicura </t>
  </si>
  <si>
    <t xml:space="preserve"> www.icb.cl </t>
  </si>
  <si>
    <t xml:space="preserve">Ruta 5 Sur 74 km 35, Buin </t>
  </si>
  <si>
    <t xml:space="preserve">Granasur S.A. </t>
  </si>
  <si>
    <t xml:space="preserve">Avenida Presidente Jorge Alessandri 24441, San Bernardo </t>
  </si>
  <si>
    <t xml:space="preserve"> www.granasur.cl </t>
  </si>
  <si>
    <t xml:space="preserve">Pacific Nut Company Chile S.A. </t>
  </si>
  <si>
    <t xml:space="preserve">Camino Nos a Los Morros 1201 </t>
  </si>
  <si>
    <t xml:space="preserve"> www.pacificnut.com </t>
  </si>
  <si>
    <t xml:space="preserve">Camino Padre Hurtado 19956, San Bernardo </t>
  </si>
  <si>
    <t xml:space="preserve">Santa Filomena 2589, Viluco, Buin </t>
  </si>
  <si>
    <t xml:space="preserve"> www.southamfreezedry.com </t>
  </si>
  <si>
    <t xml:space="preserve">Camino Santa Ines s/n, Isla de Maipo </t>
  </si>
  <si>
    <t xml:space="preserve"> www.jugosdelmaipo.com </t>
  </si>
  <si>
    <t xml:space="preserve">Santelices 2830, Isla de Maipo </t>
  </si>
  <si>
    <t xml:space="preserve"> www.lourdes.cl </t>
  </si>
  <si>
    <t xml:space="preserve">Camino Balmaceda 1470, Malloco </t>
  </si>
  <si>
    <t xml:space="preserve">Camino Los Majos de Santa Cruz 1785 </t>
  </si>
  <si>
    <t xml:space="preserve"> www.almeval.cl </t>
  </si>
  <si>
    <t xml:space="preserve">Ruta 68 km 50, Ex Fundo Santa Julia Sector B lote 2 </t>
  </si>
  <si>
    <t xml:space="preserve"> www.terrasanta.cl </t>
  </si>
  <si>
    <t xml:space="preserve">Ruta 68 km 40.5 Fundo Fatima Campolindo, Curacavi </t>
  </si>
  <si>
    <t xml:space="preserve"> www.agricolafatima.cl </t>
  </si>
  <si>
    <t xml:space="preserve">Watts S.A. Industria Alimentaria </t>
  </si>
  <si>
    <t xml:space="preserve">Camino Lonquen 12021 </t>
  </si>
  <si>
    <t xml:space="preserve"> www.watts.cl </t>
  </si>
  <si>
    <t xml:space="preserve">Avenida Talagante 1560, Talagante </t>
  </si>
  <si>
    <t xml:space="preserve">Carretera de la Fruta km 46, San Pedro </t>
  </si>
  <si>
    <t xml:space="preserve"> www.monteolivo.cl </t>
  </si>
  <si>
    <t xml:space="preserve">Carretera de la Fruta s/n, San Pedro </t>
  </si>
  <si>
    <t xml:space="preserve"> www.agrosanpedro.cl </t>
  </si>
  <si>
    <t xml:space="preserve">Camino Guayacan de la Huachera km 13.5, Fundo La Huachera de Pintue </t>
  </si>
  <si>
    <t xml:space="preserve"> www.sohocomercial.cl </t>
  </si>
  <si>
    <t xml:space="preserve">Exportadores del Agro S.A. </t>
  </si>
  <si>
    <t xml:space="preserve">Ruta 5 Sur km 42, Paine </t>
  </si>
  <si>
    <t xml:space="preserve"> www.agroprodex.cl </t>
  </si>
  <si>
    <t xml:space="preserve">Fundo Challay Alto s/n Lote A1, Paine </t>
  </si>
  <si>
    <t xml:space="preserve"> www.prodalmen.cl </t>
  </si>
  <si>
    <t xml:space="preserve">Alicanto </t>
  </si>
  <si>
    <t xml:space="preserve">Ruta 5 norte km 820 </t>
  </si>
  <si>
    <t xml:space="preserve"> www.aceitealicanto.cl </t>
  </si>
  <si>
    <t xml:space="preserve">Calle Carrera de Caballos s/n </t>
  </si>
  <si>
    <t xml:space="preserve">Camino Vallenar-Huasco km 7 </t>
  </si>
  <si>
    <t xml:space="preserve">Ruta C-364 s/n, Fundo Maria Isabel, Caldera </t>
  </si>
  <si>
    <t xml:space="preserve"> www.soldeatacamaolive.com </t>
  </si>
  <si>
    <t xml:space="preserve">Camino Vallenar-Huasco Parcela 5, Huasco Bajo </t>
  </si>
  <si>
    <t xml:space="preserve"> www.valledeolivos.cl / www.payantume.cl </t>
  </si>
  <si>
    <t xml:space="preserve">Camino Vallenar-Huasco s/n Planta Olivarera, Huasco Bajo </t>
  </si>
  <si>
    <t xml:space="preserve"> www.riodeoro.cl </t>
  </si>
  <si>
    <t xml:space="preserve">Olivo Albiña </t>
  </si>
  <si>
    <t xml:space="preserve">Ruta C-46 km 33 Parcela 4 L, Freirina </t>
  </si>
  <si>
    <t xml:space="preserve"> www.albina.cl </t>
  </si>
  <si>
    <t xml:space="preserve">Ruta C-530 s/n Parcela 107, Freirina </t>
  </si>
  <si>
    <t xml:space="preserve"> www.olivosvro.cl </t>
  </si>
  <si>
    <t xml:space="preserve">Eduardo Riarte Carvajal </t>
  </si>
  <si>
    <t xml:space="preserve">Latorre 40, Freirina </t>
  </si>
  <si>
    <t xml:space="preserve">Paradero Caracha s/n Lote A, El Tambo </t>
  </si>
  <si>
    <t xml:space="preserve"> www.nuecesdelchoapa.cl </t>
  </si>
  <si>
    <t xml:space="preserve">Llanos de San Julian s/n (Ovalle)/ Don Carlos 2939 Of 711 (Las Condes </t>
  </si>
  <si>
    <t xml:space="preserve"> www.olivosolimpo.cl </t>
  </si>
  <si>
    <t xml:space="preserve">Cno Camarico s/n, Fundo Los Lirios (Ovalle) /Av. Kennedy 5146 piso 8 (Vitacura) </t>
  </si>
  <si>
    <t xml:space="preserve"> www.vallearriba.cl </t>
  </si>
  <si>
    <t xml:space="preserve">Independencia 249, Ovalle </t>
  </si>
  <si>
    <t xml:space="preserve"> www.qori.cl </t>
  </si>
  <si>
    <t xml:space="preserve">Los carrera 380, La Serena </t>
  </si>
  <si>
    <t xml:space="preserve"> www.agricolahc.cl </t>
  </si>
  <si>
    <t xml:space="preserve">Olisur S.A. </t>
  </si>
  <si>
    <t xml:space="preserve">Camino Apatitas s/n (Coquimbo) /Avenida Santa Maria 2880 of 401 (Providencia) </t>
  </si>
  <si>
    <t xml:space="preserve"> www.olisur.com </t>
  </si>
  <si>
    <t xml:space="preserve">Ruta 5 Norte km 260 lado O </t>
  </si>
  <si>
    <t xml:space="preserve"> www.huentelauquen.cl </t>
  </si>
  <si>
    <t xml:space="preserve">Fundo San Jorge S/N </t>
  </si>
  <si>
    <t xml:space="preserve">Fundo San Jose S/N </t>
  </si>
  <si>
    <t xml:space="preserve">Carretera San Martin km 14 S/N </t>
  </si>
  <si>
    <t xml:space="preserve">Camino Curimon S/N, Fundo La Pena </t>
  </si>
  <si>
    <t xml:space="preserve"> www.frutamerica.cl </t>
  </si>
  <si>
    <t xml:space="preserve">Carretera General San Martin S/N, San Felipe </t>
  </si>
  <si>
    <t xml:space="preserve"> www.santis.cl </t>
  </si>
  <si>
    <t xml:space="preserve">Callejon San Francisco S/N Agricola Maitenal, Fundo Santa Elena </t>
  </si>
  <si>
    <t xml:space="preserve"> www.maitenal.cl </t>
  </si>
  <si>
    <t xml:space="preserve">Hector Vila Tapia </t>
  </si>
  <si>
    <t xml:space="preserve">Parceka 13 Bucalemu, San Felipe </t>
  </si>
  <si>
    <t xml:space="preserve">Avda. Bernardo Ohiggins 310, San Felipe </t>
  </si>
  <si>
    <t xml:space="preserve"> www.pentzke.cl </t>
  </si>
  <si>
    <t xml:space="preserve">Avda. Manso de Velasco 1820, San Felipe </t>
  </si>
  <si>
    <t xml:space="preserve">Procesadora Baika S.P.A.  </t>
  </si>
  <si>
    <t xml:space="preserve">Hopfenblatt 1747 </t>
  </si>
  <si>
    <t xml:space="preserve"> www.baika.cl </t>
  </si>
  <si>
    <t xml:space="preserve">Las Coimas 408, Putaendo </t>
  </si>
  <si>
    <t xml:space="preserve"> www.trefrut.cl </t>
  </si>
  <si>
    <t xml:space="preserve">Parcela 55, El Tartaro Lo Vicuña, Putaendo </t>
  </si>
  <si>
    <t xml:space="preserve"> www.elcantaro.cl </t>
  </si>
  <si>
    <t xml:space="preserve">Callejon vecinal s/n, sector Granalla, Putaendo </t>
  </si>
  <si>
    <t xml:space="preserve">Central 198, Quebrada Herrera </t>
  </si>
  <si>
    <t xml:space="preserve"> www.carterfruits.cl </t>
  </si>
  <si>
    <t xml:space="preserve">Avda. Tocornal 4676, Los Andes </t>
  </si>
  <si>
    <t xml:space="preserve"> www.jucosol.com </t>
  </si>
  <si>
    <t xml:space="preserve">Chorrillos s/n parcela 46, Santa Maria </t>
  </si>
  <si>
    <t xml:space="preserve"> www.agromar.net </t>
  </si>
  <si>
    <t>Avda. Santa Teresa 2010, San Esteban</t>
  </si>
  <si>
    <t xml:space="preserve">Viveros Cartago </t>
  </si>
  <si>
    <t xml:space="preserve">Panamericana Norte km 118, Nogales </t>
  </si>
  <si>
    <t xml:space="preserve"> www.cartagochile.cl </t>
  </si>
  <si>
    <t xml:space="preserve">Parcela 33 Santa Marta (sector Pichilemu), Longotoma </t>
  </si>
  <si>
    <t xml:space="preserve"> www.grupomolina.cl </t>
  </si>
  <si>
    <t xml:space="preserve">Calle Los Olmos 1300, San Esteban </t>
  </si>
  <si>
    <t xml:space="preserve"> www.frunut.cl </t>
  </si>
  <si>
    <t xml:space="preserve">Tocornal 30, San Esteban </t>
  </si>
  <si>
    <t xml:space="preserve">Ruta E-46 Parcela 7, Catapilco </t>
  </si>
  <si>
    <t xml:space="preserve">Parcela 30 A3 sector Los Hornos de Huaquen </t>
  </si>
  <si>
    <t xml:space="preserve"> www.sanpietrofoods.com </t>
  </si>
  <si>
    <t xml:space="preserve">Calle Santa Marta, Parcela 83 A, Longotoma </t>
  </si>
  <si>
    <t xml:space="preserve"> www.agropedegua.cl </t>
  </si>
  <si>
    <t xml:space="preserve">Parcela 13-A Los Almendros </t>
  </si>
  <si>
    <t xml:space="preserve"> www.razeto.cl </t>
  </si>
  <si>
    <t xml:space="preserve">Avda. El Parque 255, Galpon 2 (Parque industrial Gulmue) </t>
  </si>
  <si>
    <t xml:space="preserve"> www.fontevita.cl </t>
  </si>
  <si>
    <t xml:space="preserve">Juan Verdaguer 26, Casablanca </t>
  </si>
  <si>
    <t xml:space="preserve"> www.eckart.cl </t>
  </si>
  <si>
    <t xml:space="preserve">Avda. Diego Portales 1888, Casablanca </t>
  </si>
  <si>
    <t xml:space="preserve"> www.tmluc.com </t>
  </si>
  <si>
    <t xml:space="preserve">Huerto La Marquesa, Ruta 78 km 90, Leyda  </t>
  </si>
  <si>
    <t xml:space="preserve"> www.deleyda.com </t>
  </si>
  <si>
    <t xml:space="preserve">Teodoro Zenteno 401, San Esteban </t>
  </si>
  <si>
    <t xml:space="preserve"> www.anjari.cl </t>
  </si>
  <si>
    <t xml:space="preserve">Avenida Luis Thayer Ojeda 0115 of 703, Providencia </t>
  </si>
  <si>
    <t xml:space="preserve"> www.mercofrut.com </t>
  </si>
  <si>
    <t xml:space="preserve">Camino al Rio s/n, Olivar Alto </t>
  </si>
  <si>
    <t xml:space="preserve"> www.sunagro.cl </t>
  </si>
  <si>
    <t xml:space="preserve">Martin de Zamora 4608, Las Condes </t>
  </si>
  <si>
    <t xml:space="preserve"> www.bethania.cl </t>
  </si>
  <si>
    <t xml:space="preserve">Avenida Carlos Condell 1751 </t>
  </si>
  <si>
    <t xml:space="preserve"> www.invertecfoods.cl </t>
  </si>
  <si>
    <t xml:space="preserve"> www.superfruit.cl </t>
  </si>
  <si>
    <t xml:space="preserve">Ruta 90 km 38.5, Fundo San Jose de Cunaco, Santa Cruz </t>
  </si>
  <si>
    <t xml:space="preserve"> www.sunsweet.com </t>
  </si>
  <si>
    <t xml:space="preserve">Ruta H 716 s/n, Malloa </t>
  </si>
  <si>
    <t xml:space="preserve"> www.agrofoods.cl </t>
  </si>
  <si>
    <t xml:space="preserve">Emilio Vaisse 741, Nunoa </t>
  </si>
  <si>
    <t xml:space="preserve"> www.alonsoliveoil.com </t>
  </si>
  <si>
    <t xml:space="preserve">Olivos del Sur S.A. </t>
  </si>
  <si>
    <t xml:space="preserve">Avenida Santa Maria 2880 4to piso, Providencia </t>
  </si>
  <si>
    <t xml:space="preserve">Oliva Marchigue </t>
  </si>
  <si>
    <t xml:space="preserve">Avenida Las Condes 11380 of 34, Vitacura </t>
  </si>
  <si>
    <t xml:space="preserve">Camino Alcones-Penablanca s/n (Marchigue) / Calle Mar del Plata 2111 (Providencia) </t>
  </si>
  <si>
    <t xml:space="preserve">Hornillas S.A. </t>
  </si>
  <si>
    <t xml:space="preserve">Camino Alcones-Pichilemu s/n, Fundo Las Bandurrias </t>
  </si>
  <si>
    <t xml:space="preserve"> www.hornillas.cl </t>
  </si>
  <si>
    <t xml:space="preserve">Ruta I-660 s/n Sector Cerrillos, Pumanque </t>
  </si>
  <si>
    <t xml:space="preserve">Guacarhue s/n, Quita de Tilcoco </t>
  </si>
  <si>
    <t xml:space="preserve"> www.fullsec.cl </t>
  </si>
  <si>
    <t xml:space="preserve">Ruta I-72 km 4.2, Fundo El Portezuelo / Nueva Tajamar 481 Torre Norte oficina 1006, Las Condes </t>
  </si>
  <si>
    <t xml:space="preserve"> www.deprado.eu </t>
  </si>
  <si>
    <t xml:space="preserve">Camino Jacinto Marquez 1205 </t>
  </si>
  <si>
    <t xml:space="preserve"> www.agricolapampasur.cl </t>
  </si>
  <si>
    <t xml:space="preserve">Camino Pichilemu s/n </t>
  </si>
  <si>
    <t xml:space="preserve"> www.goodvalley.cl </t>
  </si>
  <si>
    <t xml:space="preserve">Parque industrial s/n, San Fernando </t>
  </si>
  <si>
    <t xml:space="preserve"> www.patagoniafresh.cl </t>
  </si>
  <si>
    <t xml:space="preserve">Lautaro 1026, Curico </t>
  </si>
  <si>
    <t xml:space="preserve">Sitio 9 Proyecto Casa Grande Km 1, Los Niches </t>
  </si>
  <si>
    <t xml:space="preserve"> www.frule.com </t>
  </si>
  <si>
    <t xml:space="preserve">km 9, Los Niches </t>
  </si>
  <si>
    <t xml:space="preserve">Avenida Libertad 650 </t>
  </si>
  <si>
    <t xml:space="preserve"> www.apfrut.cl </t>
  </si>
  <si>
    <t xml:space="preserve">Avenida Ramon Freire 1390, Romeral </t>
  </si>
  <si>
    <t xml:space="preserve"> www.surfrut.com </t>
  </si>
  <si>
    <t xml:space="preserve"> www.purefruit.com </t>
  </si>
  <si>
    <t xml:space="preserve">Callejon Santa Lucia 1, Romeral </t>
  </si>
  <si>
    <t xml:space="preserve">Ruta J-55, km 7.5,  Romeral </t>
  </si>
  <si>
    <t xml:space="preserve"> www.minutoverde.cl / www.alifrut.cl </t>
  </si>
  <si>
    <t xml:space="preserve">Fundo El Escudo S/N, Teno </t>
  </si>
  <si>
    <t xml:space="preserve"> www.jugoafe.cl </t>
  </si>
  <si>
    <t xml:space="preserve">Panamericana Sur Km 200, Sagrada Familia </t>
  </si>
  <si>
    <t xml:space="preserve"> www.mospasa.cl </t>
  </si>
  <si>
    <t xml:space="preserve">Las Mercedes S/N, Pichingal </t>
  </si>
  <si>
    <t xml:space="preserve"> www.donrafael.cl </t>
  </si>
  <si>
    <t xml:space="preserve">Panamericana Sur, km 205, Molina </t>
  </si>
  <si>
    <t xml:space="preserve">Fundo Quepu, Lote A 4 S/N, Pencahue </t>
  </si>
  <si>
    <t xml:space="preserve"> www.quepu.cl </t>
  </si>
  <si>
    <t xml:space="preserve">Camino a Sagrada Familia km 8, Lo Valdivia </t>
  </si>
  <si>
    <t xml:space="preserve"> www.sanco.cl </t>
  </si>
  <si>
    <t xml:space="preserve">Ruta K-16 km 17, Fundo Peteroa S/N, Sagrada Familia  </t>
  </si>
  <si>
    <t xml:space="preserve"> www.terramater.cl </t>
  </si>
  <si>
    <t xml:space="preserve">Ruta k-40 km 25 s/n, Fundo Don Alfonso, Villa Prat Sagrada Familia </t>
  </si>
  <si>
    <t xml:space="preserve"> www.auraoliveoil.com </t>
  </si>
  <si>
    <t xml:space="preserve">Camino Alto Pangue km 6.5 s/n, Fundo San Agustin de Huilliborgoa </t>
  </si>
  <si>
    <t xml:space="preserve">Fundo Las Doscientas s/n, Pencahue </t>
  </si>
  <si>
    <t xml:space="preserve"> www.las200.cl </t>
  </si>
  <si>
    <t xml:space="preserve">Lote B del lote 2, Parcel a 8 Flor del Llano, San Clemente </t>
  </si>
  <si>
    <t xml:space="preserve">Longitudinal Sur km 264 (Cruce de Maule) </t>
  </si>
  <si>
    <t xml:space="preserve"> www.sclem.cl </t>
  </si>
  <si>
    <t xml:space="preserve">Fundo Mouleco, Bobadilla Norte s/n </t>
  </si>
  <si>
    <t xml:space="preserve"> wwwrapifresh.cl </t>
  </si>
  <si>
    <t xml:space="preserve">Longitudinal Sur km 300, Linares </t>
  </si>
  <si>
    <t xml:space="preserve">Avenida Leon Bustos 925 </t>
  </si>
  <si>
    <t xml:space="preserve"> www.andifungui.com </t>
  </si>
  <si>
    <t xml:space="preserve">Berries Chile S.A. </t>
  </si>
  <si>
    <t xml:space="preserve">San Antonio de Lamas km 2.8, Linares </t>
  </si>
  <si>
    <t xml:space="preserve"> www.berries-chile.com </t>
  </si>
  <si>
    <t xml:space="preserve">Villa San Luis Miraflores Parcela 30-B s/n, Longavi </t>
  </si>
  <si>
    <t xml:space="preserve"> www.avellanos.cl </t>
  </si>
  <si>
    <t xml:space="preserve">Poblacion Ajial Lote 3A, Retiro </t>
  </si>
  <si>
    <t xml:space="preserve"> www.juhinej.com </t>
  </si>
  <si>
    <t xml:space="preserve">Longitudinal Sur km 174, Teno </t>
  </si>
  <si>
    <t xml:space="preserve"> www.carozzi.cl </t>
  </si>
  <si>
    <t xml:space="preserve">Parcela 2 San Manuel km 12, Romeral </t>
  </si>
  <si>
    <t xml:space="preserve"> www.vallefrio.cl </t>
  </si>
  <si>
    <t xml:space="preserve">Longitudinal Sur 90 </t>
  </si>
  <si>
    <t xml:space="preserve"> www.agrocepia.cl </t>
  </si>
  <si>
    <t xml:space="preserve">Camino La Montana km 4 Sector Ajial, Retiro </t>
  </si>
  <si>
    <t xml:space="preserve">Avenida San Miguel 4900 </t>
  </si>
  <si>
    <t xml:space="preserve"> www.sugal-group.com </t>
  </si>
  <si>
    <t xml:space="preserve">Camino Parque Lantano 100, Chillan </t>
  </si>
  <si>
    <t xml:space="preserve"> www.olmue.com </t>
  </si>
  <si>
    <t xml:space="preserve">Ruta R-300 Hijuela B s/n, Fundo El Parque, Angol </t>
  </si>
  <si>
    <t xml:space="preserve">Camino Villarrica-Licanray km 5 </t>
  </si>
  <si>
    <t xml:space="preserve"> www.salusflora.com </t>
  </si>
  <si>
    <t>Rosa Mosqueta</t>
  </si>
  <si>
    <t>(Todas)</t>
  </si>
  <si>
    <t>Limón</t>
  </si>
  <si>
    <t>Lúcuma</t>
  </si>
  <si>
    <t>Piña</t>
  </si>
  <si>
    <t>Plátano</t>
  </si>
  <si>
    <t>Región</t>
  </si>
  <si>
    <t>Provincia</t>
  </si>
  <si>
    <t>Comuna</t>
  </si>
  <si>
    <t>Empresa</t>
  </si>
  <si>
    <t>Especie</t>
  </si>
  <si>
    <t>Atacama</t>
  </si>
  <si>
    <t>Coquimbo</t>
  </si>
  <si>
    <t>Maule</t>
  </si>
  <si>
    <t>Metropolitana</t>
  </si>
  <si>
    <t>Valparaíso</t>
  </si>
  <si>
    <t>Biobío</t>
  </si>
  <si>
    <t>O'Higgins</t>
  </si>
  <si>
    <t>Angol</t>
  </si>
  <si>
    <t>Copiapo</t>
  </si>
  <si>
    <t>Huasco</t>
  </si>
  <si>
    <t>La Araucanía</t>
  </si>
  <si>
    <t>Elqui</t>
  </si>
  <si>
    <t>Limari</t>
  </si>
  <si>
    <t>Choapa</t>
  </si>
  <si>
    <t>Petorca</t>
  </si>
  <si>
    <t>Los Andes</t>
  </si>
  <si>
    <t>Buin</t>
  </si>
  <si>
    <t>San Felipe De Aconcagua</t>
  </si>
  <si>
    <t>Quillota</t>
  </si>
  <si>
    <t>Valparaiso</t>
  </si>
  <si>
    <t>San Antonio</t>
  </si>
  <si>
    <t>Cachapoal</t>
  </si>
  <si>
    <t>Colchagua</t>
  </si>
  <si>
    <t>Cardenal Caro</t>
  </si>
  <si>
    <t>Caldera</t>
  </si>
  <si>
    <t>Curico</t>
  </si>
  <si>
    <t>Talca</t>
  </si>
  <si>
    <t>Linares</t>
  </si>
  <si>
    <t>Canela</t>
  </si>
  <si>
    <t>Malleco</t>
  </si>
  <si>
    <t>Casablanca</t>
  </si>
  <si>
    <t>Cautin</t>
  </si>
  <si>
    <t>Chillan</t>
  </si>
  <si>
    <t>Chimbarongo</t>
  </si>
  <si>
    <t>Santiago</t>
  </si>
  <si>
    <t>Chacabuco</t>
  </si>
  <si>
    <t>Maipo</t>
  </si>
  <si>
    <t>Melipilla</t>
  </si>
  <si>
    <t>Talagante</t>
  </si>
  <si>
    <t>Codegua</t>
  </si>
  <si>
    <t>Colina</t>
  </si>
  <si>
    <t>Concon</t>
  </si>
  <si>
    <t>Curacavi</t>
  </si>
  <si>
    <t>Freirina</t>
  </si>
  <si>
    <t>Isla De Maipo</t>
  </si>
  <si>
    <t>La Estrella</t>
  </si>
  <si>
    <t>La Ligua</t>
  </si>
  <si>
    <t>Lolol</t>
  </si>
  <si>
    <t>Longavi</t>
  </si>
  <si>
    <t>Malloa</t>
  </si>
  <si>
    <t>Marchihue</t>
  </si>
  <si>
    <t>Molina</t>
  </si>
  <si>
    <t>Nogales</t>
  </si>
  <si>
    <t>Olivar</t>
  </si>
  <si>
    <t>Ovalle</t>
  </si>
  <si>
    <t>Padre Hurtado</t>
  </si>
  <si>
    <t>Paine</t>
  </si>
  <si>
    <t>Palmilla</t>
  </si>
  <si>
    <t>Penaflor</t>
  </si>
  <si>
    <t>Pencahue</t>
  </si>
  <si>
    <t>Peralillo</t>
  </si>
  <si>
    <t>Pirque</t>
  </si>
  <si>
    <t>Pumanque</t>
  </si>
  <si>
    <t>Quilicura</t>
  </si>
  <si>
    <t>Quinta De Tilcoco</t>
  </si>
  <si>
    <t>Rancagua</t>
  </si>
  <si>
    <t>Rengo</t>
  </si>
  <si>
    <t>Retiro</t>
  </si>
  <si>
    <t>Romeral</t>
  </si>
  <si>
    <t>Sagrada Familia</t>
  </si>
  <si>
    <t>Salamanca</t>
  </si>
  <si>
    <t>San Bernardo</t>
  </si>
  <si>
    <t>San Clemente</t>
  </si>
  <si>
    <t>San Esteban</t>
  </si>
  <si>
    <t>San Felipe</t>
  </si>
  <si>
    <t>San Fernando</t>
  </si>
  <si>
    <t>San Javier</t>
  </si>
  <si>
    <t>San Pedro</t>
  </si>
  <si>
    <t>San Rafael</t>
  </si>
  <si>
    <t>Santa Cruz</t>
  </si>
  <si>
    <t>Santa Maria</t>
  </si>
  <si>
    <t>Teno</t>
  </si>
  <si>
    <t>Vallenar</t>
  </si>
  <si>
    <t>Villarrica</t>
  </si>
  <si>
    <t>Zapallar</t>
  </si>
  <si>
    <t>Proceso</t>
  </si>
  <si>
    <t>Teléfono</t>
  </si>
  <si>
    <t>Dirección</t>
  </si>
  <si>
    <t>Arándano</t>
  </si>
  <si>
    <t>Maracuyá</t>
  </si>
  <si>
    <t>Melón</t>
  </si>
  <si>
    <t>Ají</t>
  </si>
  <si>
    <t>Durazno Conservero</t>
  </si>
  <si>
    <t>Durazno Fresco</t>
  </si>
  <si>
    <t>Guinda Acida</t>
  </si>
  <si>
    <t>Hongo Silvestre</t>
  </si>
  <si>
    <t>Manzano</t>
  </si>
  <si>
    <t>Mora Cultivada</t>
  </si>
  <si>
    <t>Olivo</t>
  </si>
  <si>
    <t>Pepa de Zapallo</t>
  </si>
  <si>
    <t>Uva de Mesa</t>
  </si>
  <si>
    <t>Zapallo Camote</t>
  </si>
  <si>
    <t>Zapallo Italiano</t>
  </si>
  <si>
    <t>Agroindustrial Huaquen S.A.</t>
  </si>
  <si>
    <t>Eckart Alimentos S.P.A.</t>
  </si>
  <si>
    <t>Tresmontes S.A.</t>
  </si>
  <si>
    <t>Olivos Ruta del Sol S.A.</t>
  </si>
  <si>
    <t>Conservera Pentzke S.A.</t>
  </si>
  <si>
    <t>Exportadora de Mostos y Vinos Jucosol S.A.</t>
  </si>
  <si>
    <t>Pacific Nut Company Chile S.A.</t>
  </si>
  <si>
    <t>Frunut S.P.A.</t>
  </si>
  <si>
    <t>Carter Fruits Agroindustrial S.A.</t>
  </si>
  <si>
    <t>Easy Nut S.A.</t>
  </si>
  <si>
    <t>Exportaciones del Agro S.A.</t>
  </si>
  <si>
    <t>Exportadora Frutamerica S.A.</t>
  </si>
  <si>
    <t>Sociedad Santa Eugenia Ltda.</t>
  </si>
  <si>
    <t>Agroindustria Pinochet Fuenzalida Ltda.</t>
  </si>
  <si>
    <t>Sociedad Ekofrut de Romeral S.P.A.</t>
  </si>
  <si>
    <t>Alimentos y Frutos S.A.</t>
  </si>
  <si>
    <t>Mostos del Pacifico S.A.</t>
  </si>
  <si>
    <t>Patagoniafresh S.A.</t>
  </si>
  <si>
    <t>Olivares de Quepu S.A.</t>
  </si>
  <si>
    <t>Santiago Comercio Exterior Exportaciones S.A.</t>
  </si>
  <si>
    <t>Terramater S.A.</t>
  </si>
  <si>
    <t>Agroindustrial Siracusa S.A.</t>
  </si>
  <si>
    <t>Sugal Chile Ltda.</t>
  </si>
  <si>
    <t>Pure Fruit Chile S.A.</t>
  </si>
  <si>
    <t>Dote y Vera Ltda.</t>
  </si>
  <si>
    <t>Las Doscientas S.A.</t>
  </si>
  <si>
    <t>San Clemente Foods S.A.</t>
  </si>
  <si>
    <t>Alimentos Rapifresh Ltda.</t>
  </si>
  <si>
    <t>AndiFungui Exportadora S.A.</t>
  </si>
  <si>
    <t>Empresas Carozzi S.A.</t>
  </si>
  <si>
    <t>Agroindustrial Valle Frio S.A.</t>
  </si>
  <si>
    <t>Agroindustrias Cepia S.A.</t>
  </si>
  <si>
    <t>Mickelsen S.P.A.</t>
  </si>
  <si>
    <t>Diana Foods Chile S.P.A.</t>
  </si>
  <si>
    <t>Prunesco S.P.A.</t>
  </si>
  <si>
    <t>Aconcagua Foods S.A.</t>
  </si>
  <si>
    <t>Juan Bas Alimentos S.A.</t>
  </si>
  <si>
    <t>Agroindustrial Claudio Matte y Cia. Ltda.</t>
  </si>
  <si>
    <t>South Am Freeze Dry S.A.</t>
  </si>
  <si>
    <t>Santa Teresa S.A.</t>
  </si>
  <si>
    <t>Empresas Lourdes S.A.</t>
  </si>
  <si>
    <t>Almeval S.A.</t>
  </si>
  <si>
    <t>Santiago Agrisupply S.P.A.</t>
  </si>
  <si>
    <t>Agrofrutillas San Pedro S.A.</t>
  </si>
  <si>
    <t>Comercial e Industrial Soho S.A.</t>
  </si>
  <si>
    <t>Mercofrut S.A.</t>
  </si>
  <si>
    <t>Procesadora y Deshidratadora Colchagua S.A.</t>
  </si>
  <si>
    <t>Invertec Foods S.A.</t>
  </si>
  <si>
    <t>Agroindustrial y Comercial Superfruit S.A.</t>
  </si>
  <si>
    <t>Poblacion Santa Cristina 124, Donihue</t>
  </si>
  <si>
    <t>Sunsweet Chile S.A.</t>
  </si>
  <si>
    <t>Agrofoods Central Valley S.A.</t>
  </si>
  <si>
    <t>Agroindustrial Fullfruit S.P.A.</t>
  </si>
  <si>
    <t>De Prado Chile S.P.A.</t>
  </si>
  <si>
    <t>Olivos Olimpo S.A.</t>
  </si>
  <si>
    <t>Agrocomercial e Industrial Valle Arriba S.A.</t>
  </si>
  <si>
    <t>Rodriguez Orruno Vicente E.I.R.L.</t>
  </si>
  <si>
    <t>Fruticola Olmue S.P.A.</t>
  </si>
  <si>
    <t>Index Salus Ltda.</t>
  </si>
  <si>
    <t>Web</t>
  </si>
  <si>
    <t>Cod_proceso</t>
  </si>
  <si>
    <t>Cod_Comuna</t>
  </si>
  <si>
    <t>Directorio</t>
  </si>
  <si>
    <t>agroindustria</t>
  </si>
  <si>
    <t>Hortofrutícola</t>
  </si>
  <si>
    <t>TABLA DE CONTENIDO</t>
  </si>
  <si>
    <t>Página</t>
  </si>
  <si>
    <t>Publicación de la Oficina de Estudios y Políticas Agrarias (Odepa)</t>
  </si>
  <si>
    <t>del Ministerio de Agricultura, Gobierno de Chile</t>
  </si>
  <si>
    <t>Directora y Representante Legal</t>
  </si>
  <si>
    <t>María Emilia Undurraga Marimón</t>
  </si>
  <si>
    <t>Se puede reproducir total o parcialmente citando la fuente</t>
  </si>
  <si>
    <t>Teatinos 40, piso 8. Santiago, Chile</t>
  </si>
  <si>
    <t>Teléfono :(56- 2) 3973000</t>
  </si>
  <si>
    <t>Fax :(56- 2) 3973111</t>
  </si>
  <si>
    <t xml:space="preserve">www.odepa.gob.cl  </t>
  </si>
  <si>
    <t>Directorio según proceso</t>
  </si>
  <si>
    <t>Elaborado por Odepa - CIREN</t>
  </si>
  <si>
    <t>Directorio según proceso y especie</t>
  </si>
  <si>
    <t>DIRECTORIO AGROINDUSTRIA HORTOFRUTÍCOLA Y OTROS  SEGÚN PROCESO</t>
  </si>
  <si>
    <t>DIRECTORIO AGROINDUSTRIA HORTOFRUTÍCOLA Y OTROS SEGÚN PROCESO- ESPECIE</t>
  </si>
  <si>
    <t>Bases de datos</t>
  </si>
  <si>
    <t>Aceite de Oliva Bethania Ltda.</t>
  </si>
  <si>
    <t>Agroindustrial Razeto Ltda.</t>
  </si>
  <si>
    <t>Agroindustrial Surfrut Ltda.</t>
  </si>
  <si>
    <t>Comercial Lakan Ltda.</t>
  </si>
  <si>
    <t>Comercial y Servicios Santa Margarita Ltda.</t>
  </si>
  <si>
    <t xml:space="preserve">Deshidratadora Agromar Ltda. </t>
  </si>
  <si>
    <t>Elaboradora de Alimentos Nutra Andes Ltda.</t>
  </si>
  <si>
    <t>Exser Agroindustrial Ltda.</t>
  </si>
  <si>
    <t>Inversora y Comercial Tre Frut Ltda.</t>
  </si>
  <si>
    <t>Productos Stein Ltda.</t>
  </si>
  <si>
    <t>Sociedad Comercial Sunagro Ltda.</t>
  </si>
  <si>
    <t>Sociedad Exportadora Santis Frut Ltda.</t>
  </si>
  <si>
    <t>Agrícola Cerro Mauco Ltda.</t>
  </si>
  <si>
    <t>Agrícola Comercial Nueces del Choapa Ltda.</t>
  </si>
  <si>
    <t>Agrícola Cristana Ltda.</t>
  </si>
  <si>
    <t xml:space="preserve">Agrícola e Industrial del Huasco SAC </t>
  </si>
  <si>
    <t xml:space="preserve">Agrícola El Carrizal S.A. </t>
  </si>
  <si>
    <t>Agrícola El Maitenal S.A.</t>
  </si>
  <si>
    <t>Agrícola Fatima Uno Ltda.</t>
  </si>
  <si>
    <t>Agrícola Forestal El Escudo Ltda.</t>
  </si>
  <si>
    <t>Agrícola Hacienda Huentelauquen Ltda.</t>
  </si>
  <si>
    <t>Agrícola La Campana S.P.A.</t>
  </si>
  <si>
    <t>Agrícola Monte Olivo S.A.</t>
  </si>
  <si>
    <t>Agrícola Pampa Sur Ltda.</t>
  </si>
  <si>
    <t>Agrícola Pobena S.A.</t>
  </si>
  <si>
    <t>Agrícola Prodalmen Ltda.</t>
  </si>
  <si>
    <t>Agrícola Santa Barbara de Catapilco S.A.</t>
  </si>
  <si>
    <t>Agrícola Siemel Ltda.</t>
  </si>
  <si>
    <t>Agrícola y Forestal Don Rafael Ltda.</t>
  </si>
  <si>
    <t>Empresa Agrícola HC Ltda.</t>
  </si>
  <si>
    <t>Sociedad Agrícola Framparque Ltda.</t>
  </si>
  <si>
    <t>Sociedad Agrícola Industrial Comercial Artificio de Pedegua S.A.</t>
  </si>
  <si>
    <t>Sociedad Agrícola Maria Isabel Ltda.</t>
  </si>
  <si>
    <t>Sociedad Agrícola San Jorge Ltda.</t>
  </si>
  <si>
    <t>Sociedad Agrícola y Avicola Santa Carmen Ltda.</t>
  </si>
  <si>
    <t>Sociedad Agrícola y de Inversiones Valle del Huasco Ltda.</t>
  </si>
  <si>
    <t>Sociedad Agrícola y Fruticola Leon Ltda.</t>
  </si>
  <si>
    <t>Sociedad Agrícola y Gandera San Antonio Ltda.</t>
  </si>
  <si>
    <t>Directorio según región</t>
  </si>
  <si>
    <t>Antecedentes</t>
  </si>
  <si>
    <t>Items</t>
  </si>
  <si>
    <t>2017/2018</t>
  </si>
  <si>
    <t>Ñuble</t>
  </si>
  <si>
    <t>Diguillin</t>
  </si>
  <si>
    <t>2018/2019</t>
  </si>
  <si>
    <t>Ingenieria civil agricola dpto. agroindustrias</t>
  </si>
  <si>
    <t>Avda. Vicente Mendez 595</t>
  </si>
  <si>
    <t>www.fia.udec.cl</t>
  </si>
  <si>
    <t>Ajo</t>
  </si>
  <si>
    <t>Biobio</t>
  </si>
  <si>
    <t>Los Angeles</t>
  </si>
  <si>
    <t>Nanuva Ingredientes</t>
  </si>
  <si>
    <t>Por Cno. Q-501 a 2,1Km. alE. De avda. Alemania</t>
  </si>
  <si>
    <t xml:space="preserve"> www.nanuva.cl</t>
  </si>
  <si>
    <t>Comercial Biofrio Ltda.</t>
  </si>
  <si>
    <t>Por cno. Q-501 a 3,1 Km. Al E. de avda. Alemania</t>
  </si>
  <si>
    <t>www.biofriochile.com</t>
  </si>
  <si>
    <t>Los Lagos</t>
  </si>
  <si>
    <t>Osorno</t>
  </si>
  <si>
    <t>Puyehue</t>
  </si>
  <si>
    <t>Framberry Industrial S.A.</t>
  </si>
  <si>
    <t>Pc. Junquillar S/N Ruta 215 km 20, osorno</t>
  </si>
  <si>
    <t>www.framberry.cl</t>
  </si>
  <si>
    <t>Purranque</t>
  </si>
  <si>
    <t>Bayas Del Sur</t>
  </si>
  <si>
    <t>Ruta 5 Sur Km. 950, Purranque</t>
  </si>
  <si>
    <t>www.bayasdelsur.cl</t>
  </si>
  <si>
    <t>Agric. Sta. Teresa Ltda.</t>
  </si>
  <si>
    <t>Camino Cuellar S/N</t>
  </si>
  <si>
    <t>Comercial Antillal Ltda.</t>
  </si>
  <si>
    <t>Camino san Antonio Lama</t>
  </si>
  <si>
    <t>www.antillal.cl</t>
  </si>
  <si>
    <t>Soc. Agroindustrial Valle Frio S.A.</t>
  </si>
  <si>
    <t>Por ruta J-55 Km.13</t>
  </si>
  <si>
    <t>www.vallefrio.cl</t>
  </si>
  <si>
    <t>Inversiones Tapihue Ltda.</t>
  </si>
  <si>
    <t>Pc. 109 L.B Santa Isabel de los Robles, Retiro</t>
  </si>
  <si>
    <t>Agro. Entre Rios S.P.A</t>
  </si>
  <si>
    <t>Camino cuellar S/n</t>
  </si>
  <si>
    <t>Los Ríos</t>
  </si>
  <si>
    <t>Valdivia</t>
  </si>
  <si>
    <t>Lanco</t>
  </si>
  <si>
    <t>Ocean Spray Chile S.P.A.</t>
  </si>
  <si>
    <t>Ruta 5Sur km. 771, Lanco</t>
  </si>
  <si>
    <t>www.oceanspray.com</t>
  </si>
  <si>
    <t>Punilla</t>
  </si>
  <si>
    <t>San Carlos</t>
  </si>
  <si>
    <t>Agroindustrial Proberries Ltda.</t>
  </si>
  <si>
    <t>Ruta N-31 Km.13, San Carlos</t>
  </si>
  <si>
    <t>www.proberries.cl</t>
  </si>
  <si>
    <t>Soc. Frigorifico San Agustin Ltda.</t>
  </si>
  <si>
    <t>Camino San Agustin S/N, sector Mutupin</t>
  </si>
  <si>
    <t>www.frigosan.cl</t>
  </si>
  <si>
    <t>Soc. Agrocomercial Mutupin Ltda.</t>
  </si>
  <si>
    <t>Ruta N-31 km. 8, Sector Mutupin</t>
  </si>
  <si>
    <t>Camino a Monteblanco S/N km.0,3, San Carlos</t>
  </si>
  <si>
    <t>www.minutoverde.cl</t>
  </si>
  <si>
    <t>Soc. Agrocomercial Berries Food Frozen Ltda.</t>
  </si>
  <si>
    <t>Las Misajas Lote 8 y 10, km. 5 Camino Monte Blanco</t>
  </si>
  <si>
    <t>www.biobioberries.cl</t>
  </si>
  <si>
    <t>Frusur S.A.</t>
  </si>
  <si>
    <t>Ruta 5 Sur Km. 390, San Carlos</t>
  </si>
  <si>
    <t>www.comfrut.com</t>
  </si>
  <si>
    <t>San Ignacio</t>
  </si>
  <si>
    <t>AP-Export Fruit Ltda.</t>
  </si>
  <si>
    <t>San Antonio Lt B Del Lt 2</t>
  </si>
  <si>
    <t>Arveja</t>
  </si>
  <si>
    <t>Rio Claro</t>
  </si>
  <si>
    <t>Ruta K-31 Km. 2,4, Camarico Cumpeo</t>
  </si>
  <si>
    <t>www.agrichile.cl</t>
  </si>
  <si>
    <t>Avellana</t>
  </si>
  <si>
    <t>Servival E.I.R.L.</t>
  </si>
  <si>
    <t>Agua Fria K-175 a 5,2km al S.E. de pza. de molina</t>
  </si>
  <si>
    <t>Cereza</t>
  </si>
  <si>
    <t>Jaime Bosch B.E. Hijos Ltda.</t>
  </si>
  <si>
    <t>Avda. Las Rastras 3475, Talca</t>
  </si>
  <si>
    <t>www.huertosmontserrat.cl</t>
  </si>
  <si>
    <t>Ciruela Europea</t>
  </si>
  <si>
    <t>Distrib. Y Represen. Comerciales S.A.</t>
  </si>
  <si>
    <t>Carlos Salas Herrera 3680,  Conchali</t>
  </si>
  <si>
    <t>Cramberry</t>
  </si>
  <si>
    <t>Loncoche</t>
  </si>
  <si>
    <t>Ruta 5 Sur km. 750 Loncoche</t>
  </si>
  <si>
    <t>www.olmue.com</t>
  </si>
  <si>
    <t>Espárrago</t>
  </si>
  <si>
    <t>Servicios Agroindustriales Danilo Neftali Valdes Lazo E.I.R.L</t>
  </si>
  <si>
    <t>Camino Yerbas Buenas esquina camino san Bartolo</t>
  </si>
  <si>
    <t>Lo Echevers 250</t>
  </si>
  <si>
    <t>www.alifrut.cl</t>
  </si>
  <si>
    <t>Yerbas Buenas</t>
  </si>
  <si>
    <t>Camino Linares yerbas buenas km. 8, sector las cruces</t>
  </si>
  <si>
    <t>Parcela 30, la tercera, Longavi</t>
  </si>
  <si>
    <t>Socradex Ltda.</t>
  </si>
  <si>
    <t>Ruta N-31 Km.7,2 Mutupin, San carlos</t>
  </si>
  <si>
    <t>www.socradex.cl</t>
  </si>
  <si>
    <t>Soc. Comercial Frozen Ltda.</t>
  </si>
  <si>
    <t>El socavon, ruta J55 Km.19, Romeral Curico</t>
  </si>
  <si>
    <t>Tarapacá</t>
  </si>
  <si>
    <t>Tamarugal</t>
  </si>
  <si>
    <t>Pica</t>
  </si>
  <si>
    <t>Tentaciones de Pica</t>
  </si>
  <si>
    <t>Camino fiscal la Banda S/N</t>
  </si>
  <si>
    <t xml:space="preserve"> www.tentacionesdepica.cl</t>
  </si>
  <si>
    <t>Guayabo</t>
  </si>
  <si>
    <t>Frutas Naturales S.A.</t>
  </si>
  <si>
    <t>Por cno.  Pirihuin a 0,6 km. Al N.E. de ruta 5 Sur</t>
  </si>
  <si>
    <t>Soc. Com. Y Agric. Lobos y Cia. Ltda.</t>
  </si>
  <si>
    <t>Baquedano 669, Valdivia</t>
  </si>
  <si>
    <t>Melón Calameño</t>
  </si>
  <si>
    <t>Melón Tuna</t>
  </si>
  <si>
    <t>Soc. Agric. Galvez y Cia. Ltda.</t>
  </si>
  <si>
    <t>casilla 38</t>
  </si>
  <si>
    <t>Mulchen</t>
  </si>
  <si>
    <t>Agricola Sutil S.A.</t>
  </si>
  <si>
    <t>Por cno. Interior a 5,4 km. Al S.E. de plaza</t>
  </si>
  <si>
    <t>Agric. Las Tizas Oriente S.A.</t>
  </si>
  <si>
    <t>Manuel Montt 211, Providencia, santiago</t>
  </si>
  <si>
    <t>www.lastizas.com</t>
  </si>
  <si>
    <t>Arica y Parinacota</t>
  </si>
  <si>
    <t>Arica</t>
  </si>
  <si>
    <t>Soc. de inversiones Yussitta ltda.</t>
  </si>
  <si>
    <t>Valle de Azapa km. 6</t>
  </si>
  <si>
    <t>Bezmalinovic S.A.</t>
  </si>
  <si>
    <t>Km. 5,7 Ruta A-133 Valle de Azapa</t>
  </si>
  <si>
    <t>www.bezma.cl</t>
  </si>
  <si>
    <t>Inmobiliaria Torre S.A.</t>
  </si>
  <si>
    <t>Ruta A-27 Km. 6</t>
  </si>
  <si>
    <t>www.lombardi.cl</t>
  </si>
  <si>
    <t>Pera</t>
  </si>
  <si>
    <t>Pimentón</t>
  </si>
  <si>
    <t>Poroto Verde</t>
  </si>
  <si>
    <t>Chile Fruit Ltda.</t>
  </si>
  <si>
    <t>Santa Ester 624, San Miguel, Santiago</t>
  </si>
  <si>
    <t>www.oil.cl</t>
  </si>
  <si>
    <t>Exportadores del Agro S.A.</t>
  </si>
  <si>
    <t>Avda. Senador Jaime Guzman Errazuriz 3180, Renca</t>
  </si>
  <si>
    <t>www.agroprodex.cl</t>
  </si>
  <si>
    <t>Chillan Viejo</t>
  </si>
  <si>
    <t>Soc. Agric. Y Forestal Casino S.P.A.</t>
  </si>
  <si>
    <t>Monseñor Sotero Sanz 267, providencia</t>
  </si>
  <si>
    <t>www.agrisol.cl</t>
  </si>
  <si>
    <t>Uva de mesa</t>
  </si>
  <si>
    <t>Periodo levantamiento</t>
  </si>
  <si>
    <t>(en blanco)</t>
  </si>
  <si>
    <t>Actualización enero  de 2020</t>
  </si>
  <si>
    <t>Almendra</t>
  </si>
  <si>
    <t>Castaña</t>
  </si>
  <si>
    <t>Champiñon</t>
  </si>
  <si>
    <t>Chirimoya</t>
  </si>
  <si>
    <t>Ciruelo Japonés</t>
  </si>
  <si>
    <t>Granada</t>
  </si>
  <si>
    <t>Sésamo</t>
  </si>
  <si>
    <t>Lima</t>
  </si>
  <si>
    <t>Acai berry</t>
  </si>
  <si>
    <t>Cod_orden</t>
  </si>
  <si>
    <t>Total 1</t>
  </si>
  <si>
    <t>Total 2</t>
  </si>
  <si>
    <t>Total 3</t>
  </si>
  <si>
    <t>Total 4</t>
  </si>
  <si>
    <t>Total 5</t>
  </si>
  <si>
    <t>Total 6</t>
  </si>
  <si>
    <t>Total 7</t>
  </si>
  <si>
    <t>Total 8</t>
  </si>
  <si>
    <t>Total 9</t>
  </si>
  <si>
    <t>Total 10</t>
  </si>
  <si>
    <t>Total 11</t>
  </si>
  <si>
    <t>Total 12</t>
  </si>
  <si>
    <t>Total 13</t>
  </si>
  <si>
    <t>DIRECTORIO AGROINDUSTRIA HORTOFRUTÍCOLA Y OTROS  SEGÚN REGIÓN</t>
  </si>
  <si>
    <t>Agroindustria Orgánica Molina Hnos. Ltda.</t>
  </si>
  <si>
    <t>René Anjari Espíndola Comercial Agro E.I.R.L.</t>
  </si>
  <si>
    <t xml:space="preserve">Almazara del Pacífico S.A. </t>
  </si>
  <si>
    <t xml:space="preserve">Robinson González Portilla </t>
  </si>
  <si>
    <t xml:space="preserve">Juan Sepúlveda Segura </t>
  </si>
  <si>
    <t>Frutícola Agrichile S.A.</t>
  </si>
  <si>
    <t>Codreg</t>
  </si>
  <si>
    <t>Codpro</t>
  </si>
  <si>
    <t>Codco</t>
  </si>
  <si>
    <t>ARICA</t>
  </si>
  <si>
    <t>CAMARONES</t>
  </si>
  <si>
    <t>PUTRE</t>
  </si>
  <si>
    <t>GENERAL LAGOS</t>
  </si>
  <si>
    <t>IQUIQUE</t>
  </si>
  <si>
    <t>ALTO HOSPICIO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</si>
  <si>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</si>
  <si>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</si>
  <si>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</si>
  <si>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</si>
  <si>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</si>
  <si>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</si>
  <si>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</si>
  <si>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</si>
  <si>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</si>
  <si>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CALAMA</t>
  </si>
  <si>
    <t>OLLAGUE</t>
  </si>
  <si>
    <t>SAN PEDRO DE ATACAMA</t>
  </si>
  <si>
    <t>TOCOPILLA</t>
  </si>
  <si>
    <t>MARIA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</si>
  <si>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</si>
  <si>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</si>
  <si>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</si>
  <si>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</si>
  <si>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</si>
  <si>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</si>
  <si>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</si>
  <si>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</si>
  <si>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</si>
  <si>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ANDACOLLO</t>
  </si>
  <si>
    <t>COQUIMBO</t>
  </si>
  <si>
    <t>LA HIGUERA</t>
  </si>
  <si>
    <t>LA SERENA</t>
  </si>
  <si>
    <t>PAIHUANO</t>
  </si>
  <si>
    <t>VICUNA</t>
  </si>
  <si>
    <t>COMBARBALA</t>
  </si>
  <si>
    <t>MONTE PATRIA</t>
  </si>
  <si>
    <t>OVALLE</t>
  </si>
  <si>
    <t>PUNITAQUI</t>
  </si>
  <si>
    <t>RIO HURTADO</t>
  </si>
  <si>
    <t>CANELA</t>
  </si>
  <si>
    <t>ILLAPEL</t>
  </si>
  <si>
    <t>LOS VILOS</t>
  </si>
  <si>
    <t>SALAMANCA</t>
  </si>
  <si>
    <t>CABILDO</t>
  </si>
  <si>
    <t>LA LIGUA</t>
  </si>
  <si>
    <t>PAPUDO</t>
  </si>
  <si>
    <t>PETORCA</t>
  </si>
  <si>
    <t>ZAPALLAR</t>
  </si>
  <si>
    <t>CALLE LARGA</t>
  </si>
  <si>
    <t>LOS ANDES</t>
  </si>
  <si>
    <t>RINCONADA</t>
  </si>
  <si>
    <t>SAN ESTEBAN</t>
  </si>
  <si>
    <t>CATEMU</t>
  </si>
  <si>
    <t>LLAILLAY</t>
  </si>
  <si>
    <t>PANQUEHUE</t>
  </si>
  <si>
    <t xml:space="preserve">PUTAENDO </t>
  </si>
  <si>
    <t>SAN FELIPE</t>
  </si>
  <si>
    <t>SANTA MARIA</t>
  </si>
  <si>
    <t>HIJUELAS</t>
  </si>
  <si>
    <t>CALERA</t>
  </si>
  <si>
    <t>LA CRUZ</t>
  </si>
  <si>
    <t>NOGALES</t>
  </si>
  <si>
    <t>QUILLOTA</t>
  </si>
  <si>
    <t>CASABLANCA</t>
  </si>
  <si>
    <t>CONCON</t>
  </si>
  <si>
    <t>PUCHUNCAVI</t>
  </si>
  <si>
    <t>QUINTERO</t>
  </si>
  <si>
    <t>VALPARAISO</t>
  </si>
  <si>
    <t>VINA DEL MAR</t>
  </si>
  <si>
    <t>JUAN FERNANDEZ</t>
  </si>
  <si>
    <t>ALGARROBO</t>
  </si>
  <si>
    <t>CARTAGENA</t>
  </si>
  <si>
    <t>EL QUISCO</t>
  </si>
  <si>
    <t>EL TABO</t>
  </si>
  <si>
    <t>SAN ANTONIO</t>
  </si>
  <si>
    <t>SANTO DOMINGO</t>
  </si>
  <si>
    <t>ISLA DE PASCUA</t>
  </si>
  <si>
    <t>LIMACHE</t>
  </si>
  <si>
    <t>OLMUE</t>
  </si>
  <si>
    <t>QUILPUE</t>
  </si>
  <si>
    <t>VILLA ALEMANA</t>
  </si>
  <si>
    <t>RANCAGUA</t>
  </si>
  <si>
    <t>MACHALI</t>
  </si>
  <si>
    <t>GRANEROS</t>
  </si>
  <si>
    <t>CODEGUA</t>
  </si>
  <si>
    <t>MOSTAZAL</t>
  </si>
  <si>
    <t>REQUINOA</t>
  </si>
  <si>
    <t>OLIVAR</t>
  </si>
  <si>
    <t>RENGO</t>
  </si>
  <si>
    <t>QUINTA DE TILCOCO</t>
  </si>
  <si>
    <t>MALLOA</t>
  </si>
  <si>
    <t>SAN VICENTE TAGUA TAGUA</t>
  </si>
  <si>
    <t>DONIHUE</t>
  </si>
  <si>
    <t>COINCO</t>
  </si>
  <si>
    <t>COLTAUCO</t>
  </si>
  <si>
    <t>PICHIDEGUA</t>
  </si>
  <si>
    <t>PEUMO</t>
  </si>
  <si>
    <t>LAS CABRAS</t>
  </si>
  <si>
    <t>SAN FERNANDO</t>
  </si>
  <si>
    <t>CHIMBARONGO</t>
  </si>
  <si>
    <t>NANCAGUA</t>
  </si>
  <si>
    <t>PLACILLA</t>
  </si>
  <si>
    <t>CHEPICA</t>
  </si>
  <si>
    <t>SANTA CRUZ</t>
  </si>
  <si>
    <t>PALMILLA</t>
  </si>
  <si>
    <t>LOLOL</t>
  </si>
  <si>
    <t>PUMANQUE</t>
  </si>
  <si>
    <t>PERALILLO</t>
  </si>
  <si>
    <t>PICHILEMU</t>
  </si>
  <si>
    <t>PAREDONES</t>
  </si>
  <si>
    <t>MARCHIHUE</t>
  </si>
  <si>
    <t>LITUECHE</t>
  </si>
  <si>
    <t>LA ESTRELLA</t>
  </si>
  <si>
    <t>NAVIDAD</t>
  </si>
  <si>
    <t>CURICO</t>
  </si>
  <si>
    <t>RAUCO</t>
  </si>
  <si>
    <t>ROMERAL</t>
  </si>
  <si>
    <t>TENO</t>
  </si>
  <si>
    <t>VICHUQUEN</t>
  </si>
  <si>
    <t>LICANTEN</t>
  </si>
  <si>
    <t>HUALANE</t>
  </si>
  <si>
    <t>MOLINA</t>
  </si>
  <si>
    <t>SAGRADA FAMILIA</t>
  </si>
  <si>
    <t>TALCA</t>
  </si>
  <si>
    <t>SAN CLEMENTE</t>
  </si>
  <si>
    <t>PELARCO</t>
  </si>
  <si>
    <t>RIO CLARO</t>
  </si>
  <si>
    <t>PENCAHUE</t>
  </si>
  <si>
    <t>MAULE</t>
  </si>
  <si>
    <t>CUREPTO</t>
  </si>
  <si>
    <t>CONSTITUCION</t>
  </si>
  <si>
    <t>EMPEDRADO</t>
  </si>
  <si>
    <t>SAN RAFAEL</t>
  </si>
  <si>
    <t>LINARES</t>
  </si>
  <si>
    <t>YERBAS BUENAS</t>
  </si>
  <si>
    <t>COLBUN</t>
  </si>
  <si>
    <t>LONGAVI</t>
  </si>
  <si>
    <t>PARRAL</t>
  </si>
  <si>
    <t>RETIRO</t>
  </si>
  <si>
    <t>SAN JAVIER</t>
  </si>
  <si>
    <t>VILLA ALEGRE</t>
  </si>
  <si>
    <t>CAUQUENES</t>
  </si>
  <si>
    <t>CHANCO</t>
  </si>
  <si>
    <t>PELLUHUE</t>
  </si>
  <si>
    <t>BULNES</t>
  </si>
  <si>
    <t>CHILLAN</t>
  </si>
  <si>
    <t>PINTO</t>
  </si>
  <si>
    <t>CHILLAN VIEJO</t>
  </si>
  <si>
    <t>EL CARMEN</t>
  </si>
  <si>
    <t>PEMUCO</t>
  </si>
  <si>
    <t>QUILLON</t>
  </si>
  <si>
    <t>SAN IGNACIO</t>
  </si>
  <si>
    <t>YUNGAY</t>
  </si>
  <si>
    <t>COBQUECURA</t>
  </si>
  <si>
    <t>COELEMU</t>
  </si>
  <si>
    <t>NINHUE</t>
  </si>
  <si>
    <t>PORTEZUELO</t>
  </si>
  <si>
    <t>QUIRIHUE</t>
  </si>
  <si>
    <t>RANQUIL</t>
  </si>
  <si>
    <t>TREGUACO</t>
  </si>
  <si>
    <t>COIHUECO</t>
  </si>
  <si>
    <t>NIQUEN</t>
  </si>
  <si>
    <t>SAN CARLOS</t>
  </si>
  <si>
    <t>SAN FABIAN</t>
  </si>
  <si>
    <t>SAN NICOLAS</t>
  </si>
  <si>
    <t>LOS ANGELES</t>
  </si>
  <si>
    <t>LAJA</t>
  </si>
  <si>
    <t>SAN ROSENDO</t>
  </si>
  <si>
    <t>YUMBEL</t>
  </si>
  <si>
    <t>CABRERO</t>
  </si>
  <si>
    <t>TUCAPEL</t>
  </si>
  <si>
    <t>QUILLECO</t>
  </si>
  <si>
    <t>SANTA BARBARA</t>
  </si>
  <si>
    <t>ALTO BIO BIO</t>
  </si>
  <si>
    <t>QUILACO</t>
  </si>
  <si>
    <t>MULCHEN</t>
  </si>
  <si>
    <t>NACIMIENTO</t>
  </si>
  <si>
    <t>NEGRETE</t>
  </si>
  <si>
    <t>ANTUCO</t>
  </si>
  <si>
    <t>CONCEPCION</t>
  </si>
  <si>
    <t>TALCAHUANO</t>
  </si>
  <si>
    <t>HUALPEN</t>
  </si>
  <si>
    <t>PENCO</t>
  </si>
  <si>
    <t>TOME</t>
  </si>
  <si>
    <t>FLORIDA</t>
  </si>
  <si>
    <t>HUALQUI</t>
  </si>
  <si>
    <t>SANTA JUANA</t>
  </si>
  <si>
    <t>LOTA</t>
  </si>
  <si>
    <t>CORONEL</t>
  </si>
  <si>
    <t>SAN PEDRO DE LA PAZ</t>
  </si>
  <si>
    <t>CHIGUAYANTE</t>
  </si>
  <si>
    <t>LEBU</t>
  </si>
  <si>
    <t>CURANILAHUE</t>
  </si>
  <si>
    <t>ARAUCO</t>
  </si>
  <si>
    <t>LOS ALAMOS</t>
  </si>
  <si>
    <t>CANETE</t>
  </si>
  <si>
    <t>CONTULMO</t>
  </si>
  <si>
    <t>TIRUA</t>
  </si>
  <si>
    <t>ANGOL</t>
  </si>
  <si>
    <t>PUREN</t>
  </si>
  <si>
    <t>LOS SAUCES</t>
  </si>
  <si>
    <t>RENAICO</t>
  </si>
  <si>
    <t>COLLIPULLI</t>
  </si>
  <si>
    <t>ERCILLA</t>
  </si>
  <si>
    <t>TRAIGUEN</t>
  </si>
  <si>
    <t>LUMACO</t>
  </si>
  <si>
    <t>VICTORIA</t>
  </si>
  <si>
    <t>CURACAUTIN</t>
  </si>
  <si>
    <t>LONQUIMAY</t>
  </si>
  <si>
    <t>TEMUCO</t>
  </si>
  <si>
    <t>LAUTARO</t>
  </si>
  <si>
    <t>PERQUENCO</t>
  </si>
  <si>
    <t>GALVARINO</t>
  </si>
  <si>
    <t>NUEVA IMPERIAL</t>
  </si>
  <si>
    <t>CARAHUE</t>
  </si>
  <si>
    <t>SAAVEDRA</t>
  </si>
  <si>
    <t>VILCUN</t>
  </si>
  <si>
    <t>CHOL CHOL</t>
  </si>
  <si>
    <t>FREIRE</t>
  </si>
  <si>
    <t>CUNCO</t>
  </si>
  <si>
    <t>PITRUFQUEN</t>
  </si>
  <si>
    <t>GORBEA</t>
  </si>
  <si>
    <t>TOLTEN</t>
  </si>
  <si>
    <t>LONCOCHE</t>
  </si>
  <si>
    <t>VILLARRICA</t>
  </si>
  <si>
    <t>PUCON</t>
  </si>
  <si>
    <t>CURARREHUE</t>
  </si>
  <si>
    <t>MELIPEUCO</t>
  </si>
  <si>
    <t>TEODORO SCHMIDT</t>
  </si>
  <si>
    <t>PADRE LAS CASAS</t>
  </si>
  <si>
    <t>VALDIVIA</t>
  </si>
  <si>
    <t>MARIQUINA</t>
  </si>
  <si>
    <t>LANCO</t>
  </si>
  <si>
    <t>LOS LAGOS</t>
  </si>
  <si>
    <t>CORRAL</t>
  </si>
  <si>
    <t>MAFIL</t>
  </si>
  <si>
    <t>PANGUIPULLI</t>
  </si>
  <si>
    <t>PAILLACO</t>
  </si>
  <si>
    <t>LA UNIÓN</t>
  </si>
  <si>
    <t>FUTRONO</t>
  </si>
  <si>
    <t>RÍO BUENO</t>
  </si>
  <si>
    <t>LAGO RANCO</t>
  </si>
  <si>
    <t>OSORNO</t>
  </si>
  <si>
    <t>SAN PABLO</t>
  </si>
  <si>
    <t>PEYUHUE</t>
  </si>
  <si>
    <t>PUERTO OCTAY</t>
  </si>
  <si>
    <t>PUYEHUE</t>
  </si>
  <si>
    <t>RIO NEGRO</t>
  </si>
  <si>
    <t>PURRANQUE</t>
  </si>
  <si>
    <t>SAN JUAN DE LA COSTA</t>
  </si>
  <si>
    <t>PUERTO MONTT</t>
  </si>
  <si>
    <t>COCHAMO</t>
  </si>
  <si>
    <t>CALBUCO</t>
  </si>
  <si>
    <t>MAULLIN</t>
  </si>
  <si>
    <t>LOS MUERMOS</t>
  </si>
  <si>
    <t>FRESIA</t>
  </si>
  <si>
    <t>FRUTILLAR</t>
  </si>
  <si>
    <t>LLANQUIHUE</t>
  </si>
  <si>
    <t>PUERTO VARAS</t>
  </si>
  <si>
    <t>CASTRO</t>
  </si>
  <si>
    <t>ANCUD</t>
  </si>
  <si>
    <t>QUEMCHI</t>
  </si>
  <si>
    <t>CURACO DE VELEZ</t>
  </si>
  <si>
    <t>DALCAHUE</t>
  </si>
  <si>
    <t>QUINCHAO</t>
  </si>
  <si>
    <t>PUQUELDON</t>
  </si>
  <si>
    <t>CHONCHI</t>
  </si>
  <si>
    <t>QUEILEN</t>
  </si>
  <si>
    <t>QUELLON</t>
  </si>
  <si>
    <t>CHAITEN</t>
  </si>
  <si>
    <t>PALENA</t>
  </si>
  <si>
    <t>FUTALEUFU</t>
  </si>
  <si>
    <t>HUALAIHUE</t>
  </si>
  <si>
    <t>COYHAIQUE</t>
  </si>
  <si>
    <t>LAGO VERDE</t>
  </si>
  <si>
    <t>AYSEN</t>
  </si>
  <si>
    <t>CISNES</t>
  </si>
  <si>
    <t>GUAYTECAS</t>
  </si>
  <si>
    <t>CHILE CHICO</t>
  </si>
  <si>
    <t>RIO IBAÑEZ</t>
  </si>
  <si>
    <t>COCHRANE</t>
  </si>
  <si>
    <t>OHIGGINS</t>
  </si>
  <si>
    <t>TORTEL</t>
  </si>
  <si>
    <t>PUNTA ARENAS</t>
  </si>
  <si>
    <t>LAGUNA BLANCA</t>
  </si>
  <si>
    <t>RIO VERDE</t>
  </si>
  <si>
    <t>SAN GREGORIO</t>
  </si>
  <si>
    <t>PUERTO NATALES</t>
  </si>
  <si>
    <t>TORRES DEL PAINE</t>
  </si>
  <si>
    <t>PORVENIR</t>
  </si>
  <si>
    <t>TIMAUKEL</t>
  </si>
  <si>
    <t>PRIMAVERA</t>
  </si>
  <si>
    <t>NAVARINO</t>
  </si>
  <si>
    <t>COLINA</t>
  </si>
  <si>
    <t>LAMPA</t>
  </si>
  <si>
    <t>TILTIL</t>
  </si>
  <si>
    <t>PUENTE ALTO</t>
  </si>
  <si>
    <t>PIRQUE</t>
  </si>
  <si>
    <t>SAN JOSE DE MAIPO</t>
  </si>
  <si>
    <t>SAN BERNARDO</t>
  </si>
  <si>
    <t>BUIN</t>
  </si>
  <si>
    <t>PAINE</t>
  </si>
  <si>
    <t>CALERA DE TANGO</t>
  </si>
  <si>
    <t>TALAGANTE</t>
  </si>
  <si>
    <t>PENAFLOR</t>
  </si>
  <si>
    <t>EL MONTE</t>
  </si>
  <si>
    <t>ISLA DE MAIPO</t>
  </si>
  <si>
    <t>PADRE HURTADO</t>
  </si>
  <si>
    <t>MELIPILLA</t>
  </si>
  <si>
    <t>MARIA PINTO</t>
  </si>
  <si>
    <t>SAN PEDRO</t>
  </si>
  <si>
    <t>CURACAVI</t>
  </si>
  <si>
    <t>ALHUE</t>
  </si>
  <si>
    <t>SANTIAGO</t>
  </si>
  <si>
    <t>INDEPENDENCIA</t>
  </si>
  <si>
    <t>RECOLETA</t>
  </si>
  <si>
    <t>ESTACION CENTRAL</t>
  </si>
  <si>
    <t>CONCHALI</t>
  </si>
  <si>
    <t>HUECHURABA</t>
  </si>
  <si>
    <t>QUILICURA</t>
  </si>
  <si>
    <t>RENCA</t>
  </si>
  <si>
    <t>QUINTA NORMAL</t>
  </si>
  <si>
    <t>PUDAHUEL</t>
  </si>
  <si>
    <t>CERRO NAVIA</t>
  </si>
  <si>
    <t>LO PRADO</t>
  </si>
  <si>
    <t>MAIPU</t>
  </si>
  <si>
    <t>PEDRO AGUIRRE CERDA</t>
  </si>
  <si>
    <t>CERRILLOS</t>
  </si>
  <si>
    <t>LO ESPEJO</t>
  </si>
  <si>
    <t>LA PINTANA</t>
  </si>
  <si>
    <t>EL BOSQUE</t>
  </si>
  <si>
    <t>LA FLORIDA</t>
  </si>
  <si>
    <t>LA GRANJA</t>
  </si>
  <si>
    <t>MACUL</t>
  </si>
  <si>
    <t>PENALOLEN</t>
  </si>
  <si>
    <t>LA REINA</t>
  </si>
  <si>
    <t>PROVIDENCIA</t>
  </si>
  <si>
    <t>ÑUÑOA</t>
  </si>
  <si>
    <t>LAS CONDES</t>
  </si>
  <si>
    <t>VITACURA</t>
  </si>
  <si>
    <t>LO BARNECHEA</t>
  </si>
  <si>
    <t>Copiapó</t>
  </si>
  <si>
    <t>Cod_provincia</t>
  </si>
  <si>
    <t>Directorio Agroindustria Hortofrutícola. Actualización Enero 2020. ODEPA-CIREN</t>
  </si>
  <si>
    <t>Fuente a citar</t>
  </si>
  <si>
    <t>Directorio Agroindustrial Hortofrutícola Ciren-ODEPA</t>
  </si>
  <si>
    <t>Cod_Comuna2</t>
  </si>
  <si>
    <t>Categoría</t>
  </si>
  <si>
    <t>Clasificación</t>
  </si>
  <si>
    <t>Tropicales y subtropicales</t>
  </si>
  <si>
    <t>Arándano (blue)</t>
  </si>
  <si>
    <t>Berries</t>
  </si>
  <si>
    <t>CHIRIMOYO</t>
  </si>
  <si>
    <t>Otros</t>
  </si>
  <si>
    <t>LIMONERO</t>
  </si>
  <si>
    <t>Cítricos</t>
  </si>
  <si>
    <t>MANDARINO</t>
  </si>
  <si>
    <t>NARANJO</t>
  </si>
  <si>
    <t>PALTO</t>
  </si>
  <si>
    <t>Oleaginosos</t>
  </si>
  <si>
    <t>Manzana</t>
  </si>
  <si>
    <t>Frutos de pepita</t>
  </si>
  <si>
    <t>Durazno</t>
  </si>
  <si>
    <t>Frutos de hueso (carozo)</t>
  </si>
  <si>
    <t>Pomelo</t>
  </si>
  <si>
    <t>CEREZO</t>
  </si>
  <si>
    <t>Uva</t>
  </si>
  <si>
    <t>Nectarín</t>
  </si>
  <si>
    <t>NISPERO</t>
  </si>
  <si>
    <t>Ciruela</t>
  </si>
  <si>
    <t>MARACUYA</t>
  </si>
  <si>
    <t>PAPAYO</t>
  </si>
  <si>
    <t>OLIVO</t>
  </si>
  <si>
    <t>GUAYABO</t>
  </si>
  <si>
    <t>TUNA</t>
  </si>
  <si>
    <t>LIMA</t>
  </si>
  <si>
    <t>VID DE MESA</t>
  </si>
  <si>
    <t>MOSQUETA</t>
  </si>
  <si>
    <t>HIGUERA</t>
  </si>
  <si>
    <t>MEMBRILLO</t>
  </si>
  <si>
    <t>GRANADO</t>
  </si>
  <si>
    <t>ARANDANO AMERICANO</t>
  </si>
  <si>
    <t>PECANA</t>
  </si>
  <si>
    <t>Frutos secos</t>
  </si>
  <si>
    <t>TANGELO</t>
  </si>
  <si>
    <t>PERAL</t>
  </si>
  <si>
    <t>FEIJOA</t>
  </si>
  <si>
    <t>DATILERA</t>
  </si>
  <si>
    <t>NOGAL</t>
  </si>
  <si>
    <t>JOJOBA</t>
  </si>
  <si>
    <t>DURAZNERO CONSUMO FRESCO</t>
  </si>
  <si>
    <t>NECTARINO</t>
  </si>
  <si>
    <t>ALMENDRO</t>
  </si>
  <si>
    <t>DURAZNERO TIPO CONSERVERO</t>
  </si>
  <si>
    <t>PISTACHO</t>
  </si>
  <si>
    <t>CAQUI</t>
  </si>
  <si>
    <t>PERA ASIATICA</t>
  </si>
  <si>
    <t>CIRUELO EUROPEO</t>
  </si>
  <si>
    <t>FRAMBUESA</t>
  </si>
  <si>
    <t>CIRUELO JAPONES</t>
  </si>
  <si>
    <t>KUMQUAT</t>
  </si>
  <si>
    <t>PLUOTS</t>
  </si>
  <si>
    <t>LUCUMO</t>
  </si>
  <si>
    <t>KIWI GOLD O KIWI AMARILLO</t>
  </si>
  <si>
    <t>NUEZ DE MACADAMIA</t>
  </si>
  <si>
    <t>MANZANO VERDE</t>
  </si>
  <si>
    <t>MANZANO ROJO</t>
  </si>
  <si>
    <t>MORAS CULTIVADAS E HIBRIDOS</t>
  </si>
  <si>
    <t>HARDY KIWI O BABY KIWI</t>
  </si>
  <si>
    <t>MAQUI</t>
  </si>
  <si>
    <t>AVELLANO</t>
  </si>
  <si>
    <t>CASTANO</t>
  </si>
  <si>
    <t>ZARZAPARRILLA ROJA</t>
  </si>
  <si>
    <t>HASKAP O HONEYBERRY</t>
  </si>
  <si>
    <t>GUINDO AGRIO</t>
  </si>
  <si>
    <t>ZARZAPARRILLA NEGRA</t>
  </si>
  <si>
    <t>MURTILLA</t>
  </si>
  <si>
    <t>CRANBERRY</t>
  </si>
  <si>
    <t>CALAFATE</t>
  </si>
  <si>
    <t>MICHAY</t>
  </si>
  <si>
    <t>GROSELLA</t>
  </si>
  <si>
    <t>SAUCO</t>
  </si>
  <si>
    <t>Arándano americano</t>
  </si>
  <si>
    <t>Lúcumo</t>
  </si>
  <si>
    <t>Ciruelo japonés</t>
  </si>
  <si>
    <t>Níspero</t>
  </si>
  <si>
    <t>Tumbo</t>
  </si>
  <si>
    <t>Babaco</t>
  </si>
  <si>
    <t>Castaño</t>
  </si>
  <si>
    <t>Elderberry</t>
  </si>
  <si>
    <t>Hardy Kiwi</t>
  </si>
  <si>
    <t>Kiwi Gold</t>
  </si>
  <si>
    <t>Moras cultivadas e híbridos</t>
  </si>
  <si>
    <t>Peral asiático</t>
  </si>
  <si>
    <t>Sanddorn</t>
  </si>
  <si>
    <t>Hortalizas</t>
  </si>
  <si>
    <t>Semillas</t>
  </si>
  <si>
    <t>Tubérculos</t>
  </si>
  <si>
    <t>Legumbre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</si>
</sst>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Verdana"/>
      <family val="2"/>
    </font>
    <font>
      <sz val="11"/>
      <color theme="1"/>
      <name val="Verdana"/>
      <family val="2"/>
    </font>
    <font>
      <b/>
      <sz val="10"/>
      <color theme="1"/>
      <name val="Verdana"/>
      <family val="2"/>
    </font>
    <font>
      <sz val="12"/>
      <color rgb="FF333333"/>
      <name val="Verdana"/>
      <family val="2"/>
    </font>
    <font>
      <b/>
      <sz val="48"/>
      <color rgb="FF9D9D9C"/>
      <name val="Calibri"/>
      <family val="2"/>
      <scheme val="minor"/>
    </font>
    <font>
      <sz val="16"/>
      <color rgb="FF0066CC"/>
      <name val="Verdana"/>
      <family val="2"/>
    </font>
    <font>
      <sz val="48"/>
      <color rgb="FF0063AF"/>
      <name val="Calibri"/>
      <family val="2"/>
      <scheme val="minor"/>
    </font>
    <font>
      <sz val="24"/>
      <color rgb="FF9D9D9C"/>
      <name val="Arial"/>
      <family val="2"/>
    </font>
    <font>
      <b/>
      <sz val="12"/>
      <color rgb="FF333333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sz val="12"/>
      <name val="Arial"/>
      <family val="2"/>
    </font>
    <font>
      <b/>
      <sz val="12"/>
      <name val="Verdana"/>
      <family val="2"/>
    </font>
    <font>
      <b/>
      <sz val="11"/>
      <name val="Verdana"/>
      <family val="2"/>
    </font>
    <font>
      <b/>
      <sz val="9"/>
      <name val="Verdana"/>
      <family val="2"/>
    </font>
    <font>
      <b/>
      <sz val="11"/>
      <color theme="1"/>
      <name val="Verdana"/>
      <family val="2"/>
    </font>
    <font>
      <sz val="9"/>
      <name val="Verdana"/>
      <family val="2"/>
    </font>
    <font>
      <sz val="10"/>
      <name val="Verdana"/>
      <family val="2"/>
    </font>
    <font>
      <sz val="9"/>
      <color theme="1"/>
      <name val="Verdana"/>
      <family val="2"/>
    </font>
    <font>
      <sz val="8"/>
      <name val="Verdana"/>
      <family val="2"/>
    </font>
    <font>
      <sz val="7"/>
      <name val="Verdana"/>
      <family val="2"/>
    </font>
    <font>
      <b/>
      <sz val="7"/>
      <color rgb="FF0066CC"/>
      <name val="Verdana"/>
      <family val="2"/>
    </font>
    <font>
      <b/>
      <sz val="10"/>
      <name val="Arial"/>
      <family val="2"/>
    </font>
    <font>
      <b/>
      <sz val="12"/>
      <color theme="0"/>
      <name val="Calibri"/>
      <family val="2"/>
      <scheme val="minor"/>
    </font>
    <font>
      <sz val="10"/>
      <color theme="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theme="4" tint="-0.499984740745262"/>
      </patternFill>
    </fill>
    <fill>
      <patternFill patternType="solid">
        <fgColor indexed="47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hair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 applyBorder="0" applyProtection="0">
      <alignment horizontal="left" vertical="top"/>
      <protection locked="0"/>
    </xf>
    <xf numFmtId="0" fontId="3" fillId="0" borderId="0" applyNumberFormat="0" applyFill="0" applyBorder="0" applyAlignment="0" applyProtection="0"/>
    <xf numFmtId="0" fontId="15" fillId="0" borderId="0"/>
  </cellStyleXfs>
  <cellXfs count="101">
    <xf numFmtId="0" fontId="0" fillId="0" borderId="0" xfId="0"/>
    <xf numFmtId="0" fontId="0" fillId="0" borderId="0" xfId="0" pivotButton="1"/>
    <xf numFmtId="0" fontId="0" fillId="2" borderId="0" xfId="0" applyFill="1" applyBorder="1"/>
    <xf numFmtId="0" fontId="4" fillId="2" borderId="0" xfId="0" applyFont="1" applyFill="1"/>
    <xf numFmtId="0" fontId="5" fillId="2" borderId="0" xfId="0" applyFont="1" applyFill="1"/>
    <xf numFmtId="0" fontId="0" fillId="2" borderId="0" xfId="0" applyFill="1"/>
    <xf numFmtId="17" fontId="6" fillId="2" borderId="0" xfId="0" quotePrefix="1" applyNumberFormat="1" applyFont="1" applyFill="1" applyAlignment="1">
      <alignment horizontal="center"/>
    </xf>
    <xf numFmtId="0" fontId="7" fillId="2" borderId="0" xfId="0" applyFont="1" applyFill="1" applyAlignment="1">
      <alignment horizontal="left" indent="15"/>
    </xf>
    <xf numFmtId="0" fontId="5" fillId="2" borderId="0" xfId="0" applyFont="1" applyFill="1" applyBorder="1"/>
    <xf numFmtId="0" fontId="8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0" fontId="13" fillId="2" borderId="0" xfId="0" applyFont="1" applyFill="1" applyAlignment="1">
      <alignment horizontal="center"/>
    </xf>
    <xf numFmtId="0" fontId="14" fillId="2" borderId="0" xfId="0" applyFont="1" applyFill="1"/>
    <xf numFmtId="0" fontId="4" fillId="2" borderId="0" xfId="0" quotePrefix="1" applyFont="1" applyFill="1"/>
    <xf numFmtId="0" fontId="2" fillId="2" borderId="0" xfId="0" applyFont="1" applyFill="1"/>
    <xf numFmtId="0" fontId="6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vertical="top" wrapText="1"/>
    </xf>
    <xf numFmtId="0" fontId="20" fillId="2" borderId="0" xfId="3" applyFont="1" applyFill="1" applyBorder="1" applyAlignment="1" applyProtection="1">
      <alignment horizontal="left" vertical="center"/>
    </xf>
    <xf numFmtId="0" fontId="20" fillId="2" borderId="0" xfId="0" applyFont="1" applyFill="1" applyAlignment="1">
      <alignment vertical="center"/>
    </xf>
    <xf numFmtId="0" fontId="20" fillId="2" borderId="0" xfId="3" applyFont="1" applyFill="1" applyBorder="1" applyAlignment="1" applyProtection="1">
      <alignment vertical="center"/>
    </xf>
    <xf numFmtId="0" fontId="20" fillId="2" borderId="0" xfId="3" applyFont="1" applyFill="1" applyBorder="1" applyAlignment="1" applyProtection="1">
      <alignment horizontal="center" vertical="center"/>
    </xf>
    <xf numFmtId="0" fontId="22" fillId="2" borderId="0" xfId="0" applyFont="1" applyFill="1" applyBorder="1"/>
    <xf numFmtId="0" fontId="20" fillId="2" borderId="0" xfId="3" applyFont="1" applyFill="1" applyBorder="1" applyAlignment="1" applyProtection="1">
      <alignment horizontal="left"/>
    </xf>
    <xf numFmtId="0" fontId="20" fillId="2" borderId="0" xfId="0" applyFont="1" applyFill="1" applyBorder="1"/>
    <xf numFmtId="0" fontId="20" fillId="2" borderId="0" xfId="3" applyFont="1" applyFill="1" applyBorder="1" applyProtection="1"/>
    <xf numFmtId="0" fontId="20" fillId="2" borderId="0" xfId="3" applyFont="1" applyFill="1" applyBorder="1" applyAlignment="1" applyProtection="1">
      <alignment horizontal="right"/>
    </xf>
    <xf numFmtId="0" fontId="18" fillId="2" borderId="0" xfId="3" applyFont="1" applyFill="1" applyBorder="1" applyAlignment="1" applyProtection="1">
      <alignment horizontal="left"/>
    </xf>
    <xf numFmtId="0" fontId="20" fillId="2" borderId="0" xfId="0" applyFont="1" applyFill="1"/>
    <xf numFmtId="0" fontId="21" fillId="2" borderId="0" xfId="3" applyFont="1" applyFill="1" applyBorder="1" applyProtection="1"/>
    <xf numFmtId="0" fontId="23" fillId="2" borderId="0" xfId="0" applyFont="1" applyFill="1"/>
    <xf numFmtId="0" fontId="24" fillId="2" borderId="0" xfId="0" applyFont="1" applyFill="1"/>
    <xf numFmtId="0" fontId="25" fillId="2" borderId="0" xfId="0" applyFont="1" applyFill="1"/>
    <xf numFmtId="0" fontId="26" fillId="2" borderId="0" xfId="0" applyFont="1" applyFill="1"/>
    <xf numFmtId="0" fontId="23" fillId="2" borderId="0" xfId="3" applyFont="1" applyFill="1" applyBorder="1" applyProtection="1"/>
    <xf numFmtId="0" fontId="9" fillId="2" borderId="0" xfId="0" applyFont="1" applyFill="1" applyAlignment="1">
      <alignment horizontal="left" indent="15"/>
    </xf>
    <xf numFmtId="0" fontId="18" fillId="2" borderId="0" xfId="3" applyFont="1" applyFill="1" applyBorder="1" applyProtection="1"/>
    <xf numFmtId="0" fontId="18" fillId="2" borderId="0" xfId="3" applyFont="1" applyFill="1" applyBorder="1" applyAlignment="1" applyProtection="1">
      <alignment horizontal="center"/>
    </xf>
    <xf numFmtId="0" fontId="20" fillId="2" borderId="0" xfId="3" applyFont="1" applyFill="1" applyBorder="1" applyAlignment="1" applyProtection="1">
      <alignment horizontal="center"/>
    </xf>
    <xf numFmtId="0" fontId="23" fillId="2" borderId="0" xfId="3" applyFont="1" applyFill="1" applyBorder="1" applyAlignment="1" applyProtection="1">
      <alignment horizontal="left"/>
    </xf>
    <xf numFmtId="0" fontId="12" fillId="2" borderId="0" xfId="0" applyFont="1" applyFill="1" applyAlignment="1">
      <alignment horizontal="left" indent="15"/>
    </xf>
    <xf numFmtId="0" fontId="23" fillId="2" borderId="0" xfId="3" applyFont="1" applyFill="1" applyBorder="1" applyAlignment="1" applyProtection="1">
      <alignment horizontal="center"/>
    </xf>
    <xf numFmtId="0" fontId="23" fillId="2" borderId="0" xfId="3" applyFont="1" applyFill="1" applyBorder="1" applyAlignment="1" applyProtection="1">
      <alignment horizontal="right"/>
    </xf>
    <xf numFmtId="0" fontId="23" fillId="2" borderId="0" xfId="0" applyFont="1" applyFill="1" applyBorder="1"/>
    <xf numFmtId="0" fontId="20" fillId="2" borderId="0" xfId="0" applyFont="1" applyFill="1" applyBorder="1" applyAlignment="1">
      <alignment horizontal="justify" vertical="top" wrapText="1"/>
    </xf>
    <xf numFmtId="0" fontId="0" fillId="0" borderId="0" xfId="0" applyFont="1" applyFill="1"/>
    <xf numFmtId="0" fontId="0" fillId="0" borderId="0" xfId="0" applyFill="1"/>
    <xf numFmtId="0" fontId="19" fillId="2" borderId="0" xfId="0" applyFont="1" applyFill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23" fillId="2" borderId="0" xfId="0" applyFont="1" applyFill="1" applyBorder="1" applyAlignment="1">
      <alignment horizontal="justify" vertical="center" wrapText="1"/>
    </xf>
    <xf numFmtId="0" fontId="17" fillId="2" borderId="3" xfId="3" applyFont="1" applyFill="1" applyBorder="1" applyAlignment="1" applyProtection="1">
      <alignment horizontal="left" vertical="center"/>
    </xf>
    <xf numFmtId="0" fontId="17" fillId="2" borderId="5" xfId="3" applyFont="1" applyFill="1" applyBorder="1" applyAlignment="1" applyProtection="1">
      <alignment horizontal="left" vertical="center"/>
    </xf>
    <xf numFmtId="0" fontId="3" fillId="2" borderId="8" xfId="2" applyFill="1" applyBorder="1" applyAlignment="1" applyProtection="1">
      <alignment horizontal="center" vertical="center"/>
    </xf>
    <xf numFmtId="0" fontId="3" fillId="2" borderId="9" xfId="2" applyFill="1" applyBorder="1" applyAlignment="1" applyProtection="1">
      <alignment horizontal="center" vertical="center"/>
    </xf>
    <xf numFmtId="0" fontId="17" fillId="2" borderId="10" xfId="3" applyFont="1" applyFill="1" applyBorder="1" applyAlignment="1" applyProtection="1">
      <alignment horizontal="left" vertical="center"/>
    </xf>
    <xf numFmtId="0" fontId="21" fillId="2" borderId="0" xfId="0" applyFont="1" applyFill="1" applyBorder="1" applyAlignment="1">
      <alignment vertical="center"/>
    </xf>
    <xf numFmtId="0" fontId="21" fillId="2" borderId="11" xfId="0" applyFont="1" applyFill="1" applyBorder="1" applyAlignment="1">
      <alignment vertical="center"/>
    </xf>
    <xf numFmtId="0" fontId="3" fillId="2" borderId="12" xfId="2" applyFill="1" applyBorder="1" applyAlignment="1" applyProtection="1">
      <alignment horizontal="center" vertical="center"/>
    </xf>
    <xf numFmtId="0" fontId="18" fillId="2" borderId="2" xfId="3" applyFont="1" applyFill="1" applyBorder="1" applyAlignment="1" applyProtection="1">
      <alignment horizontal="center" vertical="center"/>
    </xf>
    <xf numFmtId="0" fontId="28" fillId="0" borderId="0" xfId="0" applyFont="1"/>
    <xf numFmtId="0" fontId="29" fillId="0" borderId="16" xfId="0" applyFont="1" applyBorder="1"/>
    <xf numFmtId="0" fontId="29" fillId="0" borderId="17" xfId="0" applyFont="1" applyBorder="1"/>
    <xf numFmtId="0" fontId="29" fillId="0" borderId="18" xfId="0" applyFont="1" applyBorder="1"/>
    <xf numFmtId="0" fontId="29" fillId="0" borderId="0" xfId="0" applyFont="1" applyAlignment="1">
      <alignment horizontal="left"/>
    </xf>
    <xf numFmtId="0" fontId="0" fillId="0" borderId="16" xfId="0" applyBorder="1"/>
    <xf numFmtId="0" fontId="0" fillId="0" borderId="18" xfId="0" applyBorder="1"/>
    <xf numFmtId="0" fontId="0" fillId="0" borderId="17" xfId="0" applyBorder="1"/>
    <xf numFmtId="0" fontId="29" fillId="4" borderId="17" xfId="0" applyFont="1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23" xfId="0" applyBorder="1" applyProtection="1">
      <protection locked="0"/>
    </xf>
    <xf numFmtId="0" fontId="0" fillId="0" borderId="0" xfId="0" applyProtection="1">
      <protection locked="0"/>
    </xf>
    <xf numFmtId="0" fontId="0" fillId="0" borderId="24" xfId="0" applyBorder="1" applyProtection="1">
      <protection locked="0"/>
    </xf>
    <xf numFmtId="0" fontId="0" fillId="4" borderId="17" xfId="0" applyFill="1" applyBorder="1"/>
    <xf numFmtId="0" fontId="0" fillId="4" borderId="18" xfId="0" applyFill="1" applyBorder="1"/>
    <xf numFmtId="0" fontId="0" fillId="0" borderId="25" xfId="0" applyBorder="1"/>
    <xf numFmtId="0" fontId="12" fillId="2" borderId="0" xfId="0" applyFont="1" applyFill="1" applyBorder="1" applyAlignment="1">
      <alignment horizontal="left" vertical="center"/>
    </xf>
    <xf numFmtId="0" fontId="16" fillId="2" borderId="0" xfId="3" applyFont="1" applyFill="1" applyBorder="1" applyAlignment="1" applyProtection="1">
      <alignment horizontal="center" vertical="center"/>
    </xf>
    <xf numFmtId="0" fontId="17" fillId="2" borderId="13" xfId="3" applyFont="1" applyFill="1" applyBorder="1" applyAlignment="1" applyProtection="1">
      <alignment horizontal="left" vertical="center"/>
    </xf>
    <xf numFmtId="0" fontId="17" fillId="2" borderId="14" xfId="3" applyFont="1" applyFill="1" applyBorder="1" applyAlignment="1" applyProtection="1">
      <alignment horizontal="left" vertical="center"/>
    </xf>
    <xf numFmtId="0" fontId="17" fillId="2" borderId="15" xfId="3" applyFont="1" applyFill="1" applyBorder="1" applyAlignment="1" applyProtection="1">
      <alignment horizontal="left" vertical="center"/>
    </xf>
    <xf numFmtId="0" fontId="19" fillId="2" borderId="0" xfId="0" applyFont="1" applyFill="1" applyBorder="1" applyAlignment="1">
      <alignment horizontal="center" wrapText="1"/>
    </xf>
    <xf numFmtId="0" fontId="21" fillId="2" borderId="1" xfId="0" applyFont="1" applyFill="1" applyBorder="1" applyAlignment="1">
      <alignment horizontal="left" vertical="center"/>
    </xf>
    <xf numFmtId="0" fontId="21" fillId="2" borderId="4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18" fillId="2" borderId="0" xfId="3" applyFont="1" applyFill="1" applyBorder="1" applyAlignment="1" applyProtection="1">
      <alignment horizontal="center" vertical="center"/>
    </xf>
    <xf numFmtId="0" fontId="23" fillId="2" borderId="0" xfId="0" applyFont="1" applyFill="1" applyBorder="1" applyAlignment="1">
      <alignment horizontal="justify" vertical="center" wrapText="1"/>
    </xf>
    <xf numFmtId="0" fontId="13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1" fillId="2" borderId="6" xfId="0" applyFont="1" applyFill="1" applyBorder="1" applyAlignment="1">
      <alignment horizontal="left" vertical="center"/>
    </xf>
    <xf numFmtId="0" fontId="21" fillId="2" borderId="7" xfId="0" applyFont="1" applyFill="1" applyBorder="1" applyAlignment="1">
      <alignment horizontal="left" vertical="center"/>
    </xf>
    <xf numFmtId="0" fontId="27" fillId="3" borderId="0" xfId="0" applyFont="1" applyFill="1" applyBorder="1" applyAlignment="1">
      <alignment horizontal="center"/>
    </xf>
    <xf numFmtId="0" fontId="27" fillId="3" borderId="0" xfId="0" applyFont="1" applyFill="1" applyBorder="1" applyAlignment="1">
      <alignment horizontal="left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26" xfId="0" applyBorder="1"/>
    <xf numFmtId="0" fontId="30" fillId="0" borderId="0" xfId="0" applyFont="1"/>
    <xf numFmtId="0" fontId="0" fillId="0" borderId="0" xfId="0" applyBorder="1"/>
  </cellXfs>
  <cellStyles count="4">
    <cellStyle name="Hipervínculo" xfId="2" builtinId="8"/>
    <cellStyle name="Normal" xfId="0" builtinId="0"/>
    <cellStyle name="Normal_indice" xfId="3" xr:uid="{B5690E5E-A76A-4BBF-802D-BB3309AC66CE}"/>
    <cellStyle name="Porcentual_Productos Sice" xfId="1" xr:uid="{00000000-0005-0000-0000-000008000000}"/>
  </cellStyles>
  <dxfs count="12">
    <dxf>
      <numFmt numFmtId="0" formatCode="General"/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hair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hair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hair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68580</xdr:rowOff>
    </xdr:from>
    <xdr:to>
      <xdr:col>2</xdr:col>
      <xdr:colOff>426720</xdr:colOff>
      <xdr:row>37</xdr:row>
      <xdr:rowOff>182880</xdr:rowOff>
    </xdr:to>
    <xdr:pic>
      <xdr:nvPicPr>
        <xdr:cNvPr id="2" name="Picture 1" descr="LOGO_FUCOA">
          <a:extLst>
            <a:ext uri="{FF2B5EF4-FFF2-40B4-BE49-F238E27FC236}">
              <a16:creationId xmlns:a16="http://schemas.microsoft.com/office/drawing/2014/main" id="{14A10A8B-08F4-4153-AB04-959FE72A6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5157" b="48161"/>
        <a:stretch>
          <a:fillRect/>
        </a:stretch>
      </xdr:blipFill>
      <xdr:spPr bwMode="auto">
        <a:xfrm>
          <a:off x="0" y="8923020"/>
          <a:ext cx="199644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78</xdr:row>
      <xdr:rowOff>60960</xdr:rowOff>
    </xdr:from>
    <xdr:to>
      <xdr:col>1</xdr:col>
      <xdr:colOff>487680</xdr:colOff>
      <xdr:row>78</xdr:row>
      <xdr:rowOff>121920</xdr:rowOff>
    </xdr:to>
    <xdr:pic>
      <xdr:nvPicPr>
        <xdr:cNvPr id="3" name="Picture 41" descr="pie">
          <a:extLst>
            <a:ext uri="{FF2B5EF4-FFF2-40B4-BE49-F238E27FC236}">
              <a16:creationId xmlns:a16="http://schemas.microsoft.com/office/drawing/2014/main" id="{B477C457-CB54-4DBC-9681-E0E099574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93740"/>
          <a:ext cx="127254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78</xdr:row>
      <xdr:rowOff>60960</xdr:rowOff>
    </xdr:from>
    <xdr:to>
      <xdr:col>1</xdr:col>
      <xdr:colOff>487680</xdr:colOff>
      <xdr:row>78</xdr:row>
      <xdr:rowOff>121920</xdr:rowOff>
    </xdr:to>
    <xdr:pic>
      <xdr:nvPicPr>
        <xdr:cNvPr id="4" name="Picture 41" descr="pie">
          <a:extLst>
            <a:ext uri="{FF2B5EF4-FFF2-40B4-BE49-F238E27FC236}">
              <a16:creationId xmlns:a16="http://schemas.microsoft.com/office/drawing/2014/main" id="{1C0DBC75-7D57-4F80-86FA-1098BF516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93740"/>
          <a:ext cx="127254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68580</xdr:colOff>
      <xdr:row>19</xdr:row>
      <xdr:rowOff>15240</xdr:rowOff>
    </xdr:from>
    <xdr:to>
      <xdr:col>6</xdr:col>
      <xdr:colOff>731520</xdr:colOff>
      <xdr:row>19</xdr:row>
      <xdr:rowOff>137160</xdr:rowOff>
    </xdr:to>
    <xdr:grpSp>
      <xdr:nvGrpSpPr>
        <xdr:cNvPr id="5" name="Grupo 5">
          <a:extLst>
            <a:ext uri="{FF2B5EF4-FFF2-40B4-BE49-F238E27FC236}">
              <a16:creationId xmlns:a16="http://schemas.microsoft.com/office/drawing/2014/main" id="{4E083F6E-AD3A-4F91-9970-A4E2E52932E4}"/>
            </a:ext>
          </a:extLst>
        </xdr:cNvPr>
        <xdr:cNvGrpSpPr>
          <a:grpSpLocks/>
        </xdr:cNvGrpSpPr>
      </xdr:nvGrpSpPr>
      <xdr:grpSpPr bwMode="auto">
        <a:xfrm>
          <a:off x="1668780" y="5298440"/>
          <a:ext cx="3812540" cy="121920"/>
          <a:chOff x="1685925" y="4391025"/>
          <a:chExt cx="5610225" cy="152400"/>
        </a:xfrm>
      </xdr:grpSpPr>
      <xdr:sp macro="" textlink="">
        <xdr:nvSpPr>
          <xdr:cNvPr id="6" name="Rectangle 1">
            <a:extLst>
              <a:ext uri="{FF2B5EF4-FFF2-40B4-BE49-F238E27FC236}">
                <a16:creationId xmlns:a16="http://schemas.microsoft.com/office/drawing/2014/main" id="{CDE4E487-9DD7-41EE-A0C7-0CF6945D8883}"/>
              </a:ext>
            </a:extLst>
          </xdr:cNvPr>
          <xdr:cNvSpPr>
            <a:spLocks noChangeArrowheads="1"/>
          </xdr:cNvSpPr>
        </xdr:nvSpPr>
        <xdr:spPr bwMode="auto">
          <a:xfrm>
            <a:off x="1685925" y="4391025"/>
            <a:ext cx="1895475" cy="152400"/>
          </a:xfrm>
          <a:prstGeom prst="rect">
            <a:avLst/>
          </a:prstGeom>
          <a:solidFill>
            <a:srgbClr val="E7343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7" name="Rectangle 2">
            <a:extLst>
              <a:ext uri="{FF2B5EF4-FFF2-40B4-BE49-F238E27FC236}">
                <a16:creationId xmlns:a16="http://schemas.microsoft.com/office/drawing/2014/main" id="{DFF1627D-2901-485E-A081-1035F1A4E37E}"/>
              </a:ext>
            </a:extLst>
          </xdr:cNvPr>
          <xdr:cNvSpPr>
            <a:spLocks noChangeArrowheads="1"/>
          </xdr:cNvSpPr>
        </xdr:nvSpPr>
        <xdr:spPr bwMode="auto">
          <a:xfrm>
            <a:off x="3571875" y="4391025"/>
            <a:ext cx="3724275" cy="152400"/>
          </a:xfrm>
          <a:prstGeom prst="rect">
            <a:avLst/>
          </a:prstGeom>
          <a:solidFill>
            <a:srgbClr val="0063A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769620</xdr:colOff>
      <xdr:row>7</xdr:row>
      <xdr:rowOff>15240</xdr:rowOff>
    </xdr:to>
    <xdr:pic>
      <xdr:nvPicPr>
        <xdr:cNvPr id="10" name="Imagen 1" descr="image001">
          <a:extLst>
            <a:ext uri="{FF2B5EF4-FFF2-40B4-BE49-F238E27FC236}">
              <a16:creationId xmlns:a16="http://schemas.microsoft.com/office/drawing/2014/main" id="{BE27D0A1-4E00-4277-A5BB-F44FCE515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54480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15240</xdr:rowOff>
    </xdr:from>
    <xdr:to>
      <xdr:col>11</xdr:col>
      <xdr:colOff>548640</xdr:colOff>
      <xdr:row>74</xdr:row>
      <xdr:rowOff>121920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DA08DAC-7D06-47E8-91DC-E7F0DE134609}"/>
            </a:ext>
          </a:extLst>
        </xdr:cNvPr>
        <xdr:cNvSpPr txBox="1"/>
      </xdr:nvSpPr>
      <xdr:spPr>
        <a:xfrm>
          <a:off x="0" y="15240"/>
          <a:ext cx="9265920" cy="13639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CL" sz="1100"/>
        </a:p>
        <a:p>
          <a:pPr algn="ctr"/>
          <a:endParaRPr lang="es-E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E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E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E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E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ANTECEDENTES DE  LA ENCUESTA DIRECTORIO AGROINDUSTRIA HORTOFRUTÍCOLA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PLANTAS AGROINDUSTRIALES HORTOFRUTÍCOLAS</a:t>
          </a:r>
        </a:p>
        <a:p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1.- Se realizó una encuesta presencial a las plantas agroindustriales hortofrutícolas entre las regiones de Arica Parinacota y Los Lagos que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realizaban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los siguientes procesos industriales: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1.-Aceite	     	6.-Pulpa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2.-Congelados	     	7.-Pasta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3.-Conservas	      	8.-Mermelada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4.-Deshidratados    	9.-Fruto seco (Descascarado)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5.-Jugos	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2.- Se consideró plantas con Resolución Sanitaria</a:t>
          </a:r>
        </a:p>
        <a:p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3.-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La encuesta consideró algunos productos no hortofrutícolas que se presentaban en las empresas encuestadas para estos fines.</a:t>
          </a: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4.- Los procesos de conservas, pulpas, pastas, mermeladas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consideran para las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empresas artesanales aquellas con producción igual o superior a 50.000 litros o 50.000 kilogramos por temporada</a:t>
          </a:r>
          <a:endParaRPr lang="es-CL">
            <a:effectLst/>
          </a:endParaRPr>
        </a:p>
        <a:p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5.-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Para las e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mpresas productoras de pasas y ciruelas deshidratadas sin infraestructura de secado 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 consideró una 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producción total igual o superior a 100.000 kilogramos por temporada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6.- En el proceso de descascarado en frutos secos no se consideran empresas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que 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sólo despelonen.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7.- Esta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encuesta es voluntaria  y se incorporarán nuevas actualizaciones 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C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CL" sz="1100"/>
        </a:p>
      </xdr:txBody>
    </xdr:sp>
    <xdr:clientData/>
  </xdr:twoCellAnchor>
  <xdr:twoCellAnchor editAs="oneCell">
    <xdr:from>
      <xdr:col>0</xdr:col>
      <xdr:colOff>0</xdr:colOff>
      <xdr:row>0</xdr:row>
      <xdr:rowOff>53340</xdr:rowOff>
    </xdr:from>
    <xdr:to>
      <xdr:col>1</xdr:col>
      <xdr:colOff>312420</xdr:colOff>
      <xdr:row>3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B2E5741-3CEE-49A8-8509-9E113342916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340"/>
          <a:ext cx="1104900" cy="542925"/>
        </a:xfrm>
        <a:prstGeom prst="rect">
          <a:avLst/>
        </a:prstGeom>
      </xdr:spPr>
    </xdr:pic>
    <xdr:clientData/>
  </xdr:twoCellAnchor>
  <xdr:twoCellAnchor editAs="oneCell">
    <xdr:from>
      <xdr:col>8</xdr:col>
      <xdr:colOff>121920</xdr:colOff>
      <xdr:row>0</xdr:row>
      <xdr:rowOff>76200</xdr:rowOff>
    </xdr:from>
    <xdr:to>
      <xdr:col>9</xdr:col>
      <xdr:colOff>213360</xdr:colOff>
      <xdr:row>4</xdr:row>
      <xdr:rowOff>148590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8E62B19-89E5-4F98-BDDE-9A5F3DA3FAF3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1760" y="76200"/>
          <a:ext cx="883920" cy="8039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liana Yáñez Barrios" refreshedDate="43860.449253472223" createdVersion="6" refreshedVersion="6" minRefreshableVersion="3" recordCount="604" xr:uid="{C9B0F6D3-E81B-41E5-8A36-19577FA9AA48}">
  <cacheSource type="worksheet">
    <worksheetSource name="_xlnm.Print_Area" sheet="Base_datos"/>
  </cacheSource>
  <cacheFields count="14">
    <cacheField name="Cod_orden" numFmtId="0">
      <sharedItems containsSemiMixedTypes="0" containsString="0" containsNumber="1" containsInteger="1" minValue="1" maxValue="13" count="13">
        <n v="1"/>
        <n v="2"/>
        <n v="3"/>
        <n v="4"/>
        <n v="5"/>
        <n v="6"/>
        <n v="7"/>
        <n v="8"/>
        <n v="9"/>
        <n v="10"/>
        <n v="11"/>
        <n v="12"/>
        <n v="13"/>
      </sharedItems>
    </cacheField>
    <cacheField name="Región" numFmtId="0">
      <sharedItems count="13">
        <s v="Arica y Parinacota"/>
        <s v="Tarapacá"/>
        <s v="Atacama"/>
        <s v="Coquimbo"/>
        <s v="Valparaíso"/>
        <s v="Metropolitana"/>
        <s v="O'Higgins"/>
        <s v="Maule"/>
        <s v="Ñuble"/>
        <s v="Biobío"/>
        <s v="La Araucanía"/>
        <s v="Los Ríos"/>
        <s v="Los Lagos"/>
      </sharedItems>
    </cacheField>
    <cacheField name="Cod_Provincia" numFmtId="0">
      <sharedItems containsSemiMixedTypes="0" containsString="0" containsNumber="1" containsInteger="1" minValue="1" maxValue="72"/>
    </cacheField>
    <cacheField name="Provincia" numFmtId="0">
      <sharedItems/>
    </cacheField>
    <cacheField name="Cod_Comuna" numFmtId="0">
      <sharedItems containsSemiMixedTypes="0" containsString="0" containsNumber="1" containsInteger="1" minValue="1" maxValue="356"/>
    </cacheField>
    <cacheField name="Comuna" numFmtId="0">
      <sharedItems/>
    </cacheField>
    <cacheField name="Empresa" numFmtId="0">
      <sharedItems count="158">
        <s v="Bezmalinovic S.A."/>
        <s v="Inmobiliaria Torre S.A."/>
        <s v="Soc. de inversiones Yussitta ltda."/>
        <s v="Tentaciones de Pica"/>
        <s v="Agrícola Cristana Ltda."/>
        <s v="Agrícola e Industrial del Huasco SAC "/>
        <s v="Alicanto "/>
        <s v="Eduardo Riarte Carvajal "/>
        <s v="Olivo Albiña "/>
        <s v="Robinson González Portilla "/>
        <s v="Rodriguez Orruno Vicente E.I.R.L."/>
        <s v="Sociedad Agrícola Maria Isabel Ltda."/>
        <s v="Sociedad Agrícola y de Inversiones Valle del Huasco Ltda."/>
        <s v="Agrícola Comercial Nueces del Choapa Ltda."/>
        <s v="Agrícola Hacienda Huentelauquen Ltda."/>
        <s v="Agrocomercial e Industrial Valle Arriba S.A."/>
        <s v="Empresa Agrícola HC Ltda."/>
        <s v="Olisur S.A. "/>
        <s v="Olivos Olimpo S.A."/>
        <s v="Sociedad Agrícola y Avicola Santa Carmen Ltda."/>
        <s v="Agrícola Cerro Mauco Ltda."/>
        <s v="Agrícola El Maitenal S.A."/>
        <s v="Agrícola Santa Barbara de Catapilco S.A."/>
        <s v="Agroindustria Orgánica Molina Hnos. Ltda."/>
        <s v="Agroindustrial Huaquen S.A."/>
        <s v="Agroindustrial Razeto Ltda."/>
        <s v="Carter Fruits Agroindustrial S.A."/>
        <s v="Comercial Lakan Ltda."/>
        <s v="Comercial y Servicios Santa Margarita Ltda."/>
        <s v="Conservera Pentzke S.A."/>
        <s v="Deshidratadora Agromar Ltda. "/>
        <s v="Easy Nut S.A."/>
        <s v="Eckart Alimentos S.P.A."/>
        <s v="Elaboradora de Alimentos Nutra Andes Ltda."/>
        <s v="Exportaciones del Agro S.A."/>
        <s v="Exportadora de Mostos y Vinos Jucosol S.A."/>
        <s v="Exportadora Frutamerica S.A."/>
        <s v="Frunut S.P.A."/>
        <s v="Hector Vila Tapia "/>
        <s v="Inversora y Comercial Tre Frut Ltda."/>
        <s v="Olivos Ruta del Sol S.A."/>
        <s v="Pacific Nut Company Chile S.A."/>
        <s v="Procesadora Baika S.P.A.  "/>
        <s v="René Anjari Espíndola Comercial Agro E.I.R.L."/>
        <s v="Sociedad Agrícola Industrial Comercial Artificio de Pedegua S.A."/>
        <s v="Sociedad Exportadora Santis Frut Ltda."/>
        <s v="Sociedad Santa Eugenia Ltda."/>
        <s v="Tresmontes S.A."/>
        <s v="Viveros Cartago "/>
        <s v="Aconcagua Foods S.A."/>
        <s v="Agrícola Fatima Uno Ltda."/>
        <s v="Agrícola Monte Olivo S.A."/>
        <s v="Agrícola Prodalmen Ltda."/>
        <s v="Agrícola Siemel Ltda."/>
        <s v="Agrofrutillas San Pedro S.A."/>
        <s v="Agroindustrial Claudio Matte y Cia. Ltda."/>
        <s v="Almeval S.A."/>
        <s v="Comercial e Industrial Soho S.A."/>
        <s v="Diana Foods Chile S.P.A."/>
        <s v="Empresas Lourdes S.A."/>
        <s v="Exportadores del Agro S.A. "/>
        <s v="Exser Agroindustrial Ltda."/>
        <s v="Granasur S.A. "/>
        <s v="Juan Bas Alimentos S.A."/>
        <s v="Mickelsen S.P.A."/>
        <s v="Pacific Nut Company Chile S.A. "/>
        <s v="Productos Stein Ltda."/>
        <s v="Prunesco S.P.A."/>
        <s v="Santa Teresa S.A."/>
        <s v="Santiago Agrisupply S.P.A."/>
        <s v="Sociedad Agrícola San Jorge Ltda."/>
        <s v="South Am Freeze Dry S.A."/>
        <s v="Watts S.A. Industria Alimentaria "/>
        <s v="Aceite de Oliva Bethania Ltda."/>
        <s v="Agrícola El Carrizal S.A. "/>
        <s v="Agrícola Pampa Sur Ltda."/>
        <s v="Agrícola Pobena S.A."/>
        <s v="Agrofoods Central Valley S.A."/>
        <s v="Agroindustrial Fullfruit S.P.A."/>
        <s v="Agroindustrial y Comercial Superfruit S.A."/>
        <s v="De Prado Chile S.P.A."/>
        <s v="Hornillas S.A. "/>
        <s v="Invertec Foods S.A."/>
        <s v="Mercofrut S.A."/>
        <s v="Oliva Marchigue "/>
        <s v="Olivos del Sur S.A. "/>
        <s v="Patagoniafresh S.A."/>
        <s v="Procesadora y Deshidratadora Colchagua S.A."/>
        <s v="Sociedad Comercial Sunagro Ltda."/>
        <s v="Sunsweet Chile S.A."/>
        <s v="Agric. Las Tizas Oriente S.A."/>
        <s v="Agric. Sta. Teresa Ltda."/>
        <s v="Agrícola Forestal El Escudo Ltda."/>
        <s v="Agrícola La Campana S.P.A."/>
        <s v="Agrícola y Forestal Don Rafael Ltda."/>
        <s v="Agro. Entre Rios S.P.A"/>
        <s v="Agroindustria Pinochet Fuenzalida Ltda."/>
        <s v="Agroindustrial Siracusa S.A."/>
        <s v="Agroindustrial Surfrut Ltda."/>
        <s v="Agroindustrial Valle Frio S.A."/>
        <s v="Agroindustrias Cepia S.A."/>
        <s v="Alimentos Rapifresh Ltda."/>
        <s v="Alimentos y Frutos S.A."/>
        <s v="Almazara del Pacífico S.A. "/>
        <s v="AndiFungui Exportadora S.A."/>
        <s v="Berries Chile S.A. "/>
        <s v="Chile Fruit Ltda."/>
        <s v="Comercial Antillal Ltda."/>
        <s v="Distrib. Y Represen. Comerciales S.A."/>
        <s v="Dote y Vera Ltda."/>
        <s v="Empresas Carozzi S.A."/>
        <s v="Frusur S.A."/>
        <s v="Frutas Naturales S.A."/>
        <s v="Frutícola Agrichile S.A."/>
        <s v="Inversiones Tapihue Ltda."/>
        <s v="Jaime Bosch B.E. Hijos Ltda."/>
        <s v="Juan Sepúlveda Segura "/>
        <s v="Las Doscientas S.A."/>
        <s v="Mostos del Pacifico S.A."/>
        <s v="Olivares de Quepu S.A."/>
        <s v="Pure Fruit Chile S.A."/>
        <s v="San Clemente Foods S.A."/>
        <s v="Santiago Comercio Exterior Exportaciones S.A."/>
        <s v="Servicios Agroindustriales Danilo Neftali Valdes Lazo E.I.R.L"/>
        <s v="Servival E.I.R.L."/>
        <s v="Soc. Agric. Galvez y Cia. Ltda."/>
        <s v="Soc. Agroindustrial Valle Frio S.A."/>
        <s v="Soc. Comercial Frozen Ltda."/>
        <s v="Sociedad Agrícola y Fruticola Leon Ltda."/>
        <s v="Sociedad Agrícola y Gandera San Antonio Ltda."/>
        <s v="Sociedad Ekofrut de Romeral S.P.A."/>
        <s v="Sugal Chile Ltda."/>
        <s v="Terramater S.A."/>
        <s v="Agroindustrial Proberries Ltda."/>
        <s v="AP-Export Fruit Ltda."/>
        <s v="Exportadores del Agro S.A."/>
        <s v="Fruticola Olmue S.P.A."/>
        <s v="Ingenieria civil agricola dpto. agroindustrias"/>
        <s v="Soc. Agric. Y Forestal Casino S.P.A."/>
        <s v="Soc. Agrocomercial Berries Food Frozen Ltda."/>
        <s v="Soc. Agrocomercial Mutupin Ltda."/>
        <s v="Soc. Frigorifico San Agustin Ltda."/>
        <s v="Socradex Ltda."/>
        <s v="Agricola Sutil S.A."/>
        <s v="Comercial Biofrio Ltda."/>
        <s v="Nanuva Ingredientes"/>
        <s v="Index Salus Ltda."/>
        <s v="Sociedad Agrícola Framparque Ltda."/>
        <s v="Ocean Spray Chile S.P.A."/>
        <s v="Soc. Com. Y Agric. Lobos y Cia. Ltda."/>
        <s v="Bayas Del Sur"/>
        <s v="Framberry Industrial S.A."/>
        <s v="Fruticola Agrichile S.A." u="1"/>
        <s v="Almazara del Pacifico S.A. " u="1"/>
        <s v="Agroindustria Organica Molina Hnos. Ltda." u="1"/>
        <s v="Rene Anjari Espindola Comercial Agro E.I.R.L." u="1"/>
        <s v="Juan Sepulveda Segura " u="1"/>
        <s v="Robinson Gonzalez Portilla " u="1"/>
      </sharedItems>
    </cacheField>
    <cacheField name="Dirección" numFmtId="0">
      <sharedItems/>
    </cacheField>
    <cacheField name="Teléfono" numFmtId="0">
      <sharedItems containsSemiMixedTypes="0" containsString="0" containsNumber="1" containsInteger="1" minValue="22456000" maxValue="2147483647"/>
    </cacheField>
    <cacheField name="Web" numFmtId="0">
      <sharedItems containsBlank="1"/>
    </cacheField>
    <cacheField name="Cod_proceso" numFmtId="0">
      <sharedItems containsSemiMixedTypes="0" containsString="0" containsNumber="1" containsInteger="1" minValue="1" maxValue="9"/>
    </cacheField>
    <cacheField name="Proceso" numFmtId="0">
      <sharedItems count="9">
        <s v="Aceite"/>
        <s v="Conservas"/>
        <s v="Pasta"/>
        <s v="Jugos"/>
        <s v="Mermelada"/>
        <s v="Descascarado"/>
        <s v="Pulpa"/>
        <s v="Deshidratados"/>
        <s v="Congelados"/>
      </sharedItems>
    </cacheField>
    <cacheField name="Especie" numFmtId="0">
      <sharedItems count="105">
        <s v="Olivo"/>
        <s v="Pimentón"/>
        <s v="Guayabo"/>
        <s v="Lima"/>
        <s v="Mango"/>
        <s v="Maracuyá"/>
        <s v="Naranja"/>
        <s v="Nuez"/>
        <s v="Papaya"/>
        <s v="Limón"/>
        <s v="Chirimoya"/>
        <s v="Palta"/>
        <s v="Uva de Mesa"/>
        <s v="Durazno Conservero"/>
        <s v="Alcachofa"/>
        <s v="Arándano"/>
        <s v="Cereza"/>
        <s v="Frutilla"/>
        <s v="Pera"/>
        <s v="Damasco"/>
        <s v="Frambuesa"/>
        <s v="Mora Silvestre"/>
        <s v="Manzano"/>
        <s v="Alcayota"/>
        <s v="Guinda Acida"/>
        <s v="Membrillo"/>
        <s v="Piña"/>
        <s v="Almendra"/>
        <s v="Avellana"/>
        <s v="Chia"/>
        <s v="Coco"/>
        <s v="Linaza"/>
        <s v="Mani"/>
        <s v="Pepa de Zapallo"/>
        <s v="Rosa Mosqueta"/>
        <s v="Sésamo"/>
        <s v="Granada"/>
        <s v="Lúcuma"/>
        <s v="Melón"/>
        <s v="Tuna"/>
        <s v="Apio"/>
        <s v="Champiñon"/>
        <s v="Kiwi"/>
        <s v="Murtilla"/>
        <s v="Plátano"/>
        <s v="Tomate"/>
        <s v="Zanahoria"/>
        <s v="Ciruelo Japonés"/>
        <s v="Durazno Fresco"/>
        <s v="Ají"/>
        <s v="Cebolla"/>
        <s v="Ciruela Europea"/>
        <s v="Acerola"/>
        <s v="Betarraga"/>
        <s v="Brocoli"/>
        <s v="Maqui"/>
        <s v="Mora Cultivada"/>
        <s v="Zapallo Camote"/>
        <s v="Berro"/>
        <s v="Hakusai"/>
        <s v="Kale"/>
        <s v="Perejil"/>
        <s v="Jojoba"/>
        <s v="Pepa de Uva"/>
        <s v="Pepino"/>
        <s v="Albahaca"/>
        <s v="Higo"/>
        <s v="Castaña"/>
        <s v="Grosella"/>
        <s v="Acai berry"/>
        <s v="Camote"/>
        <s v="Espinaca"/>
        <s v="Pimenton"/>
        <s v="Petit Vert"/>
        <s v="Repollo"/>
        <s v="Espárrago"/>
        <s v="Choclo"/>
        <s v="Hongo Silvestre"/>
        <s v="Zapallo Italiano"/>
        <s v="Arveja"/>
        <s v="Melón Calameño"/>
        <s v="Melón Tuna"/>
        <s v="Poroto Verde"/>
        <s v="Ajo"/>
        <s v="Hongos"/>
        <s v="Murta"/>
        <s v="Cramberry"/>
        <s v="Nogal" u="1"/>
        <s v="Acai" u="1"/>
        <s v="Durazno Conservero " u="1"/>
        <s v="Castana" u="1"/>
        <s v="Granado" u="1"/>
        <s v="Cerezo" u="1"/>
        <s v="Chirimoyo" u="1"/>
        <s v="Naranjo" u="1"/>
        <s v="Esparrago" u="1"/>
        <s v="Ciruelo" u="1"/>
        <s v="Pica" u="1"/>
        <s v="Almendro" u="1"/>
        <s v="Sesamo" u="1"/>
        <s v="Champinon" u="1"/>
        <s v="Ciruelo Japones" u="1"/>
        <s v="Avellano " u="1"/>
        <s v="Ciruelo Europeo" u="1"/>
        <s v="Peral" u="1"/>
      </sharedItems>
    </cacheField>
    <cacheField name="Periodo levantamient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liana Yáñez Barrios" refreshedDate="43860.449253472223" createdVersion="6" refreshedVersion="6" minRefreshableVersion="3" recordCount="604" xr:uid="{EBCBD310-3424-4B67-945E-405B691598DF}">
  <cacheSource type="worksheet">
    <worksheetSource ref="A1:N605" sheet="Base_datos"/>
  </cacheSource>
  <cacheFields count="13">
    <cacheField name="Cod_orden" numFmtId="0">
      <sharedItems containsSemiMixedTypes="0" containsString="0" containsNumber="1" containsInteger="1" minValue="1" maxValue="13"/>
    </cacheField>
    <cacheField name="Región" numFmtId="0">
      <sharedItems count="13">
        <s v="Arica y Parinacota"/>
        <s v="Tarapacá"/>
        <s v="Atacama"/>
        <s v="Coquimbo"/>
        <s v="Valparaíso"/>
        <s v="Metropolitana"/>
        <s v="O'Higgins"/>
        <s v="Maule"/>
        <s v="Ñuble"/>
        <s v="Biobío"/>
        <s v="La Araucanía"/>
        <s v="Los Ríos"/>
        <s v="Los Lagos"/>
      </sharedItems>
    </cacheField>
    <cacheField name="Cod_Provincia" numFmtId="0">
      <sharedItems containsSemiMixedTypes="0" containsString="0" containsNumber="1" containsInteger="1" minValue="1" maxValue="72"/>
    </cacheField>
    <cacheField name="Provincia" numFmtId="0">
      <sharedItems count="31">
        <s v="Arica"/>
        <s v="Tamarugal"/>
        <s v="Copiapo"/>
        <s v="Huasco"/>
        <s v="Choapa"/>
        <s v="Limari"/>
        <s v="Elqui"/>
        <s v="San Felipe De Aconcagua"/>
        <s v="Petorca"/>
        <s v="Quillota"/>
        <s v="Los Andes"/>
        <s v="Valparaiso"/>
        <s v="San Antonio"/>
        <s v="Maipo"/>
        <s v="Melipilla"/>
        <s v="Talagante"/>
        <s v="Chacabuco"/>
        <s v="Santiago"/>
        <s v="Colchagua"/>
        <s v="Cardenal Caro"/>
        <s v="Cachapoal"/>
        <s v="Talca"/>
        <s v="Linares"/>
        <s v="Curico"/>
        <s v="Punilla"/>
        <s v="Diguillin"/>
        <s v="Biobio"/>
        <s v="Cautin"/>
        <s v="Malleco"/>
        <s v="Valdivia"/>
        <s v="Osorno"/>
      </sharedItems>
    </cacheField>
    <cacheField name="Cod_Comuna" numFmtId="0">
      <sharedItems containsSemiMixedTypes="0" containsString="0" containsNumber="1" containsInteger="1" minValue="1" maxValue="356"/>
    </cacheField>
    <cacheField name="Comuna" numFmtId="0">
      <sharedItems count="77">
        <s v="Arica"/>
        <s v="Pica"/>
        <s v="Copiapo"/>
        <s v="Huasco"/>
        <s v="Freirina"/>
        <s v="Caldera"/>
        <s v="Vallenar"/>
        <s v="Salamanca"/>
        <s v="Canela"/>
        <s v="Ovalle"/>
        <s v="Coquimbo"/>
        <s v="San Felipe"/>
        <s v="Zapallar"/>
        <s v="La Ligua"/>
        <s v="Quillota"/>
        <s v="Putaendo"/>
        <s v="Santa Maria"/>
        <s v="San Esteban"/>
        <s v="Casablanca"/>
        <s v="Concon"/>
        <s v="San Antonio"/>
        <s v="Nogales"/>
        <s v="Buin"/>
        <s v="Curacavi"/>
        <s v="San Pedro"/>
        <s v="Paine"/>
        <s v="Padre Hurtado"/>
        <s v="Isla De Maipo"/>
        <s v="Colina"/>
        <s v="San Bernardo"/>
        <s v="Quilicura"/>
        <s v="Penaflor"/>
        <s v="Pirque"/>
        <s v="Talagante"/>
        <s v="Peralillo"/>
        <s v="Marchihue"/>
        <s v="Codegua"/>
        <s v="La Estrella"/>
        <s v="Malloa"/>
        <s v="Quinta De Tilcoco"/>
        <s v="Rancagua"/>
        <s v="Lolol"/>
        <s v="Rengo"/>
        <s v="Chimbarongo"/>
        <s v="Pumanque"/>
        <s v="San Fernando"/>
        <s v="Palmilla"/>
        <s v="Olivar"/>
        <s v="Santa Cruz"/>
        <s v="Pencahue"/>
        <s v="Linares"/>
        <s v="Teno"/>
        <s v="Longavi"/>
        <s v="Molina"/>
        <s v="Romeral"/>
        <s v="Sagrada Familia"/>
        <s v="Talca"/>
        <s v="San Javier"/>
        <s v="Retiro"/>
        <s v="San Rafael"/>
        <s v="San Clemente"/>
        <s v="Curico"/>
        <s v="Yerbas Buenas"/>
        <s v="Rio Claro"/>
        <s v="San Carlos"/>
        <s v="Chillan"/>
        <s v="San Ignacio"/>
        <s v="Chillan Viejo"/>
        <s v="Mulchen"/>
        <s v="Los Angeles"/>
        <s v="Loncoche"/>
        <s v="Villarrica"/>
        <s v="Angol"/>
        <s v="Lanco"/>
        <s v="Valdivia"/>
        <s v="Purranque"/>
        <s v="Puyehue"/>
      </sharedItems>
    </cacheField>
    <cacheField name="Empresa" numFmtId="0">
      <sharedItems count="158">
        <s v="Bezmalinovic S.A."/>
        <s v="Inmobiliaria Torre S.A."/>
        <s v="Soc. de inversiones Yussitta ltda."/>
        <s v="Tentaciones de Pica"/>
        <s v="Agrícola Cristana Ltda."/>
        <s v="Agrícola e Industrial del Huasco SAC "/>
        <s v="Alicanto "/>
        <s v="Eduardo Riarte Carvajal "/>
        <s v="Olivo Albiña "/>
        <s v="Robinson González Portilla "/>
        <s v="Rodriguez Orruno Vicente E.I.R.L."/>
        <s v="Sociedad Agrícola Maria Isabel Ltda."/>
        <s v="Sociedad Agrícola y de Inversiones Valle del Huasco Ltda."/>
        <s v="Agrícola Comercial Nueces del Choapa Ltda."/>
        <s v="Agrícola Hacienda Huentelauquen Ltda."/>
        <s v="Agrocomercial e Industrial Valle Arriba S.A."/>
        <s v="Empresa Agrícola HC Ltda."/>
        <s v="Olisur S.A. "/>
        <s v="Olivos Olimpo S.A."/>
        <s v="Sociedad Agrícola y Avicola Santa Carmen Ltda."/>
        <s v="Agrícola Cerro Mauco Ltda."/>
        <s v="Agrícola El Maitenal S.A."/>
        <s v="Agrícola Santa Barbara de Catapilco S.A."/>
        <s v="Agroindustria Orgánica Molina Hnos. Ltda."/>
        <s v="Agroindustrial Huaquen S.A."/>
        <s v="Agroindustrial Razeto Ltda."/>
        <s v="Carter Fruits Agroindustrial S.A."/>
        <s v="Comercial Lakan Ltda."/>
        <s v="Comercial y Servicios Santa Margarita Ltda."/>
        <s v="Conservera Pentzke S.A."/>
        <s v="Deshidratadora Agromar Ltda. "/>
        <s v="Easy Nut S.A."/>
        <s v="Eckart Alimentos S.P.A."/>
        <s v="Elaboradora de Alimentos Nutra Andes Ltda."/>
        <s v="Exportaciones del Agro S.A."/>
        <s v="Exportadora de Mostos y Vinos Jucosol S.A."/>
        <s v="Exportadora Frutamerica S.A."/>
        <s v="Frunut S.P.A."/>
        <s v="Hector Vila Tapia "/>
        <s v="Inversora y Comercial Tre Frut Ltda."/>
        <s v="Olivos Ruta del Sol S.A."/>
        <s v="Pacific Nut Company Chile S.A."/>
        <s v="Procesadora Baika S.P.A.  "/>
        <s v="René Anjari Espíndola Comercial Agro E.I.R.L."/>
        <s v="Sociedad Agrícola Industrial Comercial Artificio de Pedegua S.A."/>
        <s v="Sociedad Exportadora Santis Frut Ltda."/>
        <s v="Sociedad Santa Eugenia Ltda."/>
        <s v="Tresmontes S.A."/>
        <s v="Viveros Cartago "/>
        <s v="Aconcagua Foods S.A."/>
        <s v="Agrícola Fatima Uno Ltda."/>
        <s v="Agrícola Monte Olivo S.A."/>
        <s v="Agrícola Prodalmen Ltda."/>
        <s v="Agrícola Siemel Ltda."/>
        <s v="Agrofrutillas San Pedro S.A."/>
        <s v="Agroindustrial Claudio Matte y Cia. Ltda."/>
        <s v="Almeval S.A."/>
        <s v="Comercial e Industrial Soho S.A."/>
        <s v="Diana Foods Chile S.P.A."/>
        <s v="Empresas Lourdes S.A."/>
        <s v="Exportadores del Agro S.A. "/>
        <s v="Exser Agroindustrial Ltda."/>
        <s v="Granasur S.A. "/>
        <s v="Juan Bas Alimentos S.A."/>
        <s v="Mickelsen S.P.A."/>
        <s v="Pacific Nut Company Chile S.A. "/>
        <s v="Productos Stein Ltda."/>
        <s v="Prunesco S.P.A."/>
        <s v="Santa Teresa S.A."/>
        <s v="Santiago Agrisupply S.P.A."/>
        <s v="Sociedad Agrícola San Jorge Ltda."/>
        <s v="South Am Freeze Dry S.A."/>
        <s v="Watts S.A. Industria Alimentaria "/>
        <s v="Aceite de Oliva Bethania Ltda."/>
        <s v="Agrícola El Carrizal S.A. "/>
        <s v="Agrícola Pampa Sur Ltda."/>
        <s v="Agrícola Pobena S.A."/>
        <s v="Agrofoods Central Valley S.A."/>
        <s v="Agroindustrial Fullfruit S.P.A."/>
        <s v="Agroindustrial y Comercial Superfruit S.A."/>
        <s v="De Prado Chile S.P.A."/>
        <s v="Hornillas S.A. "/>
        <s v="Invertec Foods S.A."/>
        <s v="Mercofrut S.A."/>
        <s v="Oliva Marchigue "/>
        <s v="Olivos del Sur S.A. "/>
        <s v="Patagoniafresh S.A."/>
        <s v="Procesadora y Deshidratadora Colchagua S.A."/>
        <s v="Sociedad Comercial Sunagro Ltda."/>
        <s v="Sunsweet Chile S.A."/>
        <s v="Agric. Las Tizas Oriente S.A."/>
        <s v="Agric. Sta. Teresa Ltda."/>
        <s v="Agrícola Forestal El Escudo Ltda."/>
        <s v="Agrícola La Campana S.P.A."/>
        <s v="Agrícola y Forestal Don Rafael Ltda."/>
        <s v="Agro. Entre Rios S.P.A"/>
        <s v="Agroindustria Pinochet Fuenzalida Ltda."/>
        <s v="Agroindustrial Siracusa S.A."/>
        <s v="Agroindustrial Surfrut Ltda."/>
        <s v="Agroindustrial Valle Frio S.A."/>
        <s v="Agroindustrias Cepia S.A."/>
        <s v="Alimentos Rapifresh Ltda."/>
        <s v="Alimentos y Frutos S.A."/>
        <s v="Almazara del Pacífico S.A. "/>
        <s v="AndiFungui Exportadora S.A."/>
        <s v="Berries Chile S.A. "/>
        <s v="Chile Fruit Ltda."/>
        <s v="Comercial Antillal Ltda."/>
        <s v="Distrib. Y Represen. Comerciales S.A."/>
        <s v="Dote y Vera Ltda."/>
        <s v="Empresas Carozzi S.A."/>
        <s v="Frusur S.A."/>
        <s v="Frutas Naturales S.A."/>
        <s v="Frutícola Agrichile S.A."/>
        <s v="Inversiones Tapihue Ltda."/>
        <s v="Jaime Bosch B.E. Hijos Ltda."/>
        <s v="Juan Sepúlveda Segura "/>
        <s v="Las Doscientas S.A."/>
        <s v="Mostos del Pacifico S.A."/>
        <s v="Olivares de Quepu S.A."/>
        <s v="Pure Fruit Chile S.A."/>
        <s v="San Clemente Foods S.A."/>
        <s v="Santiago Comercio Exterior Exportaciones S.A."/>
        <s v="Servicios Agroindustriales Danilo Neftali Valdes Lazo E.I.R.L"/>
        <s v="Servival E.I.R.L."/>
        <s v="Soc. Agric. Galvez y Cia. Ltda."/>
        <s v="Soc. Agroindustrial Valle Frio S.A."/>
        <s v="Soc. Comercial Frozen Ltda."/>
        <s v="Sociedad Agrícola y Fruticola Leon Ltda."/>
        <s v="Sociedad Agrícola y Gandera San Antonio Ltda."/>
        <s v="Sociedad Ekofrut de Romeral S.P.A."/>
        <s v="Sugal Chile Ltda."/>
        <s v="Terramater S.A."/>
        <s v="Agroindustrial Proberries Ltda."/>
        <s v="AP-Export Fruit Ltda."/>
        <s v="Exportadores del Agro S.A."/>
        <s v="Fruticola Olmue S.P.A."/>
        <s v="Ingenieria civil agricola dpto. agroindustrias"/>
        <s v="Soc. Agric. Y Forestal Casino S.P.A."/>
        <s v="Soc. Agrocomercial Berries Food Frozen Ltda."/>
        <s v="Soc. Agrocomercial Mutupin Ltda."/>
        <s v="Soc. Frigorifico San Agustin Ltda."/>
        <s v="Socradex Ltda."/>
        <s v="Agricola Sutil S.A."/>
        <s v="Comercial Biofrio Ltda."/>
        <s v="Nanuva Ingredientes"/>
        <s v="Index Salus Ltda."/>
        <s v="Sociedad Agrícola Framparque Ltda."/>
        <s v="Ocean Spray Chile S.P.A."/>
        <s v="Soc. Com. Y Agric. Lobos y Cia. Ltda."/>
        <s v="Bayas Del Sur"/>
        <s v="Framberry Industrial S.A."/>
        <s v="Fruticola Agrichile S.A." u="1"/>
        <s v="Almazara del Pacifico S.A. " u="1"/>
        <s v="Agroindustria Organica Molina Hnos. Ltda." u="1"/>
        <s v="Rene Anjari Espindola Comercial Agro E.I.R.L." u="1"/>
        <s v="Juan Sepulveda Segura " u="1"/>
        <s v="Robinson Gonzalez Portilla " u="1"/>
      </sharedItems>
    </cacheField>
    <cacheField name="Dirección" numFmtId="0">
      <sharedItems count="162">
        <s v="Km. 5,7 Ruta A-133 Valle de Azapa"/>
        <s v="Ruta A-27 Km. 6"/>
        <s v="Valle de Azapa km. 6"/>
        <s v="Camino fiscal la Banda S/N"/>
        <s v="Calle Carrera de Caballos s/n "/>
        <s v="Camino Vallenar-Huasco s/n Planta Olivarera, Huasco Bajo "/>
        <s v="Ruta 5 norte km 820 "/>
        <s v="Latorre 40, Freirina "/>
        <s v="Ruta C-46 km 33 Parcela 4 L, Freirina "/>
        <s v="Camino Vallenar-Huasco Parcela 5, Huasco Bajo "/>
        <s v="Ruta C-530 s/n Parcela 107, Freirina "/>
        <s v="Ruta C-364 s/n, Fundo Maria Isabel, Caldera "/>
        <s v="Camino Vallenar-Huasco km 7 "/>
        <s v="Paradero Caracha s/n Lote A, El Tambo "/>
        <s v="Ruta 5 Norte km 260 lado O "/>
        <s v="Cno Camarico s/n, Fundo Los Lirios (Ovalle) /Av. Kennedy 5146 piso 8 (Vitacura) "/>
        <s v="Los carrera 380, La Serena "/>
        <s v="Camino Apatitas s/n (Coquimbo) /Avenida Santa Maria 2880 of 401 (Providencia) "/>
        <s v="Llanos de San Julian s/n (Ovalle)/ Don Carlos 2939 Of 711 (Las Condes "/>
        <s v="Independencia 249, Ovalle "/>
        <s v="Fundo San Jorge S/N "/>
        <s v="Callejon San Francisco S/N Agricola Maitenal, Fundo Santa Elena "/>
        <s v="Ruta E-46 Parcela 7, Catapilco "/>
        <s v="Parcela 33 Santa Marta (sector Pichilemu), Longotoma "/>
        <s v="Parcela 30 A3 sector Los Hornos de Huaquen "/>
        <s v="Parcela 13-A Los Almendros "/>
        <s v="Central 198, Quebrada Herrera "/>
        <s v="Fundo San Jose S/N "/>
        <s v="Callejon vecinal s/n, sector Granalla, Putaendo "/>
        <s v="Avda. Manso de Velasco 1820, San Felipe "/>
        <s v="Avda. Bernardo Ohiggins 310, San Felipe "/>
        <s v="Chorrillos s/n parcela 46, Santa Maria "/>
        <s v="Tocornal 30, San Esteban "/>
        <s v="Juan Verdaguer 26, Casablanca "/>
        <s v="Avda. El Parque 255, Galpon 2 (Parque industrial Gulmue) "/>
        <s v="Carretera San Martin km 14 S/N "/>
        <s v="Avda. Tocornal 4676, Los Andes "/>
        <s v="Camino Curimon S/N, Fundo La Pena "/>
        <s v="Calle Los Olmos 1300, San Esteban "/>
        <s v="Parceka 13 Bucalemu, San Felipe "/>
        <s v="Las Coimas 408, Putaendo "/>
        <s v="Huerto La Marquesa, Ruta 78 km 90, Leyda  "/>
        <s v="Avda. Santa Teresa 2010, San Esteban"/>
        <s v="Hopfenblatt 1747 "/>
        <s v="Teodoro Zenteno 401, San Esteban "/>
        <s v="Calle Santa Marta, Parcela 83 A, Longotoma "/>
        <s v="Carretera General San Martin S/N, San Felipe "/>
        <s v="Parcela 55, El Tartaro Lo Vicuña, Putaendo "/>
        <s v="Avda. Diego Portales 1888, Casablanca "/>
        <s v="Panamericana Norte km 118, Nogales "/>
        <s v="Jose Alberto Bravo 0278, Buin "/>
        <s v="Ruta 68 km 40.5 Fundo Fatima Campolindo, Curacavi "/>
        <s v="Carretera de la Fruta km 46, San Pedro "/>
        <s v="Fundo Challay Alto s/n Lote A1, Paine "/>
        <s v="Camino Padre Hurtado 3621 Fundo el Parron, Buin "/>
        <s v="Carretera de la Fruta s/n, San Pedro "/>
        <s v="Ruta 5 Sur 74 km 35, Buin "/>
        <s v="Camino Los Majos de Santa Cruz 1785 "/>
        <s v="Camino Guayacan de la Huachera km 13.5, Fundo La Huachera de Pintue "/>
        <s v="Longitudinal Sur km 40, Buin "/>
        <s v="Santelices 2830, Isla de Maipo "/>
        <s v="Ruta 5 Sur km 42, Paine "/>
        <s v="Sam Antonio de Comarico Parcela16, Colina "/>
        <s v="Avenida Presidente Jorge Alessandri 24441, San Bernardo "/>
        <s v="Galvarino 9601, Quilicura "/>
        <s v="Longitudinal Sur 983 km 35, Buin "/>
        <s v="Camino Nos a Los Morros 1201 "/>
        <s v="Camino Padre Hurtado 19956, San Bernardo "/>
        <s v="Camino Balmaceda 1470, Malloco "/>
        <s v="Avenida Ramon Subercaseux 1712, Pirque "/>
        <s v="Camino Santa Ines s/n, Isla de Maipo "/>
        <s v="Avenida Talagante 1560, Talagante "/>
        <s v="Ruta 68 km 50, Ex Fundo Santa Julia Sector B lote 2 "/>
        <s v="Santa Filomena 2589, Viluco, Buin "/>
        <s v="Camino Lonquen 12021 "/>
        <s v="Martin de Zamora 4608, Las Condes "/>
        <s v="Camino Alcones-Penablanca s/n (Marchigue) / Calle Mar del Plata 2111 (Providencia) "/>
        <s v="Camino Jacinto Marquez 1205 "/>
        <s v="Emilio Vaisse 741, Nunoa "/>
        <s v="Ruta H 716 s/n, Malloa "/>
        <s v="Guacarhue s/n, Quita de Tilcoco "/>
        <s v="Poblacion Santa Cristina 124, Donihue"/>
        <s v="Ruta I-72 km 4.2, Fundo El Portezuelo / Nueva Tajamar 481 Torre Norte oficina 1006, Las Condes "/>
        <s v="Camino Alcones-Pichilemu s/n, Fundo Las Bandurrias "/>
        <s v="Avenida Carlos Condell 1751 "/>
        <s v="Avenida Luis Thayer Ojeda 0115 of 703, Providencia "/>
        <s v="Avenida Las Condes 11380 of 34, Vitacura "/>
        <s v="Avenida Santa Maria 2880 4to piso, Providencia "/>
        <s v="Ruta I-660 s/n Sector Cerrillos, Pumanque "/>
        <s v="Parque industrial s/n, San Fernando "/>
        <s v="Camino Pichilemu s/n "/>
        <s v="Camino al Rio s/n, Olivar Alto "/>
        <s v="Ruta 90 km 38.5, Fundo San Jose de Cunaco, Santa Cruz "/>
        <s v="Manuel Montt 211, Providencia, santiago"/>
        <s v="Camino Cuellar S/N"/>
        <s v="Fundo El Escudo S/N, Teno "/>
        <s v="Villa San Luis Miraflores Parcela 30-B s/n, Longavi "/>
        <s v="Las Mercedes S/N, Pichingal "/>
        <s v="Avenida Libertad 650 "/>
        <s v="Ruta k-40 km 25 s/n, Fundo Don Alfonso, Villa Prat Sagrada Familia "/>
        <s v="Avenida Ramon Freire 1390, Romeral "/>
        <s v="Parcela 2 San Manuel km 12, Romeral "/>
        <s v="Longitudinal Sur 90 "/>
        <s v="Fundo Mouleco, Bobadilla Norte s/n "/>
        <s v="Camino La Montana km 4 Sector Ajial, Retiro "/>
        <s v="Ruta J-55, km 7.5,  Romeral "/>
        <s v="Camino Alto Pangue km 6.5 s/n, Fundo San Agustin de Huilliborgoa "/>
        <s v="Avenida Leon Bustos 925 "/>
        <s v="San Antonio de Lamas km 2.8, Linares "/>
        <s v="Santa Ester 624, San Miguel, Santiago"/>
        <s v="Camino san Antonio Lama"/>
        <s v="Carlos Salas Herrera 3680,  Conchali"/>
        <s v="Lote B del lote 2, Parcel a 8 Flor del Llano, San Clemente "/>
        <s v="Longitudinal Sur km 174, Teno "/>
        <s v="Lautaro 1026, Curico "/>
        <s v="Camino Linares yerbas buenas km. 8, sector las cruces"/>
        <s v="Parcela 30, la tercera, Longavi"/>
        <s v="Por cno.  Pirihuin a 0,6 km. Al N.E. de ruta 5 Sur"/>
        <s v="Ruta K-31 Km. 2,4, Camarico Cumpeo"/>
        <s v="Pc. 109 L.B Santa Isabel de los Robles, Retiro"/>
        <s v="Avda. Las Rastras 3475, Talca"/>
        <s v="Poblacion Ajial Lote 3A, Retiro "/>
        <s v="Fundo Las Doscientas s/n, Pencahue "/>
        <s v="Panamericana Sur Km 200, Sagrada Familia "/>
        <s v="Fundo Quepu, Lote A 4 S/N, Pencahue "/>
        <s v="Panamericana Sur, km 205, Molina "/>
        <s v="Longitudinal Sur km 264 (Cruce de Maule) "/>
        <s v="Camino a Sagrada Familia km 8, Lo Valdivia "/>
        <s v="Camino Yerbas Buenas esquina camino san Bartolo"/>
        <s v="Agua Fria K-175 a 5,2km al S.E. de pza. de molina"/>
        <s v="casilla 38"/>
        <s v="Por ruta J-55 Km.13"/>
        <s v="El socavon, ruta J55 Km.19, Romeral Curico"/>
        <s v="Sitio 9 Proyecto Casa Grande Km 1, Los Niches "/>
        <s v="km 9, Los Niches "/>
        <s v="Longitudinal Sur km 300, Linares "/>
        <s v="Callejon Santa Lucia 1, Romeral "/>
        <s v="Avenida San Miguel 4900 "/>
        <s v="Ruta K-16 km 17, Fundo Peteroa S/N, Sagrada Familia  "/>
        <s v="Ruta N-31 Km.13, San Carlos"/>
        <s v="Camino a Monteblanco S/N km.0,3, San Carlos"/>
        <s v="Lo Echevers 250"/>
        <s v="San Antonio Lt B Del Lt 2"/>
        <s v="Avda. Senador Jaime Guzman Errazuriz 3180, Renca"/>
        <s v="Ruta 5 Sur Km. 390, San Carlos"/>
        <s v="Camino Parque Lantano 100, Chillan "/>
        <s v="Avda. Vicente Mendez 595"/>
        <s v="Monseñor Sotero Sanz 267, providencia"/>
        <s v="Las Misajas Lote 8 y 10, km. 5 Camino Monte Blanco"/>
        <s v="Ruta N-31 km. 8, Sector Mutupin"/>
        <s v="Camino San Agustin S/N, sector Mutupin"/>
        <s v="Ruta N-31 Km.7,2 Mutupin, San carlos"/>
        <s v="Por cno. Interior a 5,4 km. Al S.E. de plaza"/>
        <s v="Por cno. Q-501 a 3,1 Km. Al E. de avda. Alemania"/>
        <s v="Por Cno. Q-501 a 2,1Km. alE. De avda. Alemania"/>
        <s v="Ruta 5 Sur km. 750 Loncoche"/>
        <s v="Camino Villarrica-Licanray km 5 "/>
        <s v="Ruta R-300 Hijuela B s/n, Fundo El Parque, Angol "/>
        <s v="Ruta 5Sur km. 771, Lanco"/>
        <s v="Baquedano 669, Valdivia"/>
        <s v="Ruta 5 Sur Km. 950, Purranque"/>
        <s v="Pc. Junquillar S/N Ruta 215 km 20, osorno"/>
      </sharedItems>
    </cacheField>
    <cacheField name="Teléfono" numFmtId="0">
      <sharedItems containsSemiMixedTypes="0" containsString="0" containsNumber="1" containsInteger="1" minValue="22456000" maxValue="2147483647" count="158">
        <n v="582583148"/>
        <n v="582585711"/>
        <n v="998144288"/>
        <n v="988393493"/>
        <n v="999918561"/>
        <n v="987366462"/>
        <n v="998413601"/>
        <n v="990010249"/>
        <n v="995430627"/>
        <n v="993272887"/>
        <n v="983600338"/>
        <n v="993230155"/>
        <n v="512610795"/>
        <n v="532552356"/>
        <n v="998213518"/>
        <n v="994510649"/>
        <n v="512672510"/>
        <n v="512672940"/>
        <n v="994897506"/>
        <n v="977650100"/>
        <n v="342512355"/>
        <n v="228404377"/>
        <n v="995791578"/>
        <n v="332717152"/>
        <n v="978452251"/>
        <n v="997996228"/>
        <n v="342501449"/>
        <n v="993339419"/>
        <n v="956231146"/>
        <n v="223287800"/>
        <n v="342581223"/>
        <n v="342481796"/>
        <n v="322741977"/>
        <n v="998263940"/>
        <n v="342511701"/>
        <n v="229127300"/>
        <n v="342530455"/>
        <n v="994688883"/>
        <n v="342501110"/>
        <n v="352481442"/>
        <n v="342488494"/>
        <n v="342381088"/>
        <n v="342480420"/>
        <n v="995486204"/>
        <n v="342530051"/>
        <n v="993450273"/>
        <n v="322767704"/>
        <n v="332262645"/>
        <n v="228218260"/>
        <n v="992500272"/>
        <n v="223694676"/>
        <n v="228215583"/>
        <n v="228211922"/>
        <n v="228327292"/>
        <n v="228212719"/>
        <n v="997444145"/>
        <n v="228250624"/>
        <n v="224107600"/>
        <n v="228192104"/>
        <n v="228242308"/>
        <n v="228442021"/>
        <n v="229574242"/>
        <n v="224901900"/>
        <n v="228211415"/>
        <n v="225898122"/>
        <n v="225998002"/>
        <n v="228140433"/>
        <n v="224890000"/>
        <n v="225778824"/>
        <n v="228153414"/>
        <n v="984296784"/>
        <n v="229418558"/>
        <n v="22456000"/>
        <n v="222456000"/>
        <n v="228807359"/>
        <n v="996415455"/>
        <n v="722747729"/>
        <n v="227177352"/>
        <n v="722387400"/>
        <n v="942764281"/>
        <n v="968394331"/>
        <n v="223786997"/>
        <n v="994894408"/>
        <n v="722741000"/>
        <n v="223331015"/>
        <n v="222157161"/>
        <n v="229233055"/>
        <n v="993751146"/>
        <n v="722976700"/>
        <n v="225825705"/>
        <n v="722391933"/>
        <n v="981369145"/>
        <n v="222357373"/>
        <n v="986499883"/>
        <n v="957090800"/>
        <n v="997763502"/>
        <n v="712970601"/>
        <n v="752543954"/>
        <n v="995490484"/>
        <n v="752431334"/>
        <n v="752431252"/>
        <n v="712617600"/>
        <n v="993263245"/>
        <n v="731970018"/>
        <n v="752431691"/>
        <n v="965966518"/>
        <n v="732216187"/>
        <n v="731970203"/>
        <n v="962196589"/>
        <n v="932258623"/>
        <n v="712244919"/>
        <n v="752411861"/>
        <n v="752544698"/>
        <n v="223346088"/>
        <n v="752471304"/>
        <n v="752284166"/>
        <n v="974788011"/>
        <n v="712242891"/>
        <n v="942071462"/>
        <n v="225940200"/>
        <n v="752577640"/>
        <n v="712534640"/>
        <n v="752576980"/>
        <n v="712632202"/>
        <n v="752451207"/>
        <n v="957781134"/>
        <n v="998187111"/>
        <n v="977595054"/>
        <n v="752431418"/>
        <n v="984695920"/>
        <n v="752323257"/>
        <n v="73212188"/>
        <n v="752432185"/>
        <n v="2147483647"/>
        <n v="982393041"/>
        <n v="976957878"/>
        <n v="422412208"/>
        <n v="422638088"/>
        <n v="986722353"/>
        <n v="422278293"/>
        <n v="422430150"/>
        <n v="422427140"/>
        <n v="422208803"/>
        <n v="223554900"/>
        <n v="998654242"/>
        <n v="985766579"/>
        <n v="422429504"/>
        <n v="422416881"/>
        <n v="968371528"/>
        <n v="967275911"/>
        <n v="432538624"/>
        <n v="999394675"/>
        <n v="452412816"/>
        <n v="452971107"/>
        <n v="632272701"/>
        <n v="985482241"/>
        <n v="642351619"/>
        <n v="995499726"/>
      </sharedItems>
    </cacheField>
    <cacheField name="Web" numFmtId="0">
      <sharedItems containsBlank="1" count="120">
        <s v="www.bezma.cl"/>
        <s v="www.lombardi.cl"/>
        <m/>
        <s v=" www.tentacionesdepica.cl"/>
        <s v=" Sin pagina web "/>
        <s v=" www.riodeoro.cl "/>
        <s v=" www.aceitealicanto.cl "/>
        <s v=" www.albina.cl "/>
        <s v=" www.valledeolivos.cl / www.payantume.cl "/>
        <s v=" www.olivosvro.cl "/>
        <s v=" www.soldeatacamaolive.com "/>
        <s v=" www.nuecesdelchoapa.cl "/>
        <s v=" www.huentelauquen.cl "/>
        <s v=" www.vallearriba.cl "/>
        <s v=" www.agricolahc.cl "/>
        <s v=" www.olisur.com "/>
        <s v=" www.olivosolimpo.cl "/>
        <s v=" www.qori.cl "/>
        <s v=" www.maitenal.cl "/>
        <s v=" www.grupomolina.cl "/>
        <s v=" www.sanpietrofoods.com "/>
        <s v=" www.razeto.cl "/>
        <s v=" www.carterfruits.cl "/>
        <s v=" www.pentzke.cl "/>
        <s v=" www.agromar.net "/>
        <s v=" www.eckart.cl "/>
        <s v=" www.fontevita.cl "/>
        <s v=" www.agroprodex.cl "/>
        <s v=" www.jucosol.com "/>
        <s v=" www.frutamerica.cl "/>
        <s v=" www.frunut.cl "/>
        <s v=" www.trefrut.cl "/>
        <s v=" www.deleyda.com "/>
        <s v=" www.pacificnut.com "/>
        <s v=" www.baika.cl "/>
        <s v=" www.anjari.cl "/>
        <s v=" www.agropedegua.cl "/>
        <s v=" www.santis.cl "/>
        <s v=" www.elcantaro.cl "/>
        <s v=" www.tmluc.com "/>
        <s v=" www.cartagochile.cl "/>
        <s v=" www.aconcaguafoods.cl "/>
        <s v=" www.agricolafatima.cl "/>
        <s v=" www.monteolivo.cl "/>
        <s v=" www.prodalmen.cl "/>
        <s v=" www.agrosanpedro.cl "/>
        <s v=" www.almeval.cl "/>
        <s v=" www.sohocomercial.cl "/>
        <s v=" www.diana-foods.com "/>
        <s v=" www.lourdes.cl "/>
        <s v=" www.exser.cl "/>
        <s v=" www.granasur.cl "/>
        <s v=" www.icb.cl "/>
        <s v=" www.mickelsen.cl "/>
        <s v=" www.prunesco.com "/>
        <s v=" www.jugosdelmaipo.com "/>
        <s v=" www.terrasanta.cl "/>
        <s v=" www.southamfreezedry.com "/>
        <s v=" www.watts.cl "/>
        <s v=" www.bethania.cl "/>
        <s v=" www.agricolapampasur.cl "/>
        <s v=" www.alonsoliveoil.com "/>
        <s v=" www.agrofoods.cl "/>
        <s v=" www.fullsec.cl "/>
        <s v=" www.superfruit.cl "/>
        <s v=" www.deprado.eu "/>
        <s v=" www.hornillas.cl "/>
        <s v=" www.invertecfoods.cl "/>
        <s v=" www.mercofrut.com "/>
        <s v=" www.patagoniafresh.cl "/>
        <s v=" www.goodvalley.cl "/>
        <s v=" www.sunagro.cl "/>
        <s v=" www.sunsweet.com "/>
        <s v="www.lastizas.com"/>
        <s v=" www.jugoafe.cl "/>
        <s v=" www.avellanos.cl "/>
        <s v=" www.donrafael.cl "/>
        <s v=" www.apfrut.cl "/>
        <s v=" www.auraoliveoil.com "/>
        <s v=" www.surfrut.com "/>
        <s v=" www.vallefrio.cl "/>
        <s v=" www.agrocepia.cl "/>
        <s v=" wwwrapifresh.cl "/>
        <s v=" www.minutoverde.cl / www.alifrut.cl "/>
        <s v=" www.andifungui.com "/>
        <s v=" www.berries-chile.com "/>
        <s v="www.oil.cl"/>
        <s v="www.antillal.cl"/>
        <s v=" www.carozzi.cl "/>
        <s v="www.comfrut.com"/>
        <s v="www.agrichile.cl"/>
        <s v="www.huertosmontserrat.cl"/>
        <s v=" www.juhinej.com "/>
        <s v=" www.las200.cl "/>
        <s v=" www.mospasa.cl "/>
        <s v=" www.quepu.cl "/>
        <s v=" www.purefruit.com "/>
        <s v=" www.sclem.cl "/>
        <s v=" www.sanco.cl "/>
        <s v="www.vallefrio.cl"/>
        <s v=" www.frule.com "/>
        <s v=" www.sugal-group.com "/>
        <s v=" www.terramater.cl "/>
        <s v="www.proberries.cl"/>
        <s v="www.minutoverde.cl"/>
        <s v="www.alifrut.cl"/>
        <s v="www.agroprodex.cl"/>
        <s v=" www.olmue.com "/>
        <s v="www.fia.udec.cl"/>
        <s v="www.agrisol.cl"/>
        <s v="www.biobioberries.cl"/>
        <s v="www.frigosan.cl"/>
        <s v="www.socradex.cl"/>
        <s v="www.biofriochile.com"/>
        <s v=" www.nanuva.cl"/>
        <s v="www.olmue.com"/>
        <s v=" www.salusflora.com "/>
        <s v="www.oceanspray.com"/>
        <s v="www.bayasdelsur.cl"/>
        <s v="www.framberry.cl"/>
      </sharedItems>
    </cacheField>
    <cacheField name="Cod_proceso" numFmtId="0">
      <sharedItems containsSemiMixedTypes="0" containsString="0" containsNumber="1" containsInteger="1" minValue="1" maxValue="9"/>
    </cacheField>
    <cacheField name="Proceso" numFmtId="0">
      <sharedItems count="9">
        <s v="Aceite"/>
        <s v="Conservas"/>
        <s v="Pasta"/>
        <s v="Jugos"/>
        <s v="Mermelada"/>
        <s v="Descascarado"/>
        <s v="Pulpa"/>
        <s v="Deshidratados"/>
        <s v="Congelados"/>
      </sharedItems>
    </cacheField>
    <cacheField name="Especie" numFmtId="0">
      <sharedItems count="105">
        <s v="Olivo"/>
        <s v="Pimentón"/>
        <s v="Guayabo"/>
        <s v="Lima"/>
        <s v="Mango"/>
        <s v="Maracuyá"/>
        <s v="Naranja"/>
        <s v="Nuez"/>
        <s v="Papaya"/>
        <s v="Limón"/>
        <s v="Chirimoya"/>
        <s v="Palta"/>
        <s v="Uva de Mesa"/>
        <s v="Durazno Conservero"/>
        <s v="Alcachofa"/>
        <s v="Arándano"/>
        <s v="Cereza"/>
        <s v="Frutilla"/>
        <s v="Pera"/>
        <s v="Damasco"/>
        <s v="Frambuesa"/>
        <s v="Mora Silvestre"/>
        <s v="Manzano"/>
        <s v="Alcayota"/>
        <s v="Guinda Acida"/>
        <s v="Membrillo"/>
        <s v="Piña"/>
        <s v="Almendra"/>
        <s v="Avellana"/>
        <s v="Chia"/>
        <s v="Coco"/>
        <s v="Linaza"/>
        <s v="Mani"/>
        <s v="Pepa de Zapallo"/>
        <s v="Rosa Mosqueta"/>
        <s v="Sésamo"/>
        <s v="Granada"/>
        <s v="Lúcuma"/>
        <s v="Melón"/>
        <s v="Tuna"/>
        <s v="Apio"/>
        <s v="Champiñon"/>
        <s v="Kiwi"/>
        <s v="Murtilla"/>
        <s v="Plátano"/>
        <s v="Tomate"/>
        <s v="Zanahoria"/>
        <s v="Ciruelo Japonés"/>
        <s v="Durazno Fresco"/>
        <s v="Ají"/>
        <s v="Cebolla"/>
        <s v="Ciruela Europea"/>
        <s v="Acerola"/>
        <s v="Betarraga"/>
        <s v="Brocoli"/>
        <s v="Maqui"/>
        <s v="Mora Cultivada"/>
        <s v="Zapallo Camote"/>
        <s v="Berro"/>
        <s v="Hakusai"/>
        <s v="Kale"/>
        <s v="Perejil"/>
        <s v="Jojoba"/>
        <s v="Pepa de Uva"/>
        <s v="Pepino"/>
        <s v="Albahaca"/>
        <s v="Higo"/>
        <s v="Castaña"/>
        <s v="Grosella"/>
        <s v="Acai berry"/>
        <s v="Camote"/>
        <s v="Espinaca"/>
        <s v="Pimenton"/>
        <s v="Petit Vert"/>
        <s v="Repollo"/>
        <s v="Espárrago"/>
        <s v="Choclo"/>
        <s v="Hongo Silvestre"/>
        <s v="Zapallo Italiano"/>
        <s v="Arveja"/>
        <s v="Melón Calameño"/>
        <s v="Melón Tuna"/>
        <s v="Poroto Verde"/>
        <s v="Ajo"/>
        <s v="Hongos"/>
        <s v="Murta"/>
        <s v="Cramberry"/>
        <s v="Nogal" u="1"/>
        <s v="Acai" u="1"/>
        <s v="Durazno Conservero " u="1"/>
        <s v="Castana" u="1"/>
        <s v="Granado" u="1"/>
        <s v="Cerezo" u="1"/>
        <s v="Chirimoyo" u="1"/>
        <s v="Naranjo" u="1"/>
        <s v="Esparrago" u="1"/>
        <s v="Ciruelo" u="1"/>
        <s v="Pica" u="1"/>
        <s v="Almendro" u="1"/>
        <s v="Sesamo" u="1"/>
        <s v="Champinon" u="1"/>
        <s v="Ciruelo Japones" u="1"/>
        <s v="Avellano " u="1"/>
        <s v="Ciruelo Europeo" u="1"/>
        <s v="Pera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4">
  <r>
    <x v="0"/>
    <x v="0"/>
    <n v="1"/>
    <s v="Arica"/>
    <n v="1"/>
    <s v="Arica"/>
    <x v="0"/>
    <s v="Km. 5,7 Ruta A-133 Valle de Azapa"/>
    <n v="582583148"/>
    <s v="www.bezma.cl"/>
    <n v="1"/>
    <x v="0"/>
    <x v="0"/>
    <s v="2018/2019"/>
  </r>
  <r>
    <x v="0"/>
    <x v="0"/>
    <n v="1"/>
    <s v="Arica"/>
    <n v="1"/>
    <s v="Arica"/>
    <x v="1"/>
    <s v="Ruta A-27 Km. 6"/>
    <n v="582585711"/>
    <s v="www.lombardi.cl"/>
    <n v="3"/>
    <x v="1"/>
    <x v="1"/>
    <s v="2018/2019"/>
  </r>
  <r>
    <x v="0"/>
    <x v="0"/>
    <n v="1"/>
    <s v="Arica"/>
    <n v="1"/>
    <s v="Arica"/>
    <x v="1"/>
    <s v="Ruta A-27 Km. 6"/>
    <n v="582585711"/>
    <s v="www.lombardi.cl"/>
    <n v="7"/>
    <x v="2"/>
    <x v="0"/>
    <s v="2018/2019"/>
  </r>
  <r>
    <x v="0"/>
    <x v="0"/>
    <n v="1"/>
    <s v="Arica"/>
    <n v="1"/>
    <s v="Arica"/>
    <x v="2"/>
    <s v="Valle de Azapa km. 6"/>
    <n v="998144288"/>
    <m/>
    <n v="1"/>
    <x v="0"/>
    <x v="0"/>
    <s v="2018/2019"/>
  </r>
  <r>
    <x v="1"/>
    <x v="1"/>
    <n v="62"/>
    <s v="Tamarugal"/>
    <n v="9"/>
    <s v="Pica"/>
    <x v="3"/>
    <s v="Camino fiscal la Banda S/N"/>
    <n v="988393493"/>
    <s v=" www.tentacionesdepica.cl"/>
    <n v="5"/>
    <x v="3"/>
    <x v="2"/>
    <s v="2018/2019"/>
  </r>
  <r>
    <x v="1"/>
    <x v="1"/>
    <n v="62"/>
    <s v="Tamarugal"/>
    <n v="9"/>
    <s v="Pica"/>
    <x v="3"/>
    <s v="Camino fiscal la Banda S/N"/>
    <n v="988393493"/>
    <s v=" www.tentacionesdepica.cl"/>
    <n v="5"/>
    <x v="3"/>
    <x v="3"/>
    <s v="2018/2019"/>
  </r>
  <r>
    <x v="1"/>
    <x v="1"/>
    <n v="62"/>
    <s v="Tamarugal"/>
    <n v="9"/>
    <s v="Pica"/>
    <x v="3"/>
    <s v="Camino fiscal la Banda S/N"/>
    <n v="988393493"/>
    <s v=" www.tentacionesdepica.cl"/>
    <n v="5"/>
    <x v="3"/>
    <x v="4"/>
    <s v="2018/2019"/>
  </r>
  <r>
    <x v="1"/>
    <x v="1"/>
    <n v="62"/>
    <s v="Tamarugal"/>
    <n v="9"/>
    <s v="Pica"/>
    <x v="3"/>
    <s v="Camino fiscal la Banda S/N"/>
    <n v="988393493"/>
    <s v=" www.tentacionesdepica.cl"/>
    <n v="8"/>
    <x v="4"/>
    <x v="2"/>
    <s v="2018/2019"/>
  </r>
  <r>
    <x v="1"/>
    <x v="1"/>
    <n v="62"/>
    <s v="Tamarugal"/>
    <n v="9"/>
    <s v="Pica"/>
    <x v="3"/>
    <s v="Camino fiscal la Banda S/N"/>
    <n v="988393493"/>
    <s v=" www.tentacionesdepica.cl"/>
    <n v="8"/>
    <x v="4"/>
    <x v="3"/>
    <s v="2018/2019"/>
  </r>
  <r>
    <x v="1"/>
    <x v="1"/>
    <n v="62"/>
    <s v="Tamarugal"/>
    <n v="9"/>
    <s v="Pica"/>
    <x v="3"/>
    <s v="Camino fiscal la Banda S/N"/>
    <n v="988393493"/>
    <s v=" www.tentacionesdepica.cl"/>
    <n v="8"/>
    <x v="4"/>
    <x v="4"/>
    <s v="2018/2019"/>
  </r>
  <r>
    <x v="1"/>
    <x v="1"/>
    <n v="62"/>
    <s v="Tamarugal"/>
    <n v="9"/>
    <s v="Pica"/>
    <x v="3"/>
    <s v="Camino fiscal la Banda S/N"/>
    <n v="988393493"/>
    <s v=" www.tentacionesdepica.cl"/>
    <n v="8"/>
    <x v="4"/>
    <x v="5"/>
    <s v="2018/2019"/>
  </r>
  <r>
    <x v="1"/>
    <x v="1"/>
    <n v="62"/>
    <s v="Tamarugal"/>
    <n v="9"/>
    <s v="Pica"/>
    <x v="3"/>
    <s v="Camino fiscal la Banda S/N"/>
    <n v="988393493"/>
    <s v=" www.tentacionesdepica.cl"/>
    <n v="8"/>
    <x v="4"/>
    <x v="6"/>
    <s v="2018/2019"/>
  </r>
  <r>
    <x v="2"/>
    <x v="2"/>
    <n v="10"/>
    <s v="Copiapo"/>
    <n v="25"/>
    <s v="Copiapo"/>
    <x v="4"/>
    <s v="Calle Carrera de Caballos s/n "/>
    <n v="999918561"/>
    <s v=" Sin pagina web "/>
    <n v="1"/>
    <x v="0"/>
    <x v="0"/>
    <s v="2017/2018"/>
  </r>
  <r>
    <x v="2"/>
    <x v="2"/>
    <n v="10"/>
    <s v="Copiapo"/>
    <n v="25"/>
    <s v="Copiapo"/>
    <x v="4"/>
    <s v="Calle Carrera de Caballos s/n "/>
    <n v="999918561"/>
    <s v=" Sin pagina web "/>
    <n v="1"/>
    <x v="0"/>
    <x v="0"/>
    <s v="2017/2018"/>
  </r>
  <r>
    <x v="2"/>
    <x v="2"/>
    <n v="11"/>
    <s v="Huasco"/>
    <n v="30"/>
    <s v="Huasco"/>
    <x v="5"/>
    <s v="Camino Vallenar-Huasco s/n Planta Olivarera, Huasco Bajo "/>
    <n v="987366462"/>
    <s v=" www.riodeoro.cl "/>
    <n v="1"/>
    <x v="0"/>
    <x v="0"/>
    <s v="2017/2018"/>
  </r>
  <r>
    <x v="2"/>
    <x v="2"/>
    <n v="10"/>
    <s v="Copiapo"/>
    <n v="25"/>
    <s v="Copiapo"/>
    <x v="6"/>
    <s v="Ruta 5 norte km 820 "/>
    <n v="998413601"/>
    <s v=" www.aceitealicanto.cl "/>
    <n v="1"/>
    <x v="0"/>
    <x v="0"/>
    <s v="2017/2018"/>
  </r>
  <r>
    <x v="2"/>
    <x v="2"/>
    <n v="11"/>
    <s v="Huasco"/>
    <n v="29"/>
    <s v="Freirina"/>
    <x v="7"/>
    <s v="Latorre 40, Freirina "/>
    <n v="990010249"/>
    <s v=" Sin pagina web "/>
    <n v="1"/>
    <x v="0"/>
    <x v="0"/>
    <s v="2017/2018"/>
  </r>
  <r>
    <x v="2"/>
    <x v="2"/>
    <n v="11"/>
    <s v="Huasco"/>
    <n v="29"/>
    <s v="Freirina"/>
    <x v="8"/>
    <s v="Ruta C-46 km 33 Parcela 4 L, Freirina "/>
    <n v="995430627"/>
    <s v=" www.albina.cl "/>
    <n v="1"/>
    <x v="0"/>
    <x v="0"/>
    <s v="2017/2018"/>
  </r>
  <r>
    <x v="2"/>
    <x v="2"/>
    <n v="11"/>
    <s v="Huasco"/>
    <n v="30"/>
    <s v="Huasco"/>
    <x v="9"/>
    <s v="Camino Vallenar-Huasco Parcela 5, Huasco Bajo "/>
    <n v="993272887"/>
    <s v=" www.valledeolivos.cl / www.payantume.cl "/>
    <n v="1"/>
    <x v="0"/>
    <x v="0"/>
    <s v="2017/2018"/>
  </r>
  <r>
    <x v="2"/>
    <x v="2"/>
    <n v="11"/>
    <s v="Huasco"/>
    <n v="29"/>
    <s v="Freirina"/>
    <x v="10"/>
    <s v="Ruta C-530 s/n Parcela 107, Freirina "/>
    <n v="983600338"/>
    <s v=" www.olivosvro.cl "/>
    <n v="1"/>
    <x v="0"/>
    <x v="0"/>
    <s v="2017/2018"/>
  </r>
  <r>
    <x v="2"/>
    <x v="2"/>
    <n v="10"/>
    <s v="Copiapo"/>
    <n v="26"/>
    <s v="Caldera"/>
    <x v="11"/>
    <s v="Ruta C-364 s/n, Fundo Maria Isabel, Caldera "/>
    <n v="993230155"/>
    <s v=" www.soldeatacamaolive.com "/>
    <n v="1"/>
    <x v="0"/>
    <x v="0"/>
    <s v="2017/2018"/>
  </r>
  <r>
    <x v="2"/>
    <x v="2"/>
    <n v="11"/>
    <s v="Huasco"/>
    <n v="28"/>
    <s v="Vallenar"/>
    <x v="12"/>
    <s v="Camino Vallenar-Huasco km 7 "/>
    <n v="512610795"/>
    <s v=" Sin pagina web "/>
    <n v="1"/>
    <x v="0"/>
    <x v="0"/>
    <s v="2017/2018"/>
  </r>
  <r>
    <x v="3"/>
    <x v="3"/>
    <n v="15"/>
    <s v="Choapa"/>
    <n v="47"/>
    <s v="Salamanca"/>
    <x v="13"/>
    <s v="Paradero Caracha s/n Lote A, El Tambo "/>
    <n v="532552356"/>
    <s v=" www.nuecesdelchoapa.cl "/>
    <n v="9"/>
    <x v="5"/>
    <x v="7"/>
    <s v="2017/2018"/>
  </r>
  <r>
    <x v="3"/>
    <x v="3"/>
    <n v="15"/>
    <s v="Choapa"/>
    <n v="49"/>
    <s v="Canela"/>
    <x v="14"/>
    <s v="Ruta 5 Norte km 260 lado O "/>
    <n v="998213518"/>
    <s v=" www.huentelauquen.cl "/>
    <n v="5"/>
    <x v="3"/>
    <x v="8"/>
    <s v="2017/2018"/>
  </r>
  <r>
    <x v="3"/>
    <x v="3"/>
    <n v="14"/>
    <s v="Limari"/>
    <n v="40"/>
    <s v="Ovalle"/>
    <x v="15"/>
    <s v="Cno Camarico s/n, Fundo Los Lirios (Ovalle) /Av. Kennedy 5146 piso 8 (Vitacura) "/>
    <n v="994510649"/>
    <s v=" www.vallearriba.cl "/>
    <n v="1"/>
    <x v="0"/>
    <x v="0"/>
    <s v="2017/2018"/>
  </r>
  <r>
    <x v="3"/>
    <x v="3"/>
    <n v="13"/>
    <s v="Elqui"/>
    <n v="35"/>
    <s v="Coquimbo"/>
    <x v="16"/>
    <s v="Los carrera 380, La Serena "/>
    <n v="512672510"/>
    <s v=" www.agricolahc.cl "/>
    <n v="5"/>
    <x v="3"/>
    <x v="9"/>
    <s v="2017/2018"/>
  </r>
  <r>
    <x v="3"/>
    <x v="3"/>
    <n v="13"/>
    <s v="Elqui"/>
    <n v="35"/>
    <s v="Coquimbo"/>
    <x v="16"/>
    <s v="Los carrera 380, La Serena "/>
    <n v="512672510"/>
    <s v=" www.agricolahc.cl "/>
    <n v="6"/>
    <x v="6"/>
    <x v="10"/>
    <s v="2017/2018"/>
  </r>
  <r>
    <x v="3"/>
    <x v="3"/>
    <n v="13"/>
    <s v="Elqui"/>
    <n v="35"/>
    <s v="Coquimbo"/>
    <x v="16"/>
    <s v="Los carrera 380, La Serena "/>
    <n v="512672510"/>
    <s v=" www.agricolahc.cl "/>
    <n v="6"/>
    <x v="6"/>
    <x v="8"/>
    <s v="2017/2018"/>
  </r>
  <r>
    <x v="3"/>
    <x v="3"/>
    <n v="13"/>
    <s v="Elqui"/>
    <n v="35"/>
    <s v="Coquimbo"/>
    <x v="17"/>
    <s v="Camino Apatitas s/n (Coquimbo) /Avenida Santa Maria 2880 of 401 (Providencia) "/>
    <n v="512672940"/>
    <s v=" www.olisur.com "/>
    <n v="1"/>
    <x v="0"/>
    <x v="0"/>
    <s v="2017/2018"/>
  </r>
  <r>
    <x v="3"/>
    <x v="3"/>
    <n v="14"/>
    <s v="Limari"/>
    <n v="40"/>
    <s v="Ovalle"/>
    <x v="18"/>
    <s v="Llanos de San Julian s/n (Ovalle)/ Don Carlos 2939 Of 711 (Las Condes "/>
    <n v="994897506"/>
    <s v=" www.olivosolimpo.cl "/>
    <n v="1"/>
    <x v="0"/>
    <x v="0"/>
    <s v="2017/2018"/>
  </r>
  <r>
    <x v="3"/>
    <x v="3"/>
    <n v="14"/>
    <s v="Limari"/>
    <n v="40"/>
    <s v="Ovalle"/>
    <x v="19"/>
    <s v="Independencia 249, Ovalle "/>
    <n v="977650100"/>
    <s v=" www.qori.cl "/>
    <n v="1"/>
    <x v="0"/>
    <x v="0"/>
    <s v="2017/2018"/>
  </r>
  <r>
    <x v="4"/>
    <x v="4"/>
    <n v="19"/>
    <s v="San Felipe De Aconcagua"/>
    <n v="60"/>
    <s v="San Felipe"/>
    <x v="20"/>
    <s v="Fundo San Jorge S/N "/>
    <n v="342512355"/>
    <s v=" Sin pagina web "/>
    <n v="9"/>
    <x v="5"/>
    <x v="7"/>
    <s v="2017/2018"/>
  </r>
  <r>
    <x v="4"/>
    <x v="4"/>
    <n v="19"/>
    <s v="San Felipe De Aconcagua"/>
    <n v="60"/>
    <s v="San Felipe"/>
    <x v="21"/>
    <s v="Callejon San Francisco S/N Agricola Maitenal, Fundo Santa Elena "/>
    <n v="228404377"/>
    <s v=" www.maitenal.cl "/>
    <n v="9"/>
    <x v="5"/>
    <x v="7"/>
    <s v="2017/2018"/>
  </r>
  <r>
    <x v="4"/>
    <x v="4"/>
    <n v="17"/>
    <s v="Petorca"/>
    <n v="54"/>
    <s v="Zapallar"/>
    <x v="22"/>
    <s v="Ruta E-46 Parcela 7, Catapilco "/>
    <n v="995791578"/>
    <s v=" Sin pagina web "/>
    <n v="1"/>
    <x v="0"/>
    <x v="0"/>
    <s v="2017/2018"/>
  </r>
  <r>
    <x v="4"/>
    <x v="4"/>
    <n v="17"/>
    <s v="Petorca"/>
    <n v="51"/>
    <s v="La Ligua"/>
    <x v="23"/>
    <s v="Parcela 33 Santa Marta (sector Pichilemu), Longotoma "/>
    <n v="332717152"/>
    <s v=" www.grupomolina.cl "/>
    <n v="1"/>
    <x v="0"/>
    <x v="11"/>
    <s v="2017/2018"/>
  </r>
  <r>
    <x v="4"/>
    <x v="4"/>
    <n v="17"/>
    <s v="Petorca"/>
    <n v="51"/>
    <s v="La Ligua"/>
    <x v="24"/>
    <s v="Parcela 30 A3 sector Los Hornos de Huaquen "/>
    <n v="978452251"/>
    <s v=" www.sanpietrofoods.com "/>
    <n v="1"/>
    <x v="0"/>
    <x v="0"/>
    <s v="2017/2018"/>
  </r>
  <r>
    <x v="4"/>
    <x v="4"/>
    <n v="20"/>
    <s v="Quillota"/>
    <n v="66"/>
    <s v="Quillota"/>
    <x v="25"/>
    <s v="Parcela 13-A Los Almendros "/>
    <n v="997996228"/>
    <s v=" www.razeto.cl "/>
    <n v="1"/>
    <x v="0"/>
    <x v="0"/>
    <s v="2017/2018"/>
  </r>
  <r>
    <x v="4"/>
    <x v="4"/>
    <n v="20"/>
    <s v="Quillota"/>
    <n v="66"/>
    <s v="Quillota"/>
    <x v="25"/>
    <s v="Parcela 13-A Los Almendros "/>
    <n v="997996228"/>
    <s v=" www.razeto.cl "/>
    <n v="1"/>
    <x v="0"/>
    <x v="11"/>
    <s v="2017/2018"/>
  </r>
  <r>
    <x v="4"/>
    <x v="4"/>
    <n v="19"/>
    <s v="San Felipe De Aconcagua"/>
    <n v="61"/>
    <s v="Putaendo"/>
    <x v="26"/>
    <s v="Central 198, Quebrada Herrera "/>
    <n v="342501449"/>
    <s v=" www.carterfruits.cl "/>
    <n v="4"/>
    <x v="7"/>
    <x v="12"/>
    <s v="2017/2018"/>
  </r>
  <r>
    <x v="4"/>
    <x v="4"/>
    <n v="19"/>
    <s v="San Felipe De Aconcagua"/>
    <n v="60"/>
    <s v="San Felipe"/>
    <x v="27"/>
    <s v="Fundo San Jose S/N "/>
    <n v="993339419"/>
    <s v=" Sin pagina web "/>
    <n v="4"/>
    <x v="7"/>
    <x v="12"/>
    <s v="2017/2018"/>
  </r>
  <r>
    <x v="4"/>
    <x v="4"/>
    <n v="19"/>
    <s v="San Felipe De Aconcagua"/>
    <n v="61"/>
    <s v="Putaendo"/>
    <x v="28"/>
    <s v="Callejon vecinal s/n, sector Granalla, Putaendo "/>
    <n v="956231146"/>
    <s v=" Sin pagina web "/>
    <n v="4"/>
    <x v="7"/>
    <x v="13"/>
    <s v="2017/2018"/>
  </r>
  <r>
    <x v="4"/>
    <x v="4"/>
    <n v="19"/>
    <s v="San Felipe De Aconcagua"/>
    <n v="60"/>
    <s v="San Felipe"/>
    <x v="29"/>
    <s v="Avda. Manso de Velasco 1820, San Felipe "/>
    <n v="223287800"/>
    <s v=" www.pentzke.cl "/>
    <n v="3"/>
    <x v="1"/>
    <x v="14"/>
    <s v="2017/2018"/>
  </r>
  <r>
    <x v="4"/>
    <x v="4"/>
    <n v="19"/>
    <s v="San Felipe De Aconcagua"/>
    <n v="60"/>
    <s v="San Felipe"/>
    <x v="29"/>
    <s v="Avda. Manso de Velasco 1820, San Felipe "/>
    <n v="223287800"/>
    <s v=" www.pentzke.cl "/>
    <n v="3"/>
    <x v="1"/>
    <x v="15"/>
    <s v="2017/2018"/>
  </r>
  <r>
    <x v="4"/>
    <x v="4"/>
    <n v="19"/>
    <s v="San Felipe De Aconcagua"/>
    <n v="60"/>
    <s v="San Felipe"/>
    <x v="29"/>
    <s v="Avda. Manso de Velasco 1820, San Felipe "/>
    <n v="223287800"/>
    <s v=" www.pentzke.cl "/>
    <n v="3"/>
    <x v="1"/>
    <x v="16"/>
    <s v="2017/2018"/>
  </r>
  <r>
    <x v="4"/>
    <x v="4"/>
    <n v="19"/>
    <s v="San Felipe De Aconcagua"/>
    <n v="60"/>
    <s v="San Felipe"/>
    <x v="29"/>
    <s v="Avda. Bernardo Ohiggins 310, San Felipe "/>
    <n v="223287800"/>
    <s v=" www.pentzke.cl "/>
    <n v="3"/>
    <x v="1"/>
    <x v="13"/>
    <s v="2017/2018"/>
  </r>
  <r>
    <x v="4"/>
    <x v="4"/>
    <n v="19"/>
    <s v="San Felipe De Aconcagua"/>
    <n v="60"/>
    <s v="San Felipe"/>
    <x v="29"/>
    <s v="Avda. Manso de Velasco 1820, San Felipe "/>
    <n v="223287800"/>
    <s v=" www.pentzke.cl "/>
    <n v="3"/>
    <x v="1"/>
    <x v="17"/>
    <s v="2017/2018"/>
  </r>
  <r>
    <x v="4"/>
    <x v="4"/>
    <n v="19"/>
    <s v="San Felipe De Aconcagua"/>
    <n v="60"/>
    <s v="San Felipe"/>
    <x v="29"/>
    <s v="Avda. Manso de Velasco 1820, San Felipe "/>
    <n v="223287800"/>
    <s v=" www.pentzke.cl "/>
    <n v="3"/>
    <x v="1"/>
    <x v="8"/>
    <s v="2017/2018"/>
  </r>
  <r>
    <x v="4"/>
    <x v="4"/>
    <n v="19"/>
    <s v="San Felipe De Aconcagua"/>
    <n v="60"/>
    <s v="San Felipe"/>
    <x v="29"/>
    <s v="Avda. Bernardo Ohiggins 310, San Felipe "/>
    <n v="223287800"/>
    <s v=" www.pentzke.cl "/>
    <n v="3"/>
    <x v="1"/>
    <x v="18"/>
    <s v="2017/2018"/>
  </r>
  <r>
    <x v="4"/>
    <x v="4"/>
    <n v="19"/>
    <s v="San Felipe De Aconcagua"/>
    <n v="60"/>
    <s v="San Felipe"/>
    <x v="29"/>
    <s v="Avda. Bernardo Ohiggins 310, San Felipe "/>
    <n v="223287800"/>
    <s v=" www.pentzke.cl "/>
    <n v="3"/>
    <x v="1"/>
    <x v="12"/>
    <s v="2017/2018"/>
  </r>
  <r>
    <x v="4"/>
    <x v="4"/>
    <n v="19"/>
    <s v="San Felipe De Aconcagua"/>
    <n v="60"/>
    <s v="San Felipe"/>
    <x v="29"/>
    <s v="Avda. Manso de Velasco 1820, San Felipe "/>
    <n v="223287800"/>
    <s v=" www.pentzke.cl "/>
    <n v="8"/>
    <x v="4"/>
    <x v="19"/>
    <s v="2017/2018"/>
  </r>
  <r>
    <x v="4"/>
    <x v="4"/>
    <n v="19"/>
    <s v="San Felipe De Aconcagua"/>
    <n v="60"/>
    <s v="San Felipe"/>
    <x v="29"/>
    <s v="Avda. Manso de Velasco 1820, San Felipe "/>
    <n v="223287800"/>
    <s v=" www.pentzke.cl "/>
    <n v="8"/>
    <x v="4"/>
    <x v="20"/>
    <s v="2017/2018"/>
  </r>
  <r>
    <x v="4"/>
    <x v="4"/>
    <n v="19"/>
    <s v="San Felipe De Aconcagua"/>
    <n v="60"/>
    <s v="San Felipe"/>
    <x v="29"/>
    <s v="Avda. Manso de Velasco 1820, San Felipe "/>
    <n v="223287800"/>
    <s v=" www.pentzke.cl "/>
    <n v="8"/>
    <x v="4"/>
    <x v="21"/>
    <s v="2017/2018"/>
  </r>
  <r>
    <x v="4"/>
    <x v="4"/>
    <n v="19"/>
    <s v="San Felipe De Aconcagua"/>
    <n v="60"/>
    <s v="San Felipe"/>
    <x v="29"/>
    <s v="Avda. Bernardo Ohiggins 310, San Felipe "/>
    <n v="223287800"/>
    <s v=" www.pentzke.cl "/>
    <n v="6"/>
    <x v="6"/>
    <x v="13"/>
    <s v="2017/2018"/>
  </r>
  <r>
    <x v="4"/>
    <x v="4"/>
    <n v="19"/>
    <s v="San Felipe De Aconcagua"/>
    <n v="60"/>
    <s v="San Felipe"/>
    <x v="29"/>
    <s v="Avda. Manso de Velasco 1820, San Felipe "/>
    <n v="223287800"/>
    <s v=" www.pentzke.cl "/>
    <n v="6"/>
    <x v="6"/>
    <x v="22"/>
    <s v="2017/2018"/>
  </r>
  <r>
    <x v="4"/>
    <x v="4"/>
    <n v="19"/>
    <s v="San Felipe De Aconcagua"/>
    <n v="60"/>
    <s v="San Felipe"/>
    <x v="29"/>
    <s v="Avda. Bernardo Ohiggins 310, San Felipe "/>
    <n v="223287800"/>
    <s v=" www.pentzke.cl "/>
    <n v="6"/>
    <x v="6"/>
    <x v="18"/>
    <s v="2017/2018"/>
  </r>
  <r>
    <x v="4"/>
    <x v="4"/>
    <n v="19"/>
    <s v="San Felipe De Aconcagua"/>
    <n v="62"/>
    <s v="Santa Maria"/>
    <x v="30"/>
    <s v="Chorrillos s/n parcela 46, Santa Maria "/>
    <n v="342581223"/>
    <s v=" www.agromar.net "/>
    <n v="4"/>
    <x v="7"/>
    <x v="12"/>
    <s v="2017/2018"/>
  </r>
  <r>
    <x v="4"/>
    <x v="4"/>
    <n v="18"/>
    <s v="Los Andes"/>
    <n v="57"/>
    <s v="San Esteban"/>
    <x v="31"/>
    <s v="Tocornal 30, San Esteban "/>
    <n v="342481796"/>
    <s v=" Sin pagina web "/>
    <n v="9"/>
    <x v="5"/>
    <x v="7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23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15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19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13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20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17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24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22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5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25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21"/>
    <s v="2017/2018"/>
  </r>
  <r>
    <x v="4"/>
    <x v="4"/>
    <n v="21"/>
    <s v="Valparaiso"/>
    <n v="79"/>
    <s v="Casablanca"/>
    <x v="32"/>
    <s v="Juan Verdaguer 26, Casablanca "/>
    <n v="322741977"/>
    <s v=" www.eckart.cl "/>
    <n v="8"/>
    <x v="4"/>
    <x v="26"/>
    <s v="2017/2018"/>
  </r>
  <r>
    <x v="4"/>
    <x v="4"/>
    <n v="21"/>
    <s v="Valparaiso"/>
    <n v="351"/>
    <s v="Concon"/>
    <x v="33"/>
    <s v="Avda. El Parque 255, Galpon 2 (Parque industrial Gulmue) "/>
    <n v="998263940"/>
    <s v=" www.fontevita.cl "/>
    <n v="1"/>
    <x v="0"/>
    <x v="27"/>
    <s v="2017/2018"/>
  </r>
  <r>
    <x v="4"/>
    <x v="4"/>
    <n v="21"/>
    <s v="Valparaiso"/>
    <n v="351"/>
    <s v="Concon"/>
    <x v="33"/>
    <s v="Avda. El Parque 255, Galpon 2 (Parque industrial Gulmue) "/>
    <n v="998263940"/>
    <s v=" www.fontevita.cl "/>
    <n v="1"/>
    <x v="0"/>
    <x v="28"/>
    <s v="2017/2018"/>
  </r>
  <r>
    <x v="4"/>
    <x v="4"/>
    <n v="21"/>
    <s v="Valparaiso"/>
    <n v="351"/>
    <s v="Concon"/>
    <x v="33"/>
    <s v="Avda. El Parque 255, Galpon 2 (Parque industrial Gulmue) "/>
    <n v="998263940"/>
    <s v=" www.fontevita.cl "/>
    <n v="1"/>
    <x v="0"/>
    <x v="29"/>
    <s v="2017/2018"/>
  </r>
  <r>
    <x v="4"/>
    <x v="4"/>
    <n v="21"/>
    <s v="Valparaiso"/>
    <n v="351"/>
    <s v="Concon"/>
    <x v="33"/>
    <s v="Avda. El Parque 255, Galpon 2 (Parque industrial Gulmue) "/>
    <n v="998263940"/>
    <s v=" www.fontevita.cl "/>
    <n v="1"/>
    <x v="0"/>
    <x v="30"/>
    <s v="2017/2018"/>
  </r>
  <r>
    <x v="4"/>
    <x v="4"/>
    <n v="21"/>
    <s v="Valparaiso"/>
    <n v="351"/>
    <s v="Concon"/>
    <x v="33"/>
    <s v="Avda. El Parque 255, Galpon 2 (Parque industrial Gulmue) "/>
    <n v="998263940"/>
    <s v=" www.fontevita.cl "/>
    <n v="1"/>
    <x v="0"/>
    <x v="31"/>
    <s v="2017/2018"/>
  </r>
  <r>
    <x v="4"/>
    <x v="4"/>
    <n v="21"/>
    <s v="Valparaiso"/>
    <n v="351"/>
    <s v="Concon"/>
    <x v="33"/>
    <s v="Avda. El Parque 255, Galpon 2 (Parque industrial Gulmue) "/>
    <n v="998263940"/>
    <s v=" www.fontevita.cl "/>
    <n v="1"/>
    <x v="0"/>
    <x v="32"/>
    <s v="2017/2018"/>
  </r>
  <r>
    <x v="4"/>
    <x v="4"/>
    <n v="21"/>
    <s v="Valparaiso"/>
    <n v="351"/>
    <s v="Concon"/>
    <x v="33"/>
    <s v="Avda. El Parque 255, Galpon 2 (Parque industrial Gulmue) "/>
    <n v="998263940"/>
    <s v=" www.fontevita.cl "/>
    <n v="1"/>
    <x v="0"/>
    <x v="33"/>
    <s v="2017/2018"/>
  </r>
  <r>
    <x v="4"/>
    <x v="4"/>
    <n v="21"/>
    <s v="Valparaiso"/>
    <n v="351"/>
    <s v="Concon"/>
    <x v="33"/>
    <s v="Avda. El Parque 255, Galpon 2 (Parque industrial Gulmue) "/>
    <n v="998263940"/>
    <s v=" www.fontevita.cl "/>
    <n v="1"/>
    <x v="0"/>
    <x v="34"/>
    <s v="2017/2018"/>
  </r>
  <r>
    <x v="4"/>
    <x v="4"/>
    <n v="21"/>
    <s v="Valparaiso"/>
    <n v="351"/>
    <s v="Concon"/>
    <x v="33"/>
    <s v="Avda. El Parque 255, Galpon 2 (Parque industrial Gulmue) "/>
    <n v="998263940"/>
    <s v=" www.fontevita.cl "/>
    <n v="1"/>
    <x v="0"/>
    <x v="35"/>
    <s v="2017/2018"/>
  </r>
  <r>
    <x v="4"/>
    <x v="4"/>
    <n v="19"/>
    <s v="San Felipe De Aconcagua"/>
    <n v="60"/>
    <s v="San Felipe"/>
    <x v="34"/>
    <s v="Carretera San Martin km 14 S/N "/>
    <n v="342511701"/>
    <s v=" www.agroprodex.cl "/>
    <n v="4"/>
    <x v="7"/>
    <x v="12"/>
    <s v="2017/2018"/>
  </r>
  <r>
    <x v="4"/>
    <x v="4"/>
    <n v="19"/>
    <s v="San Felipe De Aconcagua"/>
    <n v="62"/>
    <s v="Santa Maria"/>
    <x v="35"/>
    <s v="Avda. Tocornal 4676, Los Andes "/>
    <n v="229127300"/>
    <s v=" www.jucosol.com "/>
    <n v="5"/>
    <x v="3"/>
    <x v="12"/>
    <s v="2017/2018"/>
  </r>
  <r>
    <x v="4"/>
    <x v="4"/>
    <n v="19"/>
    <s v="San Felipe De Aconcagua"/>
    <n v="60"/>
    <s v="San Felipe"/>
    <x v="36"/>
    <s v="Camino Curimon S/N, Fundo La Pena "/>
    <n v="342530455"/>
    <s v=" www.frutamerica.cl "/>
    <n v="9"/>
    <x v="5"/>
    <x v="7"/>
    <s v="2017/2018"/>
  </r>
  <r>
    <x v="4"/>
    <x v="4"/>
    <n v="18"/>
    <s v="Los Andes"/>
    <n v="57"/>
    <s v="San Esteban"/>
    <x v="37"/>
    <s v="Calle Los Olmos 1300, San Esteban "/>
    <n v="342481796"/>
    <s v=" www.frunut.cl "/>
    <n v="9"/>
    <x v="5"/>
    <x v="7"/>
    <s v="2017/2018"/>
  </r>
  <r>
    <x v="4"/>
    <x v="4"/>
    <n v="19"/>
    <s v="San Felipe De Aconcagua"/>
    <n v="60"/>
    <s v="San Felipe"/>
    <x v="38"/>
    <s v="Parceka 13 Bucalemu, San Felipe "/>
    <n v="994688883"/>
    <s v=" Sin pagina web "/>
    <n v="4"/>
    <x v="7"/>
    <x v="13"/>
    <s v="2017/2018"/>
  </r>
  <r>
    <x v="4"/>
    <x v="4"/>
    <n v="19"/>
    <s v="San Felipe De Aconcagua"/>
    <n v="61"/>
    <s v="Putaendo"/>
    <x v="39"/>
    <s v="Las Coimas 408, Putaendo "/>
    <n v="342501110"/>
    <s v=" www.trefrut.cl "/>
    <n v="4"/>
    <x v="7"/>
    <x v="13"/>
    <s v="2017/2018"/>
  </r>
  <r>
    <x v="4"/>
    <x v="4"/>
    <n v="22"/>
    <s v="San Antonio"/>
    <n v="81"/>
    <s v="San Antonio"/>
    <x v="40"/>
    <s v="Huerto La Marquesa, Ruta 78 km 90, Leyda  "/>
    <n v="352481442"/>
    <s v=" www.deleyda.com "/>
    <n v="1"/>
    <x v="0"/>
    <x v="0"/>
    <s v="2017/2018"/>
  </r>
  <r>
    <x v="4"/>
    <x v="4"/>
    <n v="18"/>
    <s v="Los Andes"/>
    <n v="57"/>
    <s v="San Esteban"/>
    <x v="41"/>
    <s v="Avda. Santa Teresa 2010, San Esteban"/>
    <n v="342488494"/>
    <s v=" www.pacificnut.com "/>
    <n v="4"/>
    <x v="7"/>
    <x v="12"/>
    <s v="2017/2018"/>
  </r>
  <r>
    <x v="4"/>
    <x v="4"/>
    <n v="19"/>
    <s v="San Felipe De Aconcagua"/>
    <n v="60"/>
    <s v="San Felipe"/>
    <x v="42"/>
    <s v="Hopfenblatt 1747 "/>
    <n v="342381088"/>
    <s v=" www.baika.cl "/>
    <n v="9"/>
    <x v="5"/>
    <x v="7"/>
    <s v="2017/2018"/>
  </r>
  <r>
    <x v="4"/>
    <x v="4"/>
    <n v="18"/>
    <s v="Los Andes"/>
    <n v="57"/>
    <s v="San Esteban"/>
    <x v="43"/>
    <s v="Teodoro Zenteno 401, San Esteban "/>
    <n v="342480420"/>
    <s v=" www.anjari.cl "/>
    <n v="4"/>
    <x v="7"/>
    <x v="12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15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10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20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17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36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9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37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4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5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38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6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8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26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2"/>
    <x v="8"/>
    <x v="39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3"/>
    <x v="1"/>
    <x v="13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3"/>
    <x v="1"/>
    <x v="8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5"/>
    <x v="3"/>
    <x v="8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8"/>
    <x v="4"/>
    <x v="15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8"/>
    <x v="4"/>
    <x v="19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8"/>
    <x v="4"/>
    <x v="20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8"/>
    <x v="4"/>
    <x v="17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8"/>
    <x v="4"/>
    <x v="37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8"/>
    <x v="4"/>
    <x v="8"/>
    <s v="2017/2018"/>
  </r>
  <r>
    <x v="4"/>
    <x v="4"/>
    <n v="17"/>
    <s v="Petorca"/>
    <n v="51"/>
    <s v="La Ligua"/>
    <x v="44"/>
    <s v="Calle Santa Marta, Parcela 83 A, Longotoma "/>
    <n v="995486204"/>
    <s v=" www.agropedegua.cl "/>
    <n v="6"/>
    <x v="6"/>
    <x v="8"/>
    <s v="2017/2018"/>
  </r>
  <r>
    <x v="4"/>
    <x v="4"/>
    <n v="19"/>
    <s v="San Felipe De Aconcagua"/>
    <n v="60"/>
    <s v="San Felipe"/>
    <x v="45"/>
    <s v="Carretera General San Martin S/N, San Felipe "/>
    <n v="342530051"/>
    <s v=" www.santis.cl "/>
    <n v="4"/>
    <x v="7"/>
    <x v="12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40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41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13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17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42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22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38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43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18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26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44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45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12"/>
    <s v="2017/2018"/>
  </r>
  <r>
    <x v="4"/>
    <x v="4"/>
    <n v="19"/>
    <s v="San Felipe De Aconcagua"/>
    <n v="61"/>
    <s v="Putaendo"/>
    <x v="46"/>
    <s v="Parcela 55, El Tartaro Lo Vicuña, Putaendo "/>
    <n v="993450273"/>
    <s v=" www.elcantaro.cl "/>
    <n v="4"/>
    <x v="7"/>
    <x v="46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5"/>
    <x v="3"/>
    <x v="17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15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47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19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48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20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4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22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6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18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26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44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45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12"/>
    <s v="2017/2018"/>
  </r>
  <r>
    <x v="4"/>
    <x v="4"/>
    <n v="21"/>
    <s v="Valparaiso"/>
    <n v="79"/>
    <s v="Casablanca"/>
    <x v="47"/>
    <s v="Avda. Diego Portales 1888, Casablanca "/>
    <n v="322767704"/>
    <s v=" www.tmluc.com "/>
    <n v="6"/>
    <x v="6"/>
    <x v="12"/>
    <s v="2017/2018"/>
  </r>
  <r>
    <x v="4"/>
    <x v="4"/>
    <n v="20"/>
    <s v="Quillota"/>
    <n v="69"/>
    <s v="Nogales"/>
    <x v="48"/>
    <s v="Panamericana Norte km 118, Nogales "/>
    <n v="332262645"/>
    <s v=" www.cartagochile.cl "/>
    <n v="1"/>
    <x v="0"/>
    <x v="0"/>
    <s v="2017/2018"/>
  </r>
  <r>
    <x v="5"/>
    <x v="5"/>
    <n v="53"/>
    <s v="Maipo"/>
    <n v="331"/>
    <s v="Buin"/>
    <x v="49"/>
    <s v="Jose Alberto Bravo 0278, Buin "/>
    <n v="228218260"/>
    <s v=" www.aconcaguafoods.cl "/>
    <n v="2"/>
    <x v="8"/>
    <x v="49"/>
    <s v="2017/2018"/>
  </r>
  <r>
    <x v="5"/>
    <x v="5"/>
    <n v="53"/>
    <s v="Maipo"/>
    <n v="331"/>
    <s v="Buin"/>
    <x v="49"/>
    <s v="Jose Alberto Bravo 0278, Buin "/>
    <n v="228218260"/>
    <s v=" www.aconcaguafoods.cl "/>
    <n v="2"/>
    <x v="8"/>
    <x v="14"/>
    <s v="2017/2018"/>
  </r>
  <r>
    <x v="5"/>
    <x v="5"/>
    <n v="53"/>
    <s v="Maipo"/>
    <n v="331"/>
    <s v="Buin"/>
    <x v="49"/>
    <s v="Jose Alberto Bravo 0278, Buin "/>
    <n v="228218260"/>
    <s v=" www.aconcaguafoods.cl "/>
    <n v="2"/>
    <x v="8"/>
    <x v="50"/>
    <s v="2017/2018"/>
  </r>
  <r>
    <x v="5"/>
    <x v="5"/>
    <n v="53"/>
    <s v="Maipo"/>
    <n v="331"/>
    <s v="Buin"/>
    <x v="49"/>
    <s v="Jose Alberto Bravo 0278, Buin "/>
    <n v="228218260"/>
    <s v=" www.aconcaguafoods.cl "/>
    <n v="2"/>
    <x v="8"/>
    <x v="19"/>
    <s v="2017/2018"/>
  </r>
  <r>
    <x v="5"/>
    <x v="5"/>
    <n v="53"/>
    <s v="Maipo"/>
    <n v="331"/>
    <s v="Buin"/>
    <x v="49"/>
    <s v="Jose Alberto Bravo 0278, Buin "/>
    <n v="228218260"/>
    <s v=" www.aconcaguafoods.cl "/>
    <n v="2"/>
    <x v="8"/>
    <x v="12"/>
    <s v="2017/2018"/>
  </r>
  <r>
    <x v="5"/>
    <x v="5"/>
    <n v="53"/>
    <s v="Maipo"/>
    <n v="331"/>
    <s v="Buin"/>
    <x v="49"/>
    <s v="Jose Alberto Bravo 0278, Buin "/>
    <n v="228218260"/>
    <s v=" www.aconcaguafoods.cl "/>
    <n v="3"/>
    <x v="1"/>
    <x v="16"/>
    <s v="2017/2018"/>
  </r>
  <r>
    <x v="5"/>
    <x v="5"/>
    <n v="53"/>
    <s v="Maipo"/>
    <n v="331"/>
    <s v="Buin"/>
    <x v="49"/>
    <s v="Jose Alberto Bravo 0278, Buin "/>
    <n v="228218260"/>
    <s v=" www.aconcaguafoods.cl "/>
    <n v="3"/>
    <x v="1"/>
    <x v="13"/>
    <s v="2017/2018"/>
  </r>
  <r>
    <x v="5"/>
    <x v="5"/>
    <n v="53"/>
    <s v="Maipo"/>
    <n v="331"/>
    <s v="Buin"/>
    <x v="49"/>
    <s v="Jose Alberto Bravo 0278, Buin "/>
    <n v="228218260"/>
    <s v=" www.aconcaguafoods.cl "/>
    <n v="3"/>
    <x v="1"/>
    <x v="17"/>
    <s v="2017/2018"/>
  </r>
  <r>
    <x v="5"/>
    <x v="5"/>
    <n v="53"/>
    <s v="Maipo"/>
    <n v="331"/>
    <s v="Buin"/>
    <x v="49"/>
    <s v="Jose Alberto Bravo 0278, Buin "/>
    <n v="228218260"/>
    <s v=" www.aconcaguafoods.cl "/>
    <n v="3"/>
    <x v="1"/>
    <x v="22"/>
    <s v="2017/2018"/>
  </r>
  <r>
    <x v="5"/>
    <x v="5"/>
    <n v="53"/>
    <s v="Maipo"/>
    <n v="331"/>
    <s v="Buin"/>
    <x v="49"/>
    <s v="Jose Alberto Bravo 0278, Buin "/>
    <n v="228218260"/>
    <s v=" www.aconcaguafoods.cl "/>
    <n v="3"/>
    <x v="1"/>
    <x v="18"/>
    <s v="2017/2018"/>
  </r>
  <r>
    <x v="5"/>
    <x v="5"/>
    <n v="53"/>
    <s v="Maipo"/>
    <n v="331"/>
    <s v="Buin"/>
    <x v="49"/>
    <s v="Jose Alberto Bravo 0278, Buin "/>
    <n v="228218260"/>
    <s v=" www.aconcaguafoods.cl "/>
    <n v="3"/>
    <x v="1"/>
    <x v="12"/>
    <s v="2017/2018"/>
  </r>
  <r>
    <x v="5"/>
    <x v="5"/>
    <n v="53"/>
    <s v="Maipo"/>
    <n v="331"/>
    <s v="Buin"/>
    <x v="49"/>
    <s v="Jose Alberto Bravo 0278, Buin "/>
    <n v="228218260"/>
    <s v=" www.aconcaguafoods.cl "/>
    <n v="7"/>
    <x v="2"/>
    <x v="45"/>
    <s v="2017/2018"/>
  </r>
  <r>
    <x v="5"/>
    <x v="5"/>
    <n v="53"/>
    <s v="Maipo"/>
    <n v="331"/>
    <s v="Buin"/>
    <x v="49"/>
    <s v="Jose Alberto Bravo 0278, Buin "/>
    <n v="228218260"/>
    <s v=" www.aconcaguafoods.cl "/>
    <n v="6"/>
    <x v="6"/>
    <x v="19"/>
    <s v="2017/2018"/>
  </r>
  <r>
    <x v="5"/>
    <x v="5"/>
    <n v="53"/>
    <s v="Maipo"/>
    <n v="331"/>
    <s v="Buin"/>
    <x v="49"/>
    <s v="Jose Alberto Bravo 0278, Buin "/>
    <n v="228218260"/>
    <s v=" www.aconcaguafoods.cl "/>
    <n v="6"/>
    <x v="6"/>
    <x v="13"/>
    <s v="2017/2018"/>
  </r>
  <r>
    <x v="5"/>
    <x v="5"/>
    <n v="53"/>
    <s v="Maipo"/>
    <n v="331"/>
    <s v="Buin"/>
    <x v="49"/>
    <s v="Jose Alberto Bravo 0278, Buin "/>
    <n v="228218260"/>
    <s v=" www.aconcaguafoods.cl "/>
    <n v="6"/>
    <x v="6"/>
    <x v="22"/>
    <s v="2017/2018"/>
  </r>
  <r>
    <x v="5"/>
    <x v="5"/>
    <n v="53"/>
    <s v="Maipo"/>
    <n v="331"/>
    <s v="Buin"/>
    <x v="49"/>
    <s v="Jose Alberto Bravo 0278, Buin "/>
    <n v="228218260"/>
    <s v=" www.aconcaguafoods.cl "/>
    <n v="6"/>
    <x v="6"/>
    <x v="25"/>
    <s v="2017/2018"/>
  </r>
  <r>
    <x v="5"/>
    <x v="5"/>
    <n v="53"/>
    <s v="Maipo"/>
    <n v="331"/>
    <s v="Buin"/>
    <x v="49"/>
    <s v="Jose Alberto Bravo 0278, Buin "/>
    <n v="228218260"/>
    <s v=" www.aconcaguafoods.cl "/>
    <n v="6"/>
    <x v="6"/>
    <x v="18"/>
    <s v="2017/2018"/>
  </r>
  <r>
    <x v="5"/>
    <x v="5"/>
    <n v="54"/>
    <s v="Melipilla"/>
    <n v="336"/>
    <s v="Curacavi"/>
    <x v="50"/>
    <s v="Ruta 68 km 40.5 Fundo Fatima Campolindo, Curacavi "/>
    <n v="992500272"/>
    <s v=" www.agricolafatima.cl "/>
    <n v="9"/>
    <x v="5"/>
    <x v="27"/>
    <s v="2017/2018"/>
  </r>
  <r>
    <x v="5"/>
    <x v="5"/>
    <n v="54"/>
    <s v="Melipilla"/>
    <n v="338"/>
    <s v="San Pedro"/>
    <x v="51"/>
    <s v="Carretera de la Fruta km 46, San Pedro "/>
    <n v="223694676"/>
    <s v=" www.monteolivo.cl "/>
    <n v="1"/>
    <x v="0"/>
    <x v="0"/>
    <s v="2017/2018"/>
  </r>
  <r>
    <x v="5"/>
    <x v="5"/>
    <n v="53"/>
    <s v="Maipo"/>
    <n v="332"/>
    <s v="Paine"/>
    <x v="52"/>
    <s v="Fundo Challay Alto s/n Lote A1, Paine "/>
    <n v="228215583"/>
    <s v=" www.prodalmen.cl "/>
    <n v="9"/>
    <x v="5"/>
    <x v="27"/>
    <s v="2017/2018"/>
  </r>
  <r>
    <x v="5"/>
    <x v="5"/>
    <n v="53"/>
    <s v="Maipo"/>
    <n v="331"/>
    <s v="Buin"/>
    <x v="53"/>
    <s v="Camino Padre Hurtado 3621 Fundo el Parron, Buin "/>
    <n v="228211922"/>
    <s v=" Sin pagina web "/>
    <n v="4"/>
    <x v="7"/>
    <x v="51"/>
    <s v="2017/2018"/>
  </r>
  <r>
    <x v="5"/>
    <x v="5"/>
    <n v="54"/>
    <s v="Melipilla"/>
    <n v="338"/>
    <s v="San Pedro"/>
    <x v="54"/>
    <s v="Carretera de la Fruta s/n, San Pedro "/>
    <n v="228327292"/>
    <s v=" www.agrosanpedro.cl "/>
    <n v="2"/>
    <x v="8"/>
    <x v="17"/>
    <s v="2017/2018"/>
  </r>
  <r>
    <x v="5"/>
    <x v="5"/>
    <n v="53"/>
    <s v="Maipo"/>
    <n v="331"/>
    <s v="Buin"/>
    <x v="55"/>
    <s v="Ruta 5 Sur 74 km 35, Buin "/>
    <n v="228212719"/>
    <s v=" Sin pagina web "/>
    <n v="9"/>
    <x v="5"/>
    <x v="7"/>
    <s v="2017/2018"/>
  </r>
  <r>
    <x v="5"/>
    <x v="5"/>
    <n v="55"/>
    <s v="Talagante"/>
    <n v="356"/>
    <s v="Padre Hurtado"/>
    <x v="56"/>
    <s v="Camino Los Majos de Santa Cruz 1785 "/>
    <n v="997444145"/>
    <s v=" www.almeval.cl "/>
    <n v="9"/>
    <x v="5"/>
    <x v="27"/>
    <s v="2017/2018"/>
  </r>
  <r>
    <x v="5"/>
    <x v="5"/>
    <n v="53"/>
    <s v="Maipo"/>
    <n v="332"/>
    <s v="Paine"/>
    <x v="57"/>
    <s v="Camino Guayacan de la Huachera km 13.5, Fundo La Huachera de Pintue "/>
    <n v="228250624"/>
    <s v=" www.sohocomercial.cl "/>
    <n v="1"/>
    <x v="0"/>
    <x v="0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52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15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53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54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51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19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13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20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17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22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55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56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6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26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45"/>
    <s v="2017/2018"/>
  </r>
  <r>
    <x v="5"/>
    <x v="5"/>
    <n v="53"/>
    <s v="Maipo"/>
    <n v="331"/>
    <s v="Buin"/>
    <x v="58"/>
    <s v="Longitudinal Sur km 40, Buin "/>
    <n v="224107600"/>
    <s v=" www.diana-foods.com "/>
    <n v="4"/>
    <x v="7"/>
    <x v="57"/>
    <s v="2017/2018"/>
  </r>
  <r>
    <x v="5"/>
    <x v="5"/>
    <n v="53"/>
    <s v="Maipo"/>
    <n v="331"/>
    <s v="Buin"/>
    <x v="58"/>
    <s v="Longitudinal Sur km 40, Buin "/>
    <n v="224107600"/>
    <s v=" www.diana-foods.com "/>
    <n v="5"/>
    <x v="3"/>
    <x v="40"/>
    <s v="2017/2018"/>
  </r>
  <r>
    <x v="5"/>
    <x v="5"/>
    <n v="53"/>
    <s v="Maipo"/>
    <n v="331"/>
    <s v="Buin"/>
    <x v="58"/>
    <s v="Longitudinal Sur km 40, Buin "/>
    <n v="224107600"/>
    <s v=" www.diana-foods.com "/>
    <n v="5"/>
    <x v="3"/>
    <x v="58"/>
    <s v="2017/2018"/>
  </r>
  <r>
    <x v="5"/>
    <x v="5"/>
    <n v="53"/>
    <s v="Maipo"/>
    <n v="331"/>
    <s v="Buin"/>
    <x v="58"/>
    <s v="Longitudinal Sur km 40, Buin "/>
    <n v="224107600"/>
    <s v=" www.diana-foods.com "/>
    <n v="5"/>
    <x v="3"/>
    <x v="54"/>
    <s v="2017/2018"/>
  </r>
  <r>
    <x v="5"/>
    <x v="5"/>
    <n v="53"/>
    <s v="Maipo"/>
    <n v="331"/>
    <s v="Buin"/>
    <x v="58"/>
    <s v="Longitudinal Sur km 40, Buin "/>
    <n v="224107600"/>
    <s v=" www.diana-foods.com "/>
    <n v="5"/>
    <x v="3"/>
    <x v="51"/>
    <s v="2017/2018"/>
  </r>
  <r>
    <x v="5"/>
    <x v="5"/>
    <n v="53"/>
    <s v="Maipo"/>
    <n v="331"/>
    <s v="Buin"/>
    <x v="58"/>
    <s v="Longitudinal Sur km 40, Buin "/>
    <n v="224107600"/>
    <s v=" www.diana-foods.com "/>
    <n v="5"/>
    <x v="3"/>
    <x v="59"/>
    <s v="2017/2018"/>
  </r>
  <r>
    <x v="5"/>
    <x v="5"/>
    <n v="53"/>
    <s v="Maipo"/>
    <n v="331"/>
    <s v="Buin"/>
    <x v="58"/>
    <s v="Longitudinal Sur km 40, Buin "/>
    <n v="224107600"/>
    <s v=" www.diana-foods.com "/>
    <n v="5"/>
    <x v="3"/>
    <x v="60"/>
    <s v="2017/2018"/>
  </r>
  <r>
    <x v="5"/>
    <x v="5"/>
    <n v="53"/>
    <s v="Maipo"/>
    <n v="331"/>
    <s v="Buin"/>
    <x v="58"/>
    <s v="Longitudinal Sur km 40, Buin "/>
    <n v="224107600"/>
    <s v=" www.diana-foods.com "/>
    <n v="5"/>
    <x v="3"/>
    <x v="22"/>
    <s v="2017/2018"/>
  </r>
  <r>
    <x v="5"/>
    <x v="5"/>
    <n v="53"/>
    <s v="Maipo"/>
    <n v="331"/>
    <s v="Buin"/>
    <x v="58"/>
    <s v="Longitudinal Sur km 40, Buin "/>
    <n v="224107600"/>
    <s v=" www.diana-foods.com "/>
    <n v="5"/>
    <x v="3"/>
    <x v="55"/>
    <s v="2017/2018"/>
  </r>
  <r>
    <x v="5"/>
    <x v="5"/>
    <n v="53"/>
    <s v="Maipo"/>
    <n v="331"/>
    <s v="Buin"/>
    <x v="58"/>
    <s v="Longitudinal Sur km 40, Buin "/>
    <n v="224107600"/>
    <s v=" www.diana-foods.com "/>
    <n v="5"/>
    <x v="3"/>
    <x v="61"/>
    <s v="2017/2018"/>
  </r>
  <r>
    <x v="5"/>
    <x v="5"/>
    <n v="55"/>
    <s v="Talagante"/>
    <n v="341"/>
    <s v="Isla De Maipo"/>
    <x v="59"/>
    <s v="Santelices 2830, Isla de Maipo "/>
    <n v="228192104"/>
    <s v=" www.lourdes.cl "/>
    <n v="5"/>
    <x v="3"/>
    <x v="12"/>
    <s v="2017/2018"/>
  </r>
  <r>
    <x v="5"/>
    <x v="5"/>
    <n v="53"/>
    <s v="Maipo"/>
    <n v="332"/>
    <s v="Paine"/>
    <x v="60"/>
    <s v="Ruta 5 Sur km 42, Paine "/>
    <n v="228242308"/>
    <s v=" www.agroprodex.cl "/>
    <n v="9"/>
    <x v="5"/>
    <x v="27"/>
    <s v="2017/2018"/>
  </r>
  <r>
    <x v="5"/>
    <x v="5"/>
    <n v="53"/>
    <s v="Maipo"/>
    <n v="332"/>
    <s v="Paine"/>
    <x v="60"/>
    <s v="Ruta 5 Sur km 42, Paine "/>
    <n v="228242308"/>
    <s v=" www.agroprodex.cl "/>
    <n v="4"/>
    <x v="7"/>
    <x v="51"/>
    <s v="2017/2018"/>
  </r>
  <r>
    <x v="5"/>
    <x v="5"/>
    <n v="51"/>
    <s v="Chacabuco"/>
    <n v="324"/>
    <s v="Colina"/>
    <x v="61"/>
    <s v="Sam Antonio de Comarico Parcela16, Colina "/>
    <n v="228442021"/>
    <s v=" www.exser.cl "/>
    <n v="5"/>
    <x v="3"/>
    <x v="12"/>
    <s v="2017/2018"/>
  </r>
  <r>
    <x v="5"/>
    <x v="5"/>
    <n v="53"/>
    <s v="Maipo"/>
    <n v="330"/>
    <s v="San Bernardo"/>
    <x v="62"/>
    <s v="Avenida Presidente Jorge Alessandri 24441, San Bernardo "/>
    <n v="229574242"/>
    <s v=" www.granasur.cl "/>
    <n v="1"/>
    <x v="0"/>
    <x v="20"/>
    <s v="2017/2018"/>
  </r>
  <r>
    <x v="5"/>
    <x v="5"/>
    <n v="53"/>
    <s v="Maipo"/>
    <n v="330"/>
    <s v="San Bernardo"/>
    <x v="62"/>
    <s v="Avenida Presidente Jorge Alessandri 24441, San Bernardo "/>
    <n v="229574242"/>
    <s v=" www.granasur.cl "/>
    <n v="1"/>
    <x v="0"/>
    <x v="62"/>
    <s v="2017/2018"/>
  </r>
  <r>
    <x v="5"/>
    <x v="5"/>
    <n v="53"/>
    <s v="Maipo"/>
    <n v="330"/>
    <s v="San Bernardo"/>
    <x v="62"/>
    <s v="Avenida Presidente Jorge Alessandri 24441, San Bernardo "/>
    <n v="229574242"/>
    <s v=" www.granasur.cl "/>
    <n v="1"/>
    <x v="0"/>
    <x v="63"/>
    <s v="2017/2018"/>
  </r>
  <r>
    <x v="5"/>
    <x v="5"/>
    <n v="53"/>
    <s v="Maipo"/>
    <n v="330"/>
    <s v="San Bernardo"/>
    <x v="62"/>
    <s v="Avenida Presidente Jorge Alessandri 24441, San Bernardo "/>
    <n v="229574242"/>
    <s v=" www.granasur.cl "/>
    <n v="1"/>
    <x v="0"/>
    <x v="64"/>
    <s v="2017/2018"/>
  </r>
  <r>
    <x v="5"/>
    <x v="5"/>
    <n v="53"/>
    <s v="Maipo"/>
    <n v="330"/>
    <s v="San Bernardo"/>
    <x v="62"/>
    <s v="Avenida Presidente Jorge Alessandri 24441, San Bernardo "/>
    <n v="229574242"/>
    <s v=" www.granasur.cl "/>
    <n v="1"/>
    <x v="0"/>
    <x v="34"/>
    <s v="2017/2018"/>
  </r>
  <r>
    <x v="5"/>
    <x v="5"/>
    <n v="50"/>
    <s v="Santiago"/>
    <n v="323"/>
    <s v="Quilicura"/>
    <x v="63"/>
    <s v="Galvarino 9601, Quilicura "/>
    <n v="224901900"/>
    <s v=" www.icb.cl "/>
    <n v="7"/>
    <x v="2"/>
    <x v="49"/>
    <s v="2017/2018"/>
  </r>
  <r>
    <x v="5"/>
    <x v="5"/>
    <n v="53"/>
    <s v="Maipo"/>
    <n v="331"/>
    <s v="Buin"/>
    <x v="64"/>
    <s v="Longitudinal Sur 983 km 35, Buin "/>
    <n v="228211415"/>
    <s v=" www.mickelsen.cl "/>
    <n v="3"/>
    <x v="1"/>
    <x v="49"/>
    <s v="2017/2018"/>
  </r>
  <r>
    <x v="5"/>
    <x v="5"/>
    <n v="53"/>
    <s v="Maipo"/>
    <n v="331"/>
    <s v="Buin"/>
    <x v="64"/>
    <s v="Longitudinal Sur 983 km 35, Buin "/>
    <n v="228211415"/>
    <s v=" www.mickelsen.cl "/>
    <n v="3"/>
    <x v="1"/>
    <x v="65"/>
    <s v="2017/2018"/>
  </r>
  <r>
    <x v="5"/>
    <x v="5"/>
    <n v="53"/>
    <s v="Maipo"/>
    <n v="331"/>
    <s v="Buin"/>
    <x v="64"/>
    <s v="Longitudinal Sur 983 km 35, Buin "/>
    <n v="228211415"/>
    <s v=" www.mickelsen.cl "/>
    <n v="3"/>
    <x v="1"/>
    <x v="15"/>
    <s v="2017/2018"/>
  </r>
  <r>
    <x v="5"/>
    <x v="5"/>
    <n v="53"/>
    <s v="Maipo"/>
    <n v="331"/>
    <s v="Buin"/>
    <x v="64"/>
    <s v="Longitudinal Sur 983 km 35, Buin "/>
    <n v="228211415"/>
    <s v=" www.mickelsen.cl "/>
    <n v="3"/>
    <x v="1"/>
    <x v="13"/>
    <s v="2017/2018"/>
  </r>
  <r>
    <x v="5"/>
    <x v="5"/>
    <n v="53"/>
    <s v="Maipo"/>
    <n v="331"/>
    <s v="Buin"/>
    <x v="64"/>
    <s v="Longitudinal Sur 983 km 35, Buin "/>
    <n v="228211415"/>
    <s v=" www.mickelsen.cl "/>
    <n v="3"/>
    <x v="1"/>
    <x v="66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23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15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67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47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19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13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20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17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68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24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66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25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21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43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6"/>
    <s v="2017/2018"/>
  </r>
  <r>
    <x v="5"/>
    <x v="5"/>
    <n v="53"/>
    <s v="Maipo"/>
    <n v="331"/>
    <s v="Buin"/>
    <x v="64"/>
    <s v="Longitudinal Sur 983 km 35, Buin "/>
    <n v="228211415"/>
    <s v=" www.mickelsen.cl "/>
    <n v="8"/>
    <x v="4"/>
    <x v="34"/>
    <s v="2017/2018"/>
  </r>
  <r>
    <x v="5"/>
    <x v="5"/>
    <n v="53"/>
    <s v="Maipo"/>
    <n v="330"/>
    <s v="San Bernardo"/>
    <x v="65"/>
    <s v="Camino Nos a Los Morros 1201 "/>
    <n v="225898122"/>
    <s v=" www.pacificnut.com "/>
    <n v="9"/>
    <x v="5"/>
    <x v="27"/>
    <s v="2017/2018"/>
  </r>
  <r>
    <x v="5"/>
    <x v="5"/>
    <n v="53"/>
    <s v="Maipo"/>
    <n v="330"/>
    <s v="San Bernardo"/>
    <x v="65"/>
    <s v="Camino Padre Hurtado 19956, San Bernardo "/>
    <n v="225998002"/>
    <s v=" www.pacificnut.com "/>
    <n v="4"/>
    <x v="7"/>
    <x v="51"/>
    <s v="2017/2018"/>
  </r>
  <r>
    <x v="5"/>
    <x v="5"/>
    <n v="55"/>
    <s v="Talagante"/>
    <n v="340"/>
    <s v="Penaflor"/>
    <x v="66"/>
    <s v="Camino Balmaceda 1470, Malloco "/>
    <n v="228140433"/>
    <s v=" Sin pagina web "/>
    <n v="8"/>
    <x v="4"/>
    <x v="47"/>
    <s v="2017/2018"/>
  </r>
  <r>
    <x v="5"/>
    <x v="5"/>
    <n v="55"/>
    <s v="Talagante"/>
    <n v="340"/>
    <s v="Penaflor"/>
    <x v="66"/>
    <s v="Camino Balmaceda 1470, Malloco "/>
    <n v="228140433"/>
    <s v=" Sin pagina web "/>
    <n v="8"/>
    <x v="4"/>
    <x v="19"/>
    <s v="2017/2018"/>
  </r>
  <r>
    <x v="5"/>
    <x v="5"/>
    <n v="55"/>
    <s v="Talagante"/>
    <n v="340"/>
    <s v="Penaflor"/>
    <x v="66"/>
    <s v="Camino Balmaceda 1470, Malloco "/>
    <n v="228140433"/>
    <s v=" Sin pagina web "/>
    <n v="8"/>
    <x v="4"/>
    <x v="13"/>
    <s v="2017/2018"/>
  </r>
  <r>
    <x v="5"/>
    <x v="5"/>
    <n v="55"/>
    <s v="Talagante"/>
    <n v="340"/>
    <s v="Penaflor"/>
    <x v="66"/>
    <s v="Camino Balmaceda 1470, Malloco "/>
    <n v="228140433"/>
    <s v=" Sin pagina web "/>
    <n v="8"/>
    <x v="4"/>
    <x v="20"/>
    <s v="2017/2018"/>
  </r>
  <r>
    <x v="5"/>
    <x v="5"/>
    <n v="55"/>
    <s v="Talagante"/>
    <n v="340"/>
    <s v="Penaflor"/>
    <x v="66"/>
    <s v="Camino Balmaceda 1470, Malloco "/>
    <n v="228140433"/>
    <s v=" Sin pagina web "/>
    <n v="8"/>
    <x v="4"/>
    <x v="17"/>
    <s v="2017/2018"/>
  </r>
  <r>
    <x v="5"/>
    <x v="5"/>
    <n v="55"/>
    <s v="Talagante"/>
    <n v="340"/>
    <s v="Penaflor"/>
    <x v="66"/>
    <s v="Camino Balmaceda 1470, Malloco "/>
    <n v="228140433"/>
    <s v=" Sin pagina web "/>
    <n v="8"/>
    <x v="4"/>
    <x v="24"/>
    <s v="2017/2018"/>
  </r>
  <r>
    <x v="5"/>
    <x v="5"/>
    <n v="55"/>
    <s v="Talagante"/>
    <n v="340"/>
    <s v="Penaflor"/>
    <x v="66"/>
    <s v="Camino Balmaceda 1470, Malloco "/>
    <n v="228140433"/>
    <s v=" Sin pagina web "/>
    <n v="8"/>
    <x v="4"/>
    <x v="25"/>
    <s v="2017/2018"/>
  </r>
  <r>
    <x v="5"/>
    <x v="5"/>
    <n v="55"/>
    <s v="Talagante"/>
    <n v="340"/>
    <s v="Penaflor"/>
    <x v="66"/>
    <s v="Camino Balmaceda 1470, Malloco "/>
    <n v="228140433"/>
    <s v=" Sin pagina web "/>
    <n v="8"/>
    <x v="4"/>
    <x v="21"/>
    <s v="2017/2018"/>
  </r>
  <r>
    <x v="5"/>
    <x v="5"/>
    <n v="53"/>
    <s v="Maipo"/>
    <n v="329"/>
    <s v="Pirque"/>
    <x v="67"/>
    <s v="Avenida Ramon Subercaseux 1712, Pirque "/>
    <n v="224890000"/>
    <s v=" www.prunesco.com "/>
    <n v="4"/>
    <x v="7"/>
    <x v="51"/>
    <s v="2017/2018"/>
  </r>
  <r>
    <x v="5"/>
    <x v="5"/>
    <n v="55"/>
    <s v="Talagante"/>
    <n v="341"/>
    <s v="Isla De Maipo"/>
    <x v="68"/>
    <s v="Camino Santa Ines s/n, Isla de Maipo "/>
    <n v="225778824"/>
    <s v=" www.jugosdelmaipo.com "/>
    <n v="5"/>
    <x v="3"/>
    <x v="12"/>
    <s v="2017/2018"/>
  </r>
  <r>
    <x v="5"/>
    <x v="5"/>
    <n v="55"/>
    <s v="Talagante"/>
    <n v="339"/>
    <s v="Talagante"/>
    <x v="69"/>
    <s v="Avenida Talagante 1560, Talagante "/>
    <n v="228153414"/>
    <s v=" Sin pagina web "/>
    <n v="2"/>
    <x v="8"/>
    <x v="19"/>
    <s v="2017/2018"/>
  </r>
  <r>
    <x v="5"/>
    <x v="5"/>
    <n v="55"/>
    <s v="Talagante"/>
    <n v="339"/>
    <s v="Talagante"/>
    <x v="69"/>
    <s v="Avenida Talagante 1560, Talagante "/>
    <n v="228153414"/>
    <s v=" Sin pagina web "/>
    <n v="2"/>
    <x v="8"/>
    <x v="17"/>
    <s v="2017/2018"/>
  </r>
  <r>
    <x v="5"/>
    <x v="5"/>
    <n v="55"/>
    <s v="Talagante"/>
    <n v="339"/>
    <s v="Talagante"/>
    <x v="69"/>
    <s v="Avenida Talagante 1560, Talagante "/>
    <n v="228153414"/>
    <s v=" Sin pagina web "/>
    <n v="2"/>
    <x v="8"/>
    <x v="42"/>
    <s v="2017/2018"/>
  </r>
  <r>
    <x v="5"/>
    <x v="5"/>
    <n v="55"/>
    <s v="Talagante"/>
    <n v="339"/>
    <s v="Talagante"/>
    <x v="69"/>
    <s v="Avenida Talagante 1560, Talagante "/>
    <n v="228153414"/>
    <s v=" Sin pagina web "/>
    <n v="2"/>
    <x v="8"/>
    <x v="9"/>
    <s v="2017/2018"/>
  </r>
  <r>
    <x v="5"/>
    <x v="5"/>
    <n v="55"/>
    <s v="Talagante"/>
    <n v="339"/>
    <s v="Talagante"/>
    <x v="69"/>
    <s v="Avenida Talagante 1560, Talagante "/>
    <n v="228153414"/>
    <s v=" Sin pagina web "/>
    <n v="2"/>
    <x v="8"/>
    <x v="22"/>
    <s v="2017/2018"/>
  </r>
  <r>
    <x v="5"/>
    <x v="5"/>
    <n v="55"/>
    <s v="Talagante"/>
    <n v="339"/>
    <s v="Talagante"/>
    <x v="69"/>
    <s v="Avenida Talagante 1560, Talagante "/>
    <n v="228153414"/>
    <s v=" Sin pagina web "/>
    <n v="2"/>
    <x v="8"/>
    <x v="6"/>
    <s v="2017/2018"/>
  </r>
  <r>
    <x v="5"/>
    <x v="5"/>
    <n v="55"/>
    <s v="Talagante"/>
    <n v="339"/>
    <s v="Talagante"/>
    <x v="69"/>
    <s v="Avenida Talagante 1560, Talagante "/>
    <n v="228153414"/>
    <s v=" Sin pagina web "/>
    <n v="2"/>
    <x v="8"/>
    <x v="12"/>
    <s v="2017/2018"/>
  </r>
  <r>
    <x v="5"/>
    <x v="5"/>
    <n v="54"/>
    <s v="Melipilla"/>
    <n v="336"/>
    <s v="Curacavi"/>
    <x v="70"/>
    <s v="Ruta 68 km 50, Ex Fundo Santa Julia Sector B lote 2 "/>
    <n v="984296784"/>
    <s v=" www.terrasanta.cl "/>
    <n v="1"/>
    <x v="0"/>
    <x v="0"/>
    <s v="2017/2018"/>
  </r>
  <r>
    <x v="5"/>
    <x v="5"/>
    <n v="53"/>
    <s v="Maipo"/>
    <n v="331"/>
    <s v="Buin"/>
    <x v="71"/>
    <s v="Santa Filomena 2589, Viluco, Buin "/>
    <n v="229418558"/>
    <s v=" www.southamfreezedry.com "/>
    <n v="4"/>
    <x v="7"/>
    <x v="69"/>
    <s v="2017/2018"/>
  </r>
  <r>
    <x v="5"/>
    <x v="5"/>
    <n v="53"/>
    <s v="Maipo"/>
    <n v="331"/>
    <s v="Buin"/>
    <x v="71"/>
    <s v="Santa Filomena 2589, Viluco, Buin "/>
    <n v="229418558"/>
    <s v=" www.southamfreezedry.com "/>
    <n v="4"/>
    <x v="7"/>
    <x v="15"/>
    <s v="2017/2018"/>
  </r>
  <r>
    <x v="5"/>
    <x v="5"/>
    <n v="53"/>
    <s v="Maipo"/>
    <n v="331"/>
    <s v="Buin"/>
    <x v="71"/>
    <s v="Santa Filomena 2589, Viluco, Buin "/>
    <n v="229418558"/>
    <s v=" www.southamfreezedry.com "/>
    <n v="4"/>
    <x v="7"/>
    <x v="13"/>
    <s v="2017/2018"/>
  </r>
  <r>
    <x v="5"/>
    <x v="5"/>
    <n v="53"/>
    <s v="Maipo"/>
    <n v="331"/>
    <s v="Buin"/>
    <x v="71"/>
    <s v="Santa Filomena 2589, Viluco, Buin "/>
    <n v="229418558"/>
    <s v=" www.southamfreezedry.com "/>
    <n v="4"/>
    <x v="7"/>
    <x v="20"/>
    <s v="2017/2018"/>
  </r>
  <r>
    <x v="5"/>
    <x v="5"/>
    <n v="53"/>
    <s v="Maipo"/>
    <n v="331"/>
    <s v="Buin"/>
    <x v="71"/>
    <s v="Santa Filomena 2589, Viluco, Buin "/>
    <n v="229418558"/>
    <s v=" www.southamfreezedry.com "/>
    <n v="4"/>
    <x v="7"/>
    <x v="17"/>
    <s v="2017/2018"/>
  </r>
  <r>
    <x v="5"/>
    <x v="5"/>
    <n v="53"/>
    <s v="Maipo"/>
    <n v="331"/>
    <s v="Buin"/>
    <x v="71"/>
    <s v="Santa Filomena 2589, Viluco, Buin "/>
    <n v="229418558"/>
    <s v=" www.southamfreezedry.com "/>
    <n v="4"/>
    <x v="7"/>
    <x v="22"/>
    <s v="2017/2018"/>
  </r>
  <r>
    <x v="5"/>
    <x v="5"/>
    <n v="53"/>
    <s v="Maipo"/>
    <n v="331"/>
    <s v="Buin"/>
    <x v="71"/>
    <s v="Santa Filomena 2589, Viluco, Buin "/>
    <n v="229418558"/>
    <s v=" www.southamfreezedry.com "/>
    <n v="4"/>
    <x v="7"/>
    <x v="55"/>
    <s v="2017/2018"/>
  </r>
  <r>
    <x v="5"/>
    <x v="5"/>
    <n v="53"/>
    <s v="Maipo"/>
    <n v="331"/>
    <s v="Buin"/>
    <x v="71"/>
    <s v="Santa Filomena 2589, Viluco, Buin "/>
    <n v="229418558"/>
    <s v=" www.southamfreezedry.com "/>
    <n v="4"/>
    <x v="7"/>
    <x v="26"/>
    <s v="2017/2018"/>
  </r>
  <r>
    <x v="5"/>
    <x v="5"/>
    <n v="53"/>
    <s v="Maipo"/>
    <n v="331"/>
    <s v="Buin"/>
    <x v="71"/>
    <s v="Santa Filomena 2589, Viluco, Buin "/>
    <n v="229418558"/>
    <s v=" www.southamfreezedry.com "/>
    <n v="4"/>
    <x v="7"/>
    <x v="44"/>
    <s v="2017/2018"/>
  </r>
  <r>
    <x v="5"/>
    <x v="5"/>
    <n v="53"/>
    <s v="Maipo"/>
    <n v="331"/>
    <s v="Buin"/>
    <x v="71"/>
    <s v="Santa Filomena 2589, Viluco, Buin "/>
    <n v="229418558"/>
    <s v=" www.southamfreezedry.com "/>
    <n v="4"/>
    <x v="7"/>
    <x v="12"/>
    <s v="2017/2018"/>
  </r>
  <r>
    <x v="5"/>
    <x v="5"/>
    <n v="53"/>
    <s v="Maipo"/>
    <n v="330"/>
    <s v="San Bernardo"/>
    <x v="72"/>
    <s v="Camino Lonquen 12021 "/>
    <n v="22456000"/>
    <s v=" www.watts.cl "/>
    <n v="8"/>
    <x v="4"/>
    <x v="23"/>
    <s v="2017/2018"/>
  </r>
  <r>
    <x v="5"/>
    <x v="5"/>
    <n v="53"/>
    <s v="Maipo"/>
    <n v="330"/>
    <s v="San Bernardo"/>
    <x v="72"/>
    <s v="Camino Lonquen 12021 "/>
    <n v="22456000"/>
    <s v=" www.watts.cl "/>
    <n v="8"/>
    <x v="4"/>
    <x v="70"/>
    <s v="2017/2018"/>
  </r>
  <r>
    <x v="5"/>
    <x v="5"/>
    <n v="53"/>
    <s v="Maipo"/>
    <n v="330"/>
    <s v="San Bernardo"/>
    <x v="72"/>
    <s v="Camino Lonquen 12021 "/>
    <n v="22456000"/>
    <s v=" www.watts.cl "/>
    <n v="8"/>
    <x v="4"/>
    <x v="16"/>
    <s v="2017/2018"/>
  </r>
  <r>
    <x v="5"/>
    <x v="5"/>
    <n v="53"/>
    <s v="Maipo"/>
    <n v="330"/>
    <s v="San Bernardo"/>
    <x v="72"/>
    <s v="Camino Lonquen 12021 "/>
    <n v="22456000"/>
    <s v=" www.watts.cl "/>
    <n v="8"/>
    <x v="4"/>
    <x v="47"/>
    <s v="2017/2018"/>
  </r>
  <r>
    <x v="5"/>
    <x v="5"/>
    <n v="53"/>
    <s v="Maipo"/>
    <n v="330"/>
    <s v="San Bernardo"/>
    <x v="72"/>
    <s v="Camino Lonquen 12021 "/>
    <n v="22456000"/>
    <s v=" www.watts.cl "/>
    <n v="8"/>
    <x v="4"/>
    <x v="19"/>
    <s v="2017/2018"/>
  </r>
  <r>
    <x v="5"/>
    <x v="5"/>
    <n v="53"/>
    <s v="Maipo"/>
    <n v="330"/>
    <s v="San Bernardo"/>
    <x v="72"/>
    <s v="Camino Lonquen 12021 "/>
    <n v="22456000"/>
    <s v=" www.watts.cl "/>
    <n v="8"/>
    <x v="4"/>
    <x v="13"/>
    <s v="2017/2018"/>
  </r>
  <r>
    <x v="5"/>
    <x v="5"/>
    <n v="53"/>
    <s v="Maipo"/>
    <n v="330"/>
    <s v="San Bernardo"/>
    <x v="72"/>
    <s v="Camino Lonquen 12021 "/>
    <n v="22456000"/>
    <s v=" www.watts.cl "/>
    <n v="8"/>
    <x v="4"/>
    <x v="17"/>
    <s v="2017/2018"/>
  </r>
  <r>
    <x v="5"/>
    <x v="5"/>
    <n v="53"/>
    <s v="Maipo"/>
    <n v="330"/>
    <s v="San Bernardo"/>
    <x v="72"/>
    <s v="Camino Lonquen 12021 "/>
    <n v="22456000"/>
    <s v=" www.watts.cl "/>
    <n v="8"/>
    <x v="4"/>
    <x v="21"/>
    <s v="2017/2018"/>
  </r>
  <r>
    <x v="5"/>
    <x v="5"/>
    <n v="53"/>
    <s v="Maipo"/>
    <n v="330"/>
    <s v="San Bernardo"/>
    <x v="72"/>
    <s v="Camino Lonquen 12021 "/>
    <n v="222456000"/>
    <s v=" www.watts.cl "/>
    <n v="6"/>
    <x v="6"/>
    <x v="47"/>
    <s v="2017/2018"/>
  </r>
  <r>
    <x v="5"/>
    <x v="5"/>
    <n v="53"/>
    <s v="Maipo"/>
    <n v="330"/>
    <s v="San Bernardo"/>
    <x v="72"/>
    <s v="Camino Lonquen 12021 "/>
    <n v="222456000"/>
    <s v=" www.watts.cl "/>
    <n v="6"/>
    <x v="6"/>
    <x v="19"/>
    <s v="2017/2018"/>
  </r>
  <r>
    <x v="5"/>
    <x v="5"/>
    <n v="53"/>
    <s v="Maipo"/>
    <n v="330"/>
    <s v="San Bernardo"/>
    <x v="72"/>
    <s v="Camino Lonquen 12021 "/>
    <n v="222456000"/>
    <s v=" www.watts.cl "/>
    <n v="6"/>
    <x v="6"/>
    <x v="13"/>
    <s v="2017/2018"/>
  </r>
  <r>
    <x v="5"/>
    <x v="5"/>
    <n v="53"/>
    <s v="Maipo"/>
    <n v="330"/>
    <s v="San Bernardo"/>
    <x v="72"/>
    <s v="Camino Lonquen 12021 "/>
    <n v="222456000"/>
    <s v=" www.watts.cl "/>
    <n v="6"/>
    <x v="6"/>
    <x v="13"/>
    <s v="2017/2018"/>
  </r>
  <r>
    <x v="5"/>
    <x v="5"/>
    <n v="53"/>
    <s v="Maipo"/>
    <n v="330"/>
    <s v="San Bernardo"/>
    <x v="72"/>
    <s v="Camino Lonquen 12021 "/>
    <n v="222456000"/>
    <s v=" www.watts.cl "/>
    <n v="6"/>
    <x v="6"/>
    <x v="22"/>
    <s v="2017/2018"/>
  </r>
  <r>
    <x v="5"/>
    <x v="5"/>
    <n v="53"/>
    <s v="Maipo"/>
    <n v="330"/>
    <s v="San Bernardo"/>
    <x v="72"/>
    <s v="Camino Lonquen 12021 "/>
    <n v="222456000"/>
    <s v=" www.watts.cl "/>
    <n v="6"/>
    <x v="6"/>
    <x v="22"/>
    <s v="2017/2018"/>
  </r>
  <r>
    <x v="5"/>
    <x v="5"/>
    <n v="53"/>
    <s v="Maipo"/>
    <n v="330"/>
    <s v="San Bernardo"/>
    <x v="72"/>
    <s v="Camino Lonquen 12021 "/>
    <n v="222456000"/>
    <s v=" www.watts.cl "/>
    <n v="6"/>
    <x v="6"/>
    <x v="25"/>
    <s v="2017/2018"/>
  </r>
  <r>
    <x v="5"/>
    <x v="5"/>
    <n v="53"/>
    <s v="Maipo"/>
    <n v="330"/>
    <s v="San Bernardo"/>
    <x v="72"/>
    <s v="Camino Lonquen 12021 "/>
    <n v="222456000"/>
    <s v=" www.watts.cl "/>
    <n v="6"/>
    <x v="6"/>
    <x v="18"/>
    <s v="2017/2018"/>
  </r>
  <r>
    <x v="6"/>
    <x v="6"/>
    <n v="25"/>
    <s v="Colchagua"/>
    <n v="114"/>
    <s v="Peralillo"/>
    <x v="73"/>
    <s v="Martin de Zamora 4608, Las Condes "/>
    <n v="228807359"/>
    <s v=" www.bethania.cl "/>
    <n v="1"/>
    <x v="0"/>
    <x v="0"/>
    <s v="2017/2018"/>
  </r>
  <r>
    <x v="6"/>
    <x v="6"/>
    <n v="26"/>
    <s v="Cardenal Caro"/>
    <n v="119"/>
    <s v="Marchihue"/>
    <x v="74"/>
    <s v="Camino Alcones-Penablanca s/n (Marchigue) / Calle Mar del Plata 2111 (Providencia) "/>
    <n v="996415455"/>
    <s v=" Sin pagina web "/>
    <n v="4"/>
    <x v="7"/>
    <x v="51"/>
    <s v="2017/2018"/>
  </r>
  <r>
    <x v="6"/>
    <x v="6"/>
    <n v="24"/>
    <s v="Cachapoal"/>
    <n v="91"/>
    <s v="Codegua"/>
    <x v="75"/>
    <s v="Camino Jacinto Marquez 1205 "/>
    <n v="722747729"/>
    <s v=" www.agricolapampasur.cl "/>
    <n v="4"/>
    <x v="7"/>
    <x v="51"/>
    <s v="2017/2018"/>
  </r>
  <r>
    <x v="6"/>
    <x v="6"/>
    <n v="24"/>
    <s v="Cachapoal"/>
    <n v="91"/>
    <s v="Codegua"/>
    <x v="75"/>
    <s v="Camino Jacinto Marquez 1205 "/>
    <n v="722747729"/>
    <s v=" www.agricolapampasur.cl "/>
    <n v="4"/>
    <x v="7"/>
    <x v="13"/>
    <s v="2017/2018"/>
  </r>
  <r>
    <x v="6"/>
    <x v="6"/>
    <n v="26"/>
    <s v="Cardenal Caro"/>
    <n v="118"/>
    <s v="La Estrella"/>
    <x v="76"/>
    <s v="Emilio Vaisse 741, Nunoa "/>
    <n v="227177352"/>
    <s v=" www.alonsoliveoil.com "/>
    <n v="1"/>
    <x v="0"/>
    <x v="0"/>
    <s v="2017/2018"/>
  </r>
  <r>
    <x v="6"/>
    <x v="6"/>
    <n v="24"/>
    <s v="Cachapoal"/>
    <n v="96"/>
    <s v="Malloa"/>
    <x v="77"/>
    <s v="Ruta H 716 s/n, Malloa "/>
    <n v="722387400"/>
    <s v=" www.agrofoods.cl "/>
    <n v="3"/>
    <x v="1"/>
    <x v="13"/>
    <s v="2017/2018"/>
  </r>
  <r>
    <x v="6"/>
    <x v="6"/>
    <n v="24"/>
    <s v="Cachapoal"/>
    <n v="96"/>
    <s v="Malloa"/>
    <x v="77"/>
    <s v="Ruta H 716 s/n, Malloa "/>
    <n v="722387400"/>
    <s v=" www.agrofoods.cl "/>
    <n v="3"/>
    <x v="1"/>
    <x v="17"/>
    <s v="2017/2018"/>
  </r>
  <r>
    <x v="6"/>
    <x v="6"/>
    <n v="24"/>
    <s v="Cachapoal"/>
    <n v="96"/>
    <s v="Malloa"/>
    <x v="77"/>
    <s v="Ruta H 716 s/n, Malloa "/>
    <n v="722387400"/>
    <s v=" www.agrofoods.cl "/>
    <n v="3"/>
    <x v="1"/>
    <x v="56"/>
    <s v="2017/2018"/>
  </r>
  <r>
    <x v="6"/>
    <x v="6"/>
    <n v="24"/>
    <s v="Cachapoal"/>
    <n v="96"/>
    <s v="Malloa"/>
    <x v="77"/>
    <s v="Ruta H 716 s/n, Malloa "/>
    <n v="722387400"/>
    <s v=" www.agrofoods.cl "/>
    <n v="3"/>
    <x v="1"/>
    <x v="18"/>
    <s v="2017/2018"/>
  </r>
  <r>
    <x v="6"/>
    <x v="6"/>
    <n v="24"/>
    <s v="Cachapoal"/>
    <n v="96"/>
    <s v="Malloa"/>
    <x v="77"/>
    <s v="Ruta H 716 s/n, Malloa "/>
    <n v="722387400"/>
    <s v=" www.agrofoods.cl "/>
    <n v="5"/>
    <x v="3"/>
    <x v="48"/>
    <s v="2017/2018"/>
  </r>
  <r>
    <x v="6"/>
    <x v="6"/>
    <n v="24"/>
    <s v="Cachapoal"/>
    <n v="97"/>
    <s v="Quinta De Tilcoco"/>
    <x v="78"/>
    <s v="Guacarhue s/n, Quita de Tilcoco "/>
    <n v="942764281"/>
    <s v=" www.fullsec.cl "/>
    <n v="4"/>
    <x v="7"/>
    <x v="51"/>
    <s v="2017/2018"/>
  </r>
  <r>
    <x v="6"/>
    <x v="6"/>
    <n v="24"/>
    <s v="Cachapoal"/>
    <n v="88"/>
    <s v="Rancagua"/>
    <x v="79"/>
    <s v="Poblacion Santa Cristina 124, Donihue"/>
    <n v="968394331"/>
    <s v=" www.superfruit.cl "/>
    <n v="9"/>
    <x v="5"/>
    <x v="7"/>
    <s v="2017/2018"/>
  </r>
  <r>
    <x v="6"/>
    <x v="6"/>
    <n v="22"/>
    <s v="San Antonio"/>
    <n v="111"/>
    <s v="Lolol"/>
    <x v="80"/>
    <s v="Ruta I-72 km 4.2, Fundo El Portezuelo / Nueva Tajamar 481 Torre Norte oficina 1006, Las Condes "/>
    <n v="223786997"/>
    <s v=" www.deprado.eu "/>
    <n v="1"/>
    <x v="0"/>
    <x v="0"/>
    <s v="2017/2018"/>
  </r>
  <r>
    <x v="6"/>
    <x v="6"/>
    <n v="26"/>
    <s v="Cardenal Caro"/>
    <n v="119"/>
    <s v="Marchihue"/>
    <x v="81"/>
    <s v="Camino Alcones-Pichilemu s/n, Fundo Las Bandurrias "/>
    <n v="994894408"/>
    <s v=" www.hornillas.cl "/>
    <n v="1"/>
    <x v="0"/>
    <x v="0"/>
    <s v="2017/2018"/>
  </r>
  <r>
    <x v="6"/>
    <x v="6"/>
    <n v="24"/>
    <s v="Cachapoal"/>
    <n v="95"/>
    <s v="Rengo"/>
    <x v="82"/>
    <s v="Avenida Carlos Condell 1751 "/>
    <n v="722741000"/>
    <s v=" www.invertecfoods.cl "/>
    <n v="2"/>
    <x v="8"/>
    <x v="40"/>
    <s v="2017/2018"/>
  </r>
  <r>
    <x v="6"/>
    <x v="6"/>
    <n v="24"/>
    <s v="Cachapoal"/>
    <n v="95"/>
    <s v="Rengo"/>
    <x v="82"/>
    <s v="Avenida Carlos Condell 1751 "/>
    <n v="722741000"/>
    <s v=" www.invertecfoods.cl "/>
    <n v="2"/>
    <x v="8"/>
    <x v="15"/>
    <s v="2017/2018"/>
  </r>
  <r>
    <x v="6"/>
    <x v="6"/>
    <n v="24"/>
    <s v="Cachapoal"/>
    <n v="95"/>
    <s v="Rengo"/>
    <x v="82"/>
    <s v="Avenida Carlos Condell 1751 "/>
    <n v="722741000"/>
    <s v=" www.invertecfoods.cl "/>
    <n v="2"/>
    <x v="8"/>
    <x v="71"/>
    <s v="2017/2018"/>
  </r>
  <r>
    <x v="6"/>
    <x v="6"/>
    <n v="24"/>
    <s v="Cachapoal"/>
    <n v="95"/>
    <s v="Rengo"/>
    <x v="82"/>
    <s v="Avenida Carlos Condell 1751 "/>
    <n v="722741000"/>
    <s v=" www.invertecfoods.cl "/>
    <n v="2"/>
    <x v="8"/>
    <x v="17"/>
    <s v="2017/2018"/>
  </r>
  <r>
    <x v="6"/>
    <x v="6"/>
    <n v="24"/>
    <s v="Cachapoal"/>
    <n v="95"/>
    <s v="Rengo"/>
    <x v="82"/>
    <s v="Avenida Carlos Condell 1751 "/>
    <n v="722741000"/>
    <s v=" www.invertecfoods.cl "/>
    <n v="2"/>
    <x v="8"/>
    <x v="22"/>
    <s v="2017/2018"/>
  </r>
  <r>
    <x v="6"/>
    <x v="6"/>
    <n v="24"/>
    <s v="Cachapoal"/>
    <n v="95"/>
    <s v="Rengo"/>
    <x v="82"/>
    <s v="Avenida Carlos Condell 1751 "/>
    <n v="722741000"/>
    <s v=" www.invertecfoods.cl "/>
    <n v="2"/>
    <x v="8"/>
    <x v="72"/>
    <s v="2017/2018"/>
  </r>
  <r>
    <x v="6"/>
    <x v="6"/>
    <n v="24"/>
    <s v="Cachapoal"/>
    <n v="95"/>
    <s v="Rengo"/>
    <x v="82"/>
    <s v="Avenida Carlos Condell 1751 "/>
    <n v="722741000"/>
    <s v=" www.invertecfoods.cl "/>
    <n v="2"/>
    <x v="8"/>
    <x v="45"/>
    <s v="2017/2018"/>
  </r>
  <r>
    <x v="6"/>
    <x v="6"/>
    <n v="24"/>
    <s v="Cachapoal"/>
    <n v="95"/>
    <s v="Rengo"/>
    <x v="82"/>
    <s v="Avenida Carlos Condell 1751 "/>
    <n v="722741000"/>
    <s v=" www.invertecfoods.cl "/>
    <n v="4"/>
    <x v="7"/>
    <x v="40"/>
    <s v="2017/2018"/>
  </r>
  <r>
    <x v="6"/>
    <x v="6"/>
    <n v="24"/>
    <s v="Cachapoal"/>
    <n v="95"/>
    <s v="Rengo"/>
    <x v="82"/>
    <s v="Avenida Carlos Condell 1751 "/>
    <n v="722741000"/>
    <s v=" www.invertecfoods.cl "/>
    <n v="4"/>
    <x v="7"/>
    <x v="22"/>
    <s v="2017/2018"/>
  </r>
  <r>
    <x v="6"/>
    <x v="6"/>
    <n v="24"/>
    <s v="Cachapoal"/>
    <n v="95"/>
    <s v="Rengo"/>
    <x v="82"/>
    <s v="Avenida Carlos Condell 1751 "/>
    <n v="722741000"/>
    <s v=" www.invertecfoods.cl "/>
    <n v="4"/>
    <x v="7"/>
    <x v="72"/>
    <s v="2017/2018"/>
  </r>
  <r>
    <x v="6"/>
    <x v="6"/>
    <n v="24"/>
    <s v="Cachapoal"/>
    <n v="95"/>
    <s v="Rengo"/>
    <x v="82"/>
    <s v="Avenida Carlos Condell 1751 "/>
    <n v="722741000"/>
    <s v=" www.invertecfoods.cl "/>
    <n v="4"/>
    <x v="7"/>
    <x v="45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40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15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51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47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48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17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60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22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18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73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72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74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45"/>
    <s v="2017/2018"/>
  </r>
  <r>
    <x v="6"/>
    <x v="6"/>
    <n v="24"/>
    <s v="Cachapoal"/>
    <n v="95"/>
    <s v="Rengo"/>
    <x v="82"/>
    <s v="Avenida Carlos Condell 1751 "/>
    <n v="722741000"/>
    <s v=" www.invertecfoods.cl "/>
    <n v="5"/>
    <x v="3"/>
    <x v="12"/>
    <s v="2017/2018"/>
  </r>
  <r>
    <x v="6"/>
    <x v="6"/>
    <n v="25"/>
    <s v="Colchagua"/>
    <n v="106"/>
    <s v="Chimbarongo"/>
    <x v="83"/>
    <s v="Avenida Luis Thayer Ojeda 0115 of 703, Providencia "/>
    <n v="223331015"/>
    <s v=" www.mercofrut.com "/>
    <n v="4"/>
    <x v="7"/>
    <x v="51"/>
    <s v="2017/2018"/>
  </r>
  <r>
    <x v="6"/>
    <x v="6"/>
    <n v="26"/>
    <s v="Cardenal Caro"/>
    <n v="118"/>
    <s v="La Estrella"/>
    <x v="84"/>
    <s v="Avenida Las Condes 11380 of 34, Vitacura "/>
    <n v="222157161"/>
    <s v=" Sin pagina web "/>
    <n v="1"/>
    <x v="0"/>
    <x v="0"/>
    <s v="2017/2018"/>
  </r>
  <r>
    <x v="6"/>
    <x v="6"/>
    <n v="26"/>
    <s v="Cardenal Caro"/>
    <n v="118"/>
    <s v="La Estrella"/>
    <x v="85"/>
    <s v="Avenida Santa Maria 2880 4to piso, Providencia "/>
    <n v="229233055"/>
    <s v=" www.olisur.com "/>
    <n v="1"/>
    <x v="0"/>
    <x v="0"/>
    <s v="2017/2018"/>
  </r>
  <r>
    <x v="6"/>
    <x v="6"/>
    <n v="25"/>
    <s v="Colchagua"/>
    <n v="112"/>
    <s v="Pumanque"/>
    <x v="40"/>
    <s v="Ruta I-660 s/n Sector Cerrillos, Pumanque "/>
    <n v="993751146"/>
    <s v=" www.deleyda.com "/>
    <n v="1"/>
    <x v="0"/>
    <x v="0"/>
    <s v="2017/2018"/>
  </r>
  <r>
    <x v="6"/>
    <x v="6"/>
    <n v="25"/>
    <s v="Colchagua"/>
    <n v="105"/>
    <s v="San Fernando"/>
    <x v="86"/>
    <s v="Parque industrial s/n, San Fernando "/>
    <n v="722976700"/>
    <s v=" www.patagoniafresh.cl "/>
    <n v="5"/>
    <x v="3"/>
    <x v="16"/>
    <s v="2017/2018"/>
  </r>
  <r>
    <x v="6"/>
    <x v="6"/>
    <n v="25"/>
    <s v="Colchagua"/>
    <n v="105"/>
    <s v="San Fernando"/>
    <x v="86"/>
    <s v="Parque industrial s/n, San Fernando "/>
    <n v="722976700"/>
    <s v=" www.patagoniafresh.cl "/>
    <n v="5"/>
    <x v="3"/>
    <x v="51"/>
    <s v="2017/2018"/>
  </r>
  <r>
    <x v="6"/>
    <x v="6"/>
    <n v="25"/>
    <s v="Colchagua"/>
    <n v="105"/>
    <s v="San Fernando"/>
    <x v="86"/>
    <s v="Parque industrial s/n, San Fernando "/>
    <n v="722976700"/>
    <s v=" www.patagoniafresh.cl "/>
    <n v="5"/>
    <x v="3"/>
    <x v="47"/>
    <s v="2017/2018"/>
  </r>
  <r>
    <x v="6"/>
    <x v="6"/>
    <n v="25"/>
    <s v="Colchagua"/>
    <n v="105"/>
    <s v="San Fernando"/>
    <x v="86"/>
    <s v="Parque industrial s/n, San Fernando "/>
    <n v="722976700"/>
    <s v=" www.patagoniafresh.cl "/>
    <n v="5"/>
    <x v="3"/>
    <x v="48"/>
    <s v="2017/2018"/>
  </r>
  <r>
    <x v="6"/>
    <x v="6"/>
    <n v="25"/>
    <s v="Colchagua"/>
    <n v="105"/>
    <s v="San Fernando"/>
    <x v="86"/>
    <s v="Parque industrial s/n, San Fernando "/>
    <n v="722976700"/>
    <s v=" www.patagoniafresh.cl "/>
    <n v="5"/>
    <x v="3"/>
    <x v="12"/>
    <s v="2017/2018"/>
  </r>
  <r>
    <x v="6"/>
    <x v="6"/>
    <n v="25"/>
    <s v="Colchagua"/>
    <n v="113"/>
    <s v="Palmilla"/>
    <x v="87"/>
    <s v="Camino Pichilemu s/n "/>
    <n v="225825705"/>
    <s v=" www.goodvalley.cl "/>
    <n v="4"/>
    <x v="7"/>
    <x v="51"/>
    <s v="2017/2018"/>
  </r>
  <r>
    <x v="6"/>
    <x v="6"/>
    <n v="24"/>
    <s v="Cachapoal"/>
    <n v="93"/>
    <s v="Olivar"/>
    <x v="88"/>
    <s v="Camino al Rio s/n, Olivar Alto "/>
    <n v="722391933"/>
    <s v=" www.sunagro.cl "/>
    <n v="4"/>
    <x v="7"/>
    <x v="51"/>
    <s v="2017/2018"/>
  </r>
  <r>
    <x v="6"/>
    <x v="6"/>
    <n v="25"/>
    <s v="Colchagua"/>
    <n v="110"/>
    <s v="Santa Cruz"/>
    <x v="89"/>
    <s v="Ruta 90 km 38.5, Fundo San Jose de Cunaco, Santa Cruz "/>
    <n v="981369145"/>
    <s v=" www.sunsweet.com "/>
    <n v="4"/>
    <x v="7"/>
    <x v="51"/>
    <s v="2017/2018"/>
  </r>
  <r>
    <x v="7"/>
    <x v="7"/>
    <n v="28"/>
    <s v="Talca"/>
    <n v="136"/>
    <s v="Pencahue"/>
    <x v="90"/>
    <s v="Manuel Montt 211, Providencia, santiago"/>
    <n v="222357373"/>
    <s v="www.lastizas.com"/>
    <n v="1"/>
    <x v="0"/>
    <x v="0"/>
    <s v="2018/2019"/>
  </r>
  <r>
    <x v="7"/>
    <x v="7"/>
    <n v="29"/>
    <s v="Linares"/>
    <n v="139"/>
    <s v="Linares"/>
    <x v="91"/>
    <s v="Camino Cuellar S/N"/>
    <n v="986499883"/>
    <m/>
    <n v="2"/>
    <x v="8"/>
    <x v="15"/>
    <s v="2018/2019"/>
  </r>
  <r>
    <x v="7"/>
    <x v="7"/>
    <n v="29"/>
    <s v="Linares"/>
    <n v="139"/>
    <s v="Linares"/>
    <x v="91"/>
    <s v="Camino Cuellar S/N"/>
    <n v="986499883"/>
    <m/>
    <n v="2"/>
    <x v="8"/>
    <x v="20"/>
    <s v="2018/2019"/>
  </r>
  <r>
    <x v="7"/>
    <x v="7"/>
    <n v="29"/>
    <s v="Linares"/>
    <n v="139"/>
    <s v="Linares"/>
    <x v="91"/>
    <s v="Camino Cuellar S/N"/>
    <n v="986499883"/>
    <m/>
    <n v="2"/>
    <x v="8"/>
    <x v="56"/>
    <s v="2018/2019"/>
  </r>
  <r>
    <x v="7"/>
    <x v="7"/>
    <n v="27"/>
    <s v="Curico"/>
    <n v="122"/>
    <s v="Teno"/>
    <x v="92"/>
    <s v="Fundo El Escudo S/N, Teno "/>
    <n v="957090800"/>
    <s v=" www.jugoafe.cl "/>
    <n v="5"/>
    <x v="3"/>
    <x v="47"/>
    <s v="2017/2018"/>
  </r>
  <r>
    <x v="7"/>
    <x v="7"/>
    <n v="27"/>
    <s v="Curico"/>
    <n v="122"/>
    <s v="Teno"/>
    <x v="92"/>
    <s v="Fundo El Escudo S/N, Teno "/>
    <n v="957090800"/>
    <s v=" www.jugoafe.cl "/>
    <n v="5"/>
    <x v="3"/>
    <x v="42"/>
    <s v="2017/2018"/>
  </r>
  <r>
    <x v="7"/>
    <x v="7"/>
    <n v="27"/>
    <s v="Curico"/>
    <n v="122"/>
    <s v="Teno"/>
    <x v="92"/>
    <s v="Fundo El Escudo S/N, Teno "/>
    <n v="957090800"/>
    <s v=" www.jugoafe.cl "/>
    <n v="5"/>
    <x v="3"/>
    <x v="22"/>
    <s v="2017/2018"/>
  </r>
  <r>
    <x v="7"/>
    <x v="7"/>
    <n v="27"/>
    <s v="Curico"/>
    <n v="122"/>
    <s v="Teno"/>
    <x v="92"/>
    <s v="Fundo El Escudo S/N, Teno "/>
    <n v="957090800"/>
    <s v=" www.jugoafe.cl "/>
    <n v="5"/>
    <x v="3"/>
    <x v="25"/>
    <s v="2017/2018"/>
  </r>
  <r>
    <x v="7"/>
    <x v="7"/>
    <n v="27"/>
    <s v="Curico"/>
    <n v="122"/>
    <s v="Teno"/>
    <x v="92"/>
    <s v="Fundo El Escudo S/N, Teno "/>
    <n v="957090800"/>
    <s v=" www.jugoafe.cl "/>
    <n v="5"/>
    <x v="3"/>
    <x v="18"/>
    <s v="2017/2018"/>
  </r>
  <r>
    <x v="7"/>
    <x v="7"/>
    <n v="27"/>
    <s v="Curico"/>
    <n v="122"/>
    <s v="Teno"/>
    <x v="92"/>
    <s v="Fundo El Escudo S/N, Teno "/>
    <n v="957090800"/>
    <s v=" www.jugoafe.cl "/>
    <n v="5"/>
    <x v="3"/>
    <x v="12"/>
    <s v="2017/2018"/>
  </r>
  <r>
    <x v="7"/>
    <x v="7"/>
    <n v="29"/>
    <s v="Linares"/>
    <n v="142"/>
    <s v="Longavi"/>
    <x v="93"/>
    <s v="Villa San Luis Miraflores Parcela 30-B s/n, Longavi "/>
    <n v="997763502"/>
    <s v=" www.avellanos.cl "/>
    <n v="9"/>
    <x v="5"/>
    <x v="28"/>
    <s v="2017/2018"/>
  </r>
  <r>
    <x v="7"/>
    <x v="7"/>
    <n v="29"/>
    <s v="Linares"/>
    <n v="142"/>
    <s v="Longavi"/>
    <x v="93"/>
    <s v="Villa San Luis Miraflores Parcela 30-B s/n, Longavi "/>
    <n v="997763502"/>
    <s v=" www.avellanos.cl "/>
    <n v="6"/>
    <x v="5"/>
    <x v="28"/>
    <s v="2017/2018"/>
  </r>
  <r>
    <x v="7"/>
    <x v="7"/>
    <n v="27"/>
    <s v="Curico"/>
    <n v="124"/>
    <s v="Molina"/>
    <x v="94"/>
    <s v="Las Mercedes S/N, Pichingal "/>
    <n v="712970601"/>
    <s v=" www.donrafael.cl "/>
    <n v="1"/>
    <x v="0"/>
    <x v="0"/>
    <s v="2017/2018"/>
  </r>
  <r>
    <x v="7"/>
    <x v="7"/>
    <n v="29"/>
    <s v="Linares"/>
    <n v="139"/>
    <s v="Linares"/>
    <x v="95"/>
    <s v="Camino cuellar S/n"/>
    <n v="986499883"/>
    <m/>
    <n v="5"/>
    <x v="3"/>
    <x v="15"/>
    <s v="2018/2019"/>
  </r>
  <r>
    <x v="7"/>
    <x v="7"/>
    <n v="29"/>
    <s v="Linares"/>
    <n v="139"/>
    <s v="Linares"/>
    <x v="95"/>
    <s v="Camino cuellar S/n"/>
    <n v="986499883"/>
    <m/>
    <n v="5"/>
    <x v="3"/>
    <x v="16"/>
    <s v="2018/2019"/>
  </r>
  <r>
    <x v="7"/>
    <x v="7"/>
    <n v="29"/>
    <s v="Linares"/>
    <n v="139"/>
    <s v="Linares"/>
    <x v="95"/>
    <s v="Camino cuellar S/n"/>
    <n v="986499883"/>
    <m/>
    <n v="5"/>
    <x v="3"/>
    <x v="55"/>
    <s v="2018/2019"/>
  </r>
  <r>
    <x v="7"/>
    <x v="7"/>
    <n v="27"/>
    <s v="Curico"/>
    <n v="123"/>
    <s v="Romeral"/>
    <x v="96"/>
    <s v="Avenida Libertad 650 "/>
    <n v="752543954"/>
    <s v=" www.apfrut.cl "/>
    <n v="2"/>
    <x v="8"/>
    <x v="15"/>
    <s v="2017/2018"/>
  </r>
  <r>
    <x v="7"/>
    <x v="7"/>
    <n v="27"/>
    <s v="Curico"/>
    <n v="123"/>
    <s v="Romeral"/>
    <x v="96"/>
    <s v="Avenida Libertad 650 "/>
    <n v="752543954"/>
    <s v=" www.apfrut.cl "/>
    <n v="2"/>
    <x v="8"/>
    <x v="16"/>
    <s v="2017/2018"/>
  </r>
  <r>
    <x v="7"/>
    <x v="7"/>
    <n v="27"/>
    <s v="Curico"/>
    <n v="123"/>
    <s v="Romeral"/>
    <x v="96"/>
    <s v="Avenida Libertad 650 "/>
    <n v="752543954"/>
    <s v=" www.apfrut.cl "/>
    <n v="2"/>
    <x v="8"/>
    <x v="20"/>
    <s v="2017/2018"/>
  </r>
  <r>
    <x v="7"/>
    <x v="7"/>
    <n v="27"/>
    <s v="Curico"/>
    <n v="123"/>
    <s v="Romeral"/>
    <x v="96"/>
    <s v="Avenida Libertad 650 "/>
    <n v="752543954"/>
    <s v=" www.apfrut.cl "/>
    <n v="2"/>
    <x v="8"/>
    <x v="17"/>
    <s v="2017/2018"/>
  </r>
  <r>
    <x v="7"/>
    <x v="7"/>
    <n v="27"/>
    <s v="Curico"/>
    <n v="123"/>
    <s v="Romeral"/>
    <x v="96"/>
    <s v="Avenida Libertad 650 "/>
    <n v="752543954"/>
    <s v=" www.apfrut.cl "/>
    <n v="2"/>
    <x v="8"/>
    <x v="56"/>
    <s v="2017/2018"/>
  </r>
  <r>
    <x v="7"/>
    <x v="7"/>
    <n v="27"/>
    <s v="Curico"/>
    <n v="123"/>
    <s v="Romeral"/>
    <x v="96"/>
    <s v="Avenida Libertad 650 "/>
    <n v="752543954"/>
    <s v=" www.apfrut.cl "/>
    <n v="2"/>
    <x v="8"/>
    <x v="21"/>
    <s v="2017/2018"/>
  </r>
  <r>
    <x v="7"/>
    <x v="7"/>
    <n v="27"/>
    <s v="Curico"/>
    <n v="125"/>
    <s v="Sagrada Familia"/>
    <x v="97"/>
    <s v="Ruta k-40 km 25 s/n, Fundo Don Alfonso, Villa Prat Sagrada Familia "/>
    <n v="995490484"/>
    <s v=" www.auraoliveoil.com "/>
    <n v="1"/>
    <x v="0"/>
    <x v="0"/>
    <s v="2017/2018"/>
  </r>
  <r>
    <x v="7"/>
    <x v="7"/>
    <n v="27"/>
    <s v="Curico"/>
    <n v="123"/>
    <s v="Romeral"/>
    <x v="98"/>
    <s v="Avenida Ramon Freire 1390, Romeral "/>
    <n v="752431334"/>
    <s v=" www.surfrut.com "/>
    <n v="3"/>
    <x v="1"/>
    <x v="16"/>
    <s v="2017/2018"/>
  </r>
  <r>
    <x v="7"/>
    <x v="7"/>
    <n v="27"/>
    <s v="Curico"/>
    <n v="123"/>
    <s v="Romeral"/>
    <x v="98"/>
    <s v="Avenida Ramon Freire 1390, Romeral "/>
    <n v="752431334"/>
    <s v=" www.surfrut.com "/>
    <n v="4"/>
    <x v="7"/>
    <x v="22"/>
    <s v="2017/2018"/>
  </r>
  <r>
    <x v="7"/>
    <x v="7"/>
    <n v="27"/>
    <s v="Curico"/>
    <n v="123"/>
    <s v="Romeral"/>
    <x v="99"/>
    <s v="Parcela 2 San Manuel km 12, Romeral "/>
    <n v="752431252"/>
    <s v=" www.vallefrio.cl "/>
    <n v="2"/>
    <x v="8"/>
    <x v="15"/>
    <s v="2017/2018"/>
  </r>
  <r>
    <x v="7"/>
    <x v="7"/>
    <n v="27"/>
    <s v="Curico"/>
    <n v="123"/>
    <s v="Romeral"/>
    <x v="99"/>
    <s v="Parcela 2 San Manuel km 12, Romeral "/>
    <n v="752431252"/>
    <s v=" www.vallefrio.cl "/>
    <n v="2"/>
    <x v="8"/>
    <x v="20"/>
    <s v="2017/2018"/>
  </r>
  <r>
    <x v="7"/>
    <x v="7"/>
    <n v="27"/>
    <s v="Curico"/>
    <n v="123"/>
    <s v="Romeral"/>
    <x v="99"/>
    <s v="Parcela 2 San Manuel km 12, Romeral "/>
    <n v="752431252"/>
    <s v=" www.vallefrio.cl "/>
    <n v="2"/>
    <x v="8"/>
    <x v="17"/>
    <s v="2017/2018"/>
  </r>
  <r>
    <x v="7"/>
    <x v="7"/>
    <n v="27"/>
    <s v="Curico"/>
    <n v="123"/>
    <s v="Romeral"/>
    <x v="99"/>
    <s v="Parcela 2 San Manuel km 12, Romeral "/>
    <n v="752431252"/>
    <s v=" www.vallefrio.cl "/>
    <n v="2"/>
    <x v="8"/>
    <x v="56"/>
    <s v="2017/2018"/>
  </r>
  <r>
    <x v="7"/>
    <x v="7"/>
    <n v="28"/>
    <s v="Talca"/>
    <n v="130"/>
    <s v="Talca"/>
    <x v="100"/>
    <s v="Longitudinal Sur 90 "/>
    <n v="712617600"/>
    <s v=" www.agrocepia.cl "/>
    <n v="2"/>
    <x v="8"/>
    <x v="15"/>
    <s v="2017/2018"/>
  </r>
  <r>
    <x v="7"/>
    <x v="7"/>
    <n v="28"/>
    <s v="Talca"/>
    <n v="130"/>
    <s v="Talca"/>
    <x v="100"/>
    <s v="Longitudinal Sur 90 "/>
    <n v="712617600"/>
    <s v=" www.agrocepia.cl "/>
    <n v="2"/>
    <x v="8"/>
    <x v="22"/>
    <s v="2017/2018"/>
  </r>
  <r>
    <x v="7"/>
    <x v="7"/>
    <n v="28"/>
    <s v="Talca"/>
    <n v="130"/>
    <s v="Talca"/>
    <x v="100"/>
    <s v="Longitudinal Sur 90 "/>
    <n v="712617600"/>
    <s v=" www.agrocepia.cl "/>
    <n v="4"/>
    <x v="7"/>
    <x v="22"/>
    <s v="2017/2018"/>
  </r>
  <r>
    <x v="7"/>
    <x v="7"/>
    <n v="29"/>
    <s v="Linares"/>
    <n v="146"/>
    <s v="San Javier"/>
    <x v="101"/>
    <s v="Fundo Mouleco, Bobadilla Norte s/n "/>
    <n v="993263245"/>
    <s v=" wwwrapifresh.cl "/>
    <n v="2"/>
    <x v="8"/>
    <x v="15"/>
    <s v="2017/2018"/>
  </r>
  <r>
    <x v="7"/>
    <x v="7"/>
    <n v="29"/>
    <s v="Linares"/>
    <n v="146"/>
    <s v="San Javier"/>
    <x v="101"/>
    <s v="Fundo Mouleco, Bobadilla Norte s/n "/>
    <n v="993263245"/>
    <s v=" wwwrapifresh.cl "/>
    <n v="2"/>
    <x v="8"/>
    <x v="10"/>
    <s v="2017/2018"/>
  </r>
  <r>
    <x v="7"/>
    <x v="7"/>
    <n v="29"/>
    <s v="Linares"/>
    <n v="146"/>
    <s v="San Javier"/>
    <x v="101"/>
    <s v="Fundo Mouleco, Bobadilla Norte s/n "/>
    <n v="993263245"/>
    <s v=" wwwrapifresh.cl "/>
    <n v="2"/>
    <x v="8"/>
    <x v="75"/>
    <s v="2017/2018"/>
  </r>
  <r>
    <x v="7"/>
    <x v="7"/>
    <n v="29"/>
    <s v="Linares"/>
    <n v="146"/>
    <s v="San Javier"/>
    <x v="101"/>
    <s v="Fundo Mouleco, Bobadilla Norte s/n "/>
    <n v="993263245"/>
    <s v=" wwwrapifresh.cl "/>
    <n v="2"/>
    <x v="8"/>
    <x v="20"/>
    <s v="2017/2018"/>
  </r>
  <r>
    <x v="7"/>
    <x v="7"/>
    <n v="29"/>
    <s v="Linares"/>
    <n v="146"/>
    <s v="San Javier"/>
    <x v="101"/>
    <s v="Fundo Mouleco, Bobadilla Norte s/n "/>
    <n v="993263245"/>
    <s v=" wwwrapifresh.cl "/>
    <n v="2"/>
    <x v="8"/>
    <x v="17"/>
    <s v="2017/2018"/>
  </r>
  <r>
    <x v="7"/>
    <x v="7"/>
    <n v="29"/>
    <s v="Linares"/>
    <n v="146"/>
    <s v="San Javier"/>
    <x v="101"/>
    <s v="Fundo Mouleco, Bobadilla Norte s/n "/>
    <n v="993263245"/>
    <s v=" wwwrapifresh.cl "/>
    <n v="2"/>
    <x v="8"/>
    <x v="9"/>
    <s v="2017/2018"/>
  </r>
  <r>
    <x v="7"/>
    <x v="7"/>
    <n v="29"/>
    <s v="Linares"/>
    <n v="146"/>
    <s v="San Javier"/>
    <x v="101"/>
    <s v="Fundo Mouleco, Bobadilla Norte s/n "/>
    <n v="993263245"/>
    <s v=" wwwrapifresh.cl "/>
    <n v="2"/>
    <x v="8"/>
    <x v="4"/>
    <s v="2017/2018"/>
  </r>
  <r>
    <x v="7"/>
    <x v="7"/>
    <n v="29"/>
    <s v="Linares"/>
    <n v="146"/>
    <s v="San Javier"/>
    <x v="101"/>
    <s v="Fundo Mouleco, Bobadilla Norte s/n "/>
    <n v="993263245"/>
    <s v=" wwwrapifresh.cl "/>
    <n v="2"/>
    <x v="8"/>
    <x v="26"/>
    <s v="2017/2018"/>
  </r>
  <r>
    <x v="7"/>
    <x v="7"/>
    <n v="29"/>
    <s v="Linares"/>
    <n v="144"/>
    <s v="Retiro"/>
    <x v="102"/>
    <s v="Camino La Montana km 4 Sector Ajial, Retiro "/>
    <n v="731970018"/>
    <s v=" www.minutoverde.cl / www.alifrut.cl "/>
    <n v="2"/>
    <x v="8"/>
    <x v="10"/>
    <s v="2017/2018"/>
  </r>
  <r>
    <x v="7"/>
    <x v="7"/>
    <n v="29"/>
    <s v="Linares"/>
    <n v="144"/>
    <s v="Retiro"/>
    <x v="102"/>
    <s v="Camino La Montana km 4 Sector Ajial, Retiro "/>
    <n v="731970018"/>
    <s v=" www.minutoverde.cl / www.alifrut.cl "/>
    <n v="2"/>
    <x v="8"/>
    <x v="76"/>
    <s v="2017/2018"/>
  </r>
  <r>
    <x v="7"/>
    <x v="7"/>
    <n v="29"/>
    <s v="Linares"/>
    <n v="144"/>
    <s v="Retiro"/>
    <x v="102"/>
    <s v="Camino La Montana km 4 Sector Ajial, Retiro "/>
    <n v="731970018"/>
    <s v=" www.minutoverde.cl / www.alifrut.cl "/>
    <n v="2"/>
    <x v="8"/>
    <x v="20"/>
    <s v="2017/2018"/>
  </r>
  <r>
    <x v="7"/>
    <x v="7"/>
    <n v="27"/>
    <s v="Curico"/>
    <n v="123"/>
    <s v="Romeral"/>
    <x v="102"/>
    <s v="Ruta J-55, km 7.5,  Romeral "/>
    <n v="752431691"/>
    <s v=" www.minutoverde.cl / www.alifrut.cl "/>
    <n v="2"/>
    <x v="8"/>
    <x v="20"/>
    <s v="2017/2018"/>
  </r>
  <r>
    <x v="7"/>
    <x v="7"/>
    <n v="29"/>
    <s v="Linares"/>
    <n v="144"/>
    <s v="Retiro"/>
    <x v="102"/>
    <s v="Camino La Montana km 4 Sector Ajial, Retiro "/>
    <n v="731970018"/>
    <s v=" www.minutoverde.cl / www.alifrut.cl "/>
    <n v="2"/>
    <x v="8"/>
    <x v="56"/>
    <s v="2017/2018"/>
  </r>
  <r>
    <x v="7"/>
    <x v="7"/>
    <n v="27"/>
    <s v="Curico"/>
    <n v="123"/>
    <s v="Romeral"/>
    <x v="102"/>
    <s v="Ruta J-55, km 7.5,  Romeral "/>
    <n v="752431691"/>
    <s v=" www.minutoverde.cl / www.alifrut.cl "/>
    <n v="2"/>
    <x v="8"/>
    <x v="56"/>
    <s v="2017/2018"/>
  </r>
  <r>
    <x v="7"/>
    <x v="7"/>
    <n v="29"/>
    <s v="Linares"/>
    <n v="144"/>
    <s v="Retiro"/>
    <x v="102"/>
    <s v="Camino La Montana km 4 Sector Ajial, Retiro "/>
    <n v="731970018"/>
    <s v=" www.minutoverde.cl / www.alifrut.cl "/>
    <n v="7"/>
    <x v="2"/>
    <x v="76"/>
    <s v="2017/2018"/>
  </r>
  <r>
    <x v="7"/>
    <x v="7"/>
    <n v="29"/>
    <s v="Linares"/>
    <n v="144"/>
    <s v="Retiro"/>
    <x v="102"/>
    <s v="Camino La Montana km 4 Sector Ajial, Retiro "/>
    <n v="731970018"/>
    <s v=" www.minutoverde.cl / www.alifrut.cl "/>
    <n v="6"/>
    <x v="6"/>
    <x v="10"/>
    <s v="2017/2018"/>
  </r>
  <r>
    <x v="7"/>
    <x v="7"/>
    <n v="28"/>
    <s v="Talca"/>
    <n v="352"/>
    <s v="San Rafael"/>
    <x v="103"/>
    <s v="Camino Alto Pangue km 6.5 s/n, Fundo San Agustin de Huilliborgoa "/>
    <n v="965966518"/>
    <s v=" Sin pagina web "/>
    <n v="1"/>
    <x v="0"/>
    <x v="0"/>
    <s v="2017/2018"/>
  </r>
  <r>
    <x v="7"/>
    <x v="7"/>
    <n v="29"/>
    <s v="Linares"/>
    <n v="139"/>
    <s v="Linares"/>
    <x v="104"/>
    <s v="Avenida Leon Bustos 925 "/>
    <n v="732216187"/>
    <s v=" www.andifungui.com "/>
    <n v="3"/>
    <x v="1"/>
    <x v="77"/>
    <s v="2017/2018"/>
  </r>
  <r>
    <x v="7"/>
    <x v="7"/>
    <n v="29"/>
    <s v="Linares"/>
    <n v="139"/>
    <s v="Linares"/>
    <x v="104"/>
    <s v="Avenida Leon Bustos 925 "/>
    <n v="732216187"/>
    <s v=" www.andifungui.com "/>
    <n v="4"/>
    <x v="7"/>
    <x v="77"/>
    <s v="2017/2018"/>
  </r>
  <r>
    <x v="7"/>
    <x v="7"/>
    <n v="29"/>
    <s v="Linares"/>
    <n v="139"/>
    <s v="Linares"/>
    <x v="105"/>
    <s v="San Antonio de Lamas km 2.8, Linares "/>
    <n v="731970203"/>
    <s v=" www.berries-chile.com "/>
    <n v="2"/>
    <x v="8"/>
    <x v="15"/>
    <s v="2017/2018"/>
  </r>
  <r>
    <x v="7"/>
    <x v="7"/>
    <n v="29"/>
    <s v="Linares"/>
    <n v="139"/>
    <s v="Linares"/>
    <x v="105"/>
    <s v="San Antonio de Lamas km 2.8, Linares "/>
    <n v="731970203"/>
    <s v=" www.berries-chile.com "/>
    <n v="2"/>
    <x v="8"/>
    <x v="20"/>
    <s v="2017/2018"/>
  </r>
  <r>
    <x v="7"/>
    <x v="7"/>
    <n v="29"/>
    <s v="Linares"/>
    <n v="139"/>
    <s v="Linares"/>
    <x v="105"/>
    <s v="San Antonio de Lamas km 2.8, Linares "/>
    <n v="731970203"/>
    <s v=" www.berries-chile.com "/>
    <n v="2"/>
    <x v="8"/>
    <x v="17"/>
    <s v="2017/2018"/>
  </r>
  <r>
    <x v="7"/>
    <x v="7"/>
    <n v="29"/>
    <s v="Linares"/>
    <n v="139"/>
    <s v="Linares"/>
    <x v="105"/>
    <s v="San Antonio de Lamas km 2.8, Linares "/>
    <n v="731970203"/>
    <s v=" www.berries-chile.com "/>
    <n v="2"/>
    <x v="8"/>
    <x v="56"/>
    <s v="2017/2018"/>
  </r>
  <r>
    <x v="7"/>
    <x v="7"/>
    <n v="29"/>
    <s v="Linares"/>
    <n v="139"/>
    <s v="Linares"/>
    <x v="105"/>
    <s v="San Antonio de Lamas km 2.8, Linares "/>
    <n v="731970203"/>
    <s v=" www.berries-chile.com "/>
    <n v="2"/>
    <x v="8"/>
    <x v="21"/>
    <s v="2017/2018"/>
  </r>
  <r>
    <x v="7"/>
    <x v="7"/>
    <n v="29"/>
    <s v="Linares"/>
    <n v="139"/>
    <s v="Linares"/>
    <x v="105"/>
    <s v="San Antonio de Lamas km 2.8, Linares "/>
    <n v="731970203"/>
    <s v=" www.berries-chile.com "/>
    <n v="2"/>
    <x v="8"/>
    <x v="12"/>
    <s v="2017/2018"/>
  </r>
  <r>
    <x v="7"/>
    <x v="7"/>
    <n v="27"/>
    <s v="Curico"/>
    <n v="124"/>
    <s v="Molina"/>
    <x v="106"/>
    <s v="Santa Ester 624, San Miguel, Santiago"/>
    <n v="962196589"/>
    <s v="www.oil.cl"/>
    <n v="1"/>
    <x v="0"/>
    <x v="34"/>
    <s v="2018/2019"/>
  </r>
  <r>
    <x v="7"/>
    <x v="7"/>
    <n v="29"/>
    <s v="Linares"/>
    <n v="139"/>
    <s v="Linares"/>
    <x v="107"/>
    <s v="Camino san Antonio Lama"/>
    <n v="932258623"/>
    <s v="www.antillal.cl"/>
    <n v="2"/>
    <x v="8"/>
    <x v="15"/>
    <s v="2018/2019"/>
  </r>
  <r>
    <x v="7"/>
    <x v="7"/>
    <n v="29"/>
    <s v="Linares"/>
    <n v="139"/>
    <s v="Linares"/>
    <x v="107"/>
    <s v="Camino san Antonio Lama"/>
    <n v="932258623"/>
    <s v="www.antillal.cl"/>
    <n v="2"/>
    <x v="8"/>
    <x v="20"/>
    <s v="2018/2019"/>
  </r>
  <r>
    <x v="7"/>
    <x v="7"/>
    <n v="29"/>
    <s v="Linares"/>
    <n v="139"/>
    <s v="Linares"/>
    <x v="107"/>
    <s v="Camino san Antonio Lama"/>
    <n v="932258623"/>
    <s v="www.antillal.cl"/>
    <n v="2"/>
    <x v="8"/>
    <x v="56"/>
    <s v="2018/2019"/>
  </r>
  <r>
    <x v="7"/>
    <x v="7"/>
    <n v="27"/>
    <s v="Curico"/>
    <n v="122"/>
    <s v="Teno"/>
    <x v="108"/>
    <s v="Carlos Salas Herrera 3680,  Conchali"/>
    <n v="957090800"/>
    <m/>
    <n v="5"/>
    <x v="3"/>
    <x v="51"/>
    <s v="2018/2019"/>
  </r>
  <r>
    <x v="7"/>
    <x v="7"/>
    <n v="27"/>
    <s v="Curico"/>
    <n v="122"/>
    <s v="Teno"/>
    <x v="108"/>
    <s v="Carlos Salas Herrera 3680,  Conchali"/>
    <n v="957090800"/>
    <m/>
    <n v="5"/>
    <x v="3"/>
    <x v="22"/>
    <s v="2018/2019"/>
  </r>
  <r>
    <x v="7"/>
    <x v="7"/>
    <n v="27"/>
    <s v="Curico"/>
    <n v="122"/>
    <s v="Teno"/>
    <x v="108"/>
    <s v="Carlos Salas Herrera 3680,  Conchali"/>
    <n v="957090800"/>
    <m/>
    <n v="5"/>
    <x v="3"/>
    <x v="25"/>
    <s v="2018/2019"/>
  </r>
  <r>
    <x v="7"/>
    <x v="7"/>
    <n v="27"/>
    <s v="Curico"/>
    <n v="122"/>
    <s v="Teno"/>
    <x v="108"/>
    <s v="Carlos Salas Herrera 3680,  Conchali"/>
    <n v="957090800"/>
    <m/>
    <n v="5"/>
    <x v="3"/>
    <x v="18"/>
    <s v="2018/2019"/>
  </r>
  <r>
    <x v="7"/>
    <x v="7"/>
    <n v="27"/>
    <s v="Curico"/>
    <n v="122"/>
    <s v="Teno"/>
    <x v="108"/>
    <s v="Carlos Salas Herrera 3680,  Conchali"/>
    <n v="957090800"/>
    <m/>
    <n v="5"/>
    <x v="3"/>
    <x v="12"/>
    <s v="2018/2019"/>
  </r>
  <r>
    <x v="7"/>
    <x v="7"/>
    <n v="28"/>
    <s v="Talca"/>
    <n v="133"/>
    <s v="San Clemente"/>
    <x v="109"/>
    <s v="Lote B del lote 2, Parcel a 8 Flor del Llano, San Clemente "/>
    <n v="712244919"/>
    <s v=" Sin pagina web "/>
    <n v="2"/>
    <x v="8"/>
    <x v="15"/>
    <s v="2017/2018"/>
  </r>
  <r>
    <x v="7"/>
    <x v="7"/>
    <n v="28"/>
    <s v="Talca"/>
    <n v="133"/>
    <s v="San Clemente"/>
    <x v="109"/>
    <s v="Lote B del lote 2, Parcel a 8 Flor del Llano, San Clemente "/>
    <n v="712244919"/>
    <s v=" Sin pagina web "/>
    <n v="2"/>
    <x v="8"/>
    <x v="20"/>
    <s v="2017/2018"/>
  </r>
  <r>
    <x v="7"/>
    <x v="7"/>
    <n v="28"/>
    <s v="Talca"/>
    <n v="133"/>
    <s v="San Clemente"/>
    <x v="109"/>
    <s v="Lote B del lote 2, Parcel a 8 Flor del Llano, San Clemente "/>
    <n v="712244919"/>
    <s v=" Sin pagina web "/>
    <n v="2"/>
    <x v="8"/>
    <x v="17"/>
    <s v="2017/2018"/>
  </r>
  <r>
    <x v="7"/>
    <x v="7"/>
    <n v="28"/>
    <s v="Talca"/>
    <n v="133"/>
    <s v="San Clemente"/>
    <x v="109"/>
    <s v="Lote B del lote 2, Parcel a 8 Flor del Llano, San Clemente "/>
    <n v="712244919"/>
    <s v=" Sin pagina web "/>
    <n v="2"/>
    <x v="8"/>
    <x v="56"/>
    <s v="2017/2018"/>
  </r>
  <r>
    <x v="7"/>
    <x v="7"/>
    <n v="28"/>
    <s v="Talca"/>
    <n v="133"/>
    <s v="San Clemente"/>
    <x v="109"/>
    <s v="Lote B del lote 2, Parcel a 8 Flor del Llano, San Clemente "/>
    <n v="712244919"/>
    <s v=" Sin pagina web "/>
    <n v="2"/>
    <x v="8"/>
    <x v="21"/>
    <s v="2017/2018"/>
  </r>
  <r>
    <x v="7"/>
    <x v="7"/>
    <n v="28"/>
    <s v="Talca"/>
    <n v="133"/>
    <s v="San Clemente"/>
    <x v="109"/>
    <s v="Lote B del lote 2, Parcel a 8 Flor del Llano, San Clemente "/>
    <n v="712244919"/>
    <s v=" Sin pagina web "/>
    <n v="2"/>
    <x v="8"/>
    <x v="34"/>
    <s v="2017/2018"/>
  </r>
  <r>
    <x v="7"/>
    <x v="7"/>
    <n v="28"/>
    <s v="Talca"/>
    <n v="133"/>
    <s v="San Clemente"/>
    <x v="109"/>
    <s v="Lote B del lote 2, Parcel a 8 Flor del Llano, San Clemente "/>
    <n v="712244919"/>
    <s v=" Sin pagina web "/>
    <n v="2"/>
    <x v="8"/>
    <x v="12"/>
    <s v="2017/2018"/>
  </r>
  <r>
    <x v="7"/>
    <x v="7"/>
    <n v="27"/>
    <s v="Curico"/>
    <n v="122"/>
    <s v="Teno"/>
    <x v="110"/>
    <s v="Longitudinal Sur km 174, Teno "/>
    <n v="752411861"/>
    <s v=" www.carozzi.cl "/>
    <n v="5"/>
    <x v="3"/>
    <x v="16"/>
    <s v="2017/2018"/>
  </r>
  <r>
    <x v="7"/>
    <x v="7"/>
    <n v="27"/>
    <s v="Curico"/>
    <n v="122"/>
    <s v="Teno"/>
    <x v="110"/>
    <s v="Longitudinal Sur km 174, Teno "/>
    <n v="752411861"/>
    <s v=" www.carozzi.cl "/>
    <n v="5"/>
    <x v="3"/>
    <x v="51"/>
    <s v="2017/2018"/>
  </r>
  <r>
    <x v="7"/>
    <x v="7"/>
    <n v="27"/>
    <s v="Curico"/>
    <n v="122"/>
    <s v="Teno"/>
    <x v="110"/>
    <s v="Longitudinal Sur km 174, Teno "/>
    <n v="752411861"/>
    <s v=" www.carozzi.cl "/>
    <n v="5"/>
    <x v="3"/>
    <x v="13"/>
    <s v="2017/2018"/>
  </r>
  <r>
    <x v="7"/>
    <x v="7"/>
    <n v="27"/>
    <s v="Curico"/>
    <n v="122"/>
    <s v="Teno"/>
    <x v="110"/>
    <s v="Longitudinal Sur km 174, Teno "/>
    <n v="752411861"/>
    <s v=" www.carozzi.cl "/>
    <n v="5"/>
    <x v="3"/>
    <x v="42"/>
    <s v="2017/2018"/>
  </r>
  <r>
    <x v="7"/>
    <x v="7"/>
    <n v="27"/>
    <s v="Curico"/>
    <n v="122"/>
    <s v="Teno"/>
    <x v="110"/>
    <s v="Longitudinal Sur km 174, Teno "/>
    <n v="752411861"/>
    <s v=" www.carozzi.cl "/>
    <n v="5"/>
    <x v="3"/>
    <x v="22"/>
    <s v="2017/2018"/>
  </r>
  <r>
    <x v="7"/>
    <x v="7"/>
    <n v="27"/>
    <s v="Curico"/>
    <n v="122"/>
    <s v="Teno"/>
    <x v="110"/>
    <s v="Longitudinal Sur km 174, Teno "/>
    <n v="752411861"/>
    <s v=" www.carozzi.cl "/>
    <n v="5"/>
    <x v="3"/>
    <x v="18"/>
    <s v="2017/2018"/>
  </r>
  <r>
    <x v="7"/>
    <x v="7"/>
    <n v="27"/>
    <s v="Curico"/>
    <n v="122"/>
    <s v="Teno"/>
    <x v="110"/>
    <s v="Longitudinal Sur km 174, Teno "/>
    <n v="752411861"/>
    <s v=" www.carozzi.cl "/>
    <n v="7"/>
    <x v="2"/>
    <x v="45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15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53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51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47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19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13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42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22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56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18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46"/>
    <s v="2017/2018"/>
  </r>
  <r>
    <x v="7"/>
    <x v="7"/>
    <n v="27"/>
    <s v="Curico"/>
    <n v="122"/>
    <s v="Teno"/>
    <x v="110"/>
    <s v="Longitudinal Sur km 174, Teno "/>
    <n v="752411861"/>
    <s v=" www.carozzi.cl "/>
    <n v="6"/>
    <x v="6"/>
    <x v="78"/>
    <s v="2017/2018"/>
  </r>
  <r>
    <x v="7"/>
    <x v="7"/>
    <n v="27"/>
    <s v="Curico"/>
    <n v="121"/>
    <s v="Curico"/>
    <x v="35"/>
    <s v="Lautaro 1026, Curico "/>
    <n v="752544698"/>
    <s v=" www.jucosol.com "/>
    <n v="5"/>
    <x v="3"/>
    <x v="12"/>
    <s v="2017/2018"/>
  </r>
  <r>
    <x v="7"/>
    <x v="7"/>
    <n v="29"/>
    <s v="Linares"/>
    <n v="140"/>
    <s v="Yerbas Buenas"/>
    <x v="111"/>
    <s v="Camino Linares yerbas buenas km. 8, sector las cruces"/>
    <n v="223346088"/>
    <s v="www.comfrut.com"/>
    <n v="2"/>
    <x v="8"/>
    <x v="20"/>
    <s v="2018/2019"/>
  </r>
  <r>
    <x v="7"/>
    <x v="7"/>
    <n v="29"/>
    <s v="Linares"/>
    <n v="142"/>
    <s v="Longavi"/>
    <x v="111"/>
    <s v="Parcela 30, la tercera, Longavi"/>
    <n v="223346088"/>
    <s v="www.comfrut.com"/>
    <n v="2"/>
    <x v="8"/>
    <x v="20"/>
    <s v="2018/2019"/>
  </r>
  <r>
    <x v="7"/>
    <x v="7"/>
    <n v="29"/>
    <s v="Linares"/>
    <n v="140"/>
    <s v="Yerbas Buenas"/>
    <x v="111"/>
    <s v="Camino Linares yerbas buenas km. 8, sector las cruces"/>
    <n v="223346088"/>
    <s v="www.comfrut.com"/>
    <n v="2"/>
    <x v="8"/>
    <x v="56"/>
    <s v="2018/2019"/>
  </r>
  <r>
    <x v="7"/>
    <x v="7"/>
    <n v="29"/>
    <s v="Linares"/>
    <n v="140"/>
    <s v="Yerbas Buenas"/>
    <x v="111"/>
    <s v="Camino Linares yerbas buenas km. 8, sector las cruces"/>
    <n v="223346088"/>
    <s v="www.comfrut.com"/>
    <n v="6"/>
    <x v="6"/>
    <x v="20"/>
    <s v="2018/2019"/>
  </r>
  <r>
    <x v="7"/>
    <x v="7"/>
    <n v="29"/>
    <s v="Linares"/>
    <n v="142"/>
    <s v="Longavi"/>
    <x v="111"/>
    <s v="Parcela 30, la tercera, Longavi"/>
    <n v="223346088"/>
    <s v="www.comfrut.com"/>
    <n v="6"/>
    <x v="6"/>
    <x v="20"/>
    <s v="2018/2019"/>
  </r>
  <r>
    <x v="7"/>
    <x v="7"/>
    <n v="29"/>
    <s v="Linares"/>
    <n v="140"/>
    <s v="Yerbas Buenas"/>
    <x v="111"/>
    <s v="Camino Linares yerbas buenas km. 8, sector las cruces"/>
    <n v="223346088"/>
    <s v="www.comfrut.com"/>
    <n v="6"/>
    <x v="6"/>
    <x v="56"/>
    <s v="2018/2019"/>
  </r>
  <r>
    <x v="7"/>
    <x v="7"/>
    <n v="27"/>
    <s v="Curico"/>
    <n v="124"/>
    <s v="Molina"/>
    <x v="112"/>
    <s v="Por cno.  Pirihuin a 0,6 km. Al N.E. de ruta 5 Sur"/>
    <n v="752471304"/>
    <m/>
    <n v="3"/>
    <x v="1"/>
    <x v="66"/>
    <s v="2018/2019"/>
  </r>
  <r>
    <x v="7"/>
    <x v="7"/>
    <n v="28"/>
    <s v="Talca"/>
    <n v="132"/>
    <s v="Rio Claro"/>
    <x v="113"/>
    <s v="Ruta K-31 Km. 2,4, Camarico Cumpeo"/>
    <n v="752284166"/>
    <s v="www.agrichile.cl"/>
    <n v="9"/>
    <x v="5"/>
    <x v="28"/>
    <s v="2018/2019"/>
  </r>
  <r>
    <x v="7"/>
    <x v="7"/>
    <n v="29"/>
    <s v="Linares"/>
    <n v="144"/>
    <s v="Retiro"/>
    <x v="114"/>
    <s v="Pc. 109 L.B Santa Isabel de los Robles, Retiro"/>
    <n v="974788011"/>
    <m/>
    <n v="2"/>
    <x v="8"/>
    <x v="15"/>
    <s v="2018/2019"/>
  </r>
  <r>
    <x v="7"/>
    <x v="7"/>
    <n v="28"/>
    <s v="Talca"/>
    <n v="130"/>
    <s v="Talca"/>
    <x v="115"/>
    <s v="Avda. Las Rastras 3475, Talca"/>
    <n v="712242891"/>
    <s v="www.huertosmontserrat.cl"/>
    <n v="4"/>
    <x v="7"/>
    <x v="51"/>
    <s v="2018/2019"/>
  </r>
  <r>
    <x v="7"/>
    <x v="7"/>
    <n v="29"/>
    <s v="Linares"/>
    <n v="144"/>
    <s v="Retiro"/>
    <x v="116"/>
    <s v="Poblacion Ajial Lote 3A, Retiro "/>
    <n v="942071462"/>
    <s v=" www.juhinej.com "/>
    <n v="2"/>
    <x v="8"/>
    <x v="15"/>
    <s v="2017/2018"/>
  </r>
  <r>
    <x v="7"/>
    <x v="7"/>
    <n v="29"/>
    <s v="Linares"/>
    <n v="144"/>
    <s v="Retiro"/>
    <x v="116"/>
    <s v="Poblacion Ajial Lote 3A, Retiro "/>
    <n v="942071462"/>
    <s v=" www.juhinej.com "/>
    <n v="2"/>
    <x v="8"/>
    <x v="75"/>
    <s v="2017/2018"/>
  </r>
  <r>
    <x v="7"/>
    <x v="7"/>
    <n v="29"/>
    <s v="Linares"/>
    <n v="144"/>
    <s v="Retiro"/>
    <x v="116"/>
    <s v="Poblacion Ajial Lote 3A, Retiro "/>
    <n v="942071462"/>
    <s v=" www.juhinej.com "/>
    <n v="2"/>
    <x v="8"/>
    <x v="20"/>
    <s v="2017/2018"/>
  </r>
  <r>
    <x v="7"/>
    <x v="7"/>
    <n v="29"/>
    <s v="Linares"/>
    <n v="144"/>
    <s v="Retiro"/>
    <x v="116"/>
    <s v="Poblacion Ajial Lote 3A, Retiro "/>
    <n v="942071462"/>
    <s v=" www.juhinej.com "/>
    <n v="2"/>
    <x v="8"/>
    <x v="17"/>
    <s v="2017/2018"/>
  </r>
  <r>
    <x v="7"/>
    <x v="7"/>
    <n v="29"/>
    <s v="Linares"/>
    <n v="144"/>
    <s v="Retiro"/>
    <x v="116"/>
    <s v="Poblacion Ajial Lote 3A, Retiro "/>
    <n v="942071462"/>
    <s v=" www.juhinej.com "/>
    <n v="2"/>
    <x v="8"/>
    <x v="42"/>
    <s v="2017/2018"/>
  </r>
  <r>
    <x v="7"/>
    <x v="7"/>
    <n v="29"/>
    <s v="Linares"/>
    <n v="144"/>
    <s v="Retiro"/>
    <x v="116"/>
    <s v="Poblacion Ajial Lote 3A, Retiro "/>
    <n v="942071462"/>
    <s v=" www.juhinej.com "/>
    <n v="2"/>
    <x v="8"/>
    <x v="56"/>
    <s v="2017/2018"/>
  </r>
  <r>
    <x v="7"/>
    <x v="7"/>
    <n v="29"/>
    <s v="Linares"/>
    <n v="144"/>
    <s v="Retiro"/>
    <x v="116"/>
    <s v="Poblacion Ajial Lote 3A, Retiro "/>
    <n v="942071462"/>
    <s v=" www.juhinej.com "/>
    <n v="2"/>
    <x v="8"/>
    <x v="21"/>
    <s v="2017/2018"/>
  </r>
  <r>
    <x v="7"/>
    <x v="7"/>
    <n v="29"/>
    <s v="Linares"/>
    <n v="144"/>
    <s v="Retiro"/>
    <x v="116"/>
    <s v="Poblacion Ajial Lote 3A, Retiro "/>
    <n v="942071462"/>
    <s v=" www.juhinej.com "/>
    <n v="2"/>
    <x v="8"/>
    <x v="12"/>
    <s v="2017/2018"/>
  </r>
  <r>
    <x v="7"/>
    <x v="7"/>
    <n v="28"/>
    <s v="Talca"/>
    <n v="136"/>
    <s v="Pencahue"/>
    <x v="117"/>
    <s v="Fundo Las Doscientas s/n, Pencahue "/>
    <n v="225940200"/>
    <s v=" www.las200.cl "/>
    <n v="1"/>
    <x v="0"/>
    <x v="0"/>
    <s v="2017/2018"/>
  </r>
  <r>
    <x v="7"/>
    <x v="7"/>
    <n v="27"/>
    <s v="Curico"/>
    <n v="125"/>
    <s v="Sagrada Familia"/>
    <x v="118"/>
    <s v="Panamericana Sur Km 200, Sagrada Familia "/>
    <n v="752577640"/>
    <s v=" www.mospasa.cl "/>
    <n v="5"/>
    <x v="3"/>
    <x v="12"/>
    <s v="2017/2018"/>
  </r>
  <r>
    <x v="7"/>
    <x v="7"/>
    <n v="28"/>
    <s v="Talca"/>
    <n v="136"/>
    <s v="Pencahue"/>
    <x v="119"/>
    <s v="Fundo Quepu, Lote A 4 S/N, Pencahue "/>
    <n v="712534640"/>
    <s v=" www.quepu.cl "/>
    <n v="1"/>
    <x v="0"/>
    <x v="0"/>
    <s v="2017/2018"/>
  </r>
  <r>
    <x v="7"/>
    <x v="7"/>
    <n v="27"/>
    <s v="Curico"/>
    <n v="124"/>
    <s v="Molina"/>
    <x v="86"/>
    <s v="Panamericana Sur, km 205, Molina "/>
    <n v="752576980"/>
    <s v=" www.patagoniafresh.cl "/>
    <n v="5"/>
    <x v="3"/>
    <x v="22"/>
    <s v="2017/2018"/>
  </r>
  <r>
    <x v="7"/>
    <x v="7"/>
    <n v="27"/>
    <s v="Curico"/>
    <n v="123"/>
    <s v="Romeral"/>
    <x v="120"/>
    <s v="Avenida Ramon Freire 1390, Romeral "/>
    <n v="752431334"/>
    <s v=" www.purefruit.com "/>
    <n v="6"/>
    <x v="6"/>
    <x v="15"/>
    <s v="2017/2018"/>
  </r>
  <r>
    <x v="7"/>
    <x v="7"/>
    <n v="27"/>
    <s v="Curico"/>
    <n v="123"/>
    <s v="Romeral"/>
    <x v="120"/>
    <s v="Avenida Ramon Freire 1390, Romeral "/>
    <n v="752431334"/>
    <s v=" www.purefruit.com "/>
    <n v="6"/>
    <x v="6"/>
    <x v="20"/>
    <s v="2017/2018"/>
  </r>
  <r>
    <x v="7"/>
    <x v="7"/>
    <n v="27"/>
    <s v="Curico"/>
    <n v="123"/>
    <s v="Romeral"/>
    <x v="120"/>
    <s v="Avenida Ramon Freire 1390, Romeral "/>
    <n v="752431334"/>
    <s v=" www.purefruit.com "/>
    <n v="6"/>
    <x v="6"/>
    <x v="17"/>
    <s v="2017/2018"/>
  </r>
  <r>
    <x v="7"/>
    <x v="7"/>
    <n v="27"/>
    <s v="Curico"/>
    <n v="123"/>
    <s v="Romeral"/>
    <x v="120"/>
    <s v="Avenida Ramon Freire 1390, Romeral "/>
    <n v="752431334"/>
    <s v=" www.purefruit.com "/>
    <n v="6"/>
    <x v="6"/>
    <x v="22"/>
    <s v="2017/2018"/>
  </r>
  <r>
    <x v="7"/>
    <x v="7"/>
    <n v="27"/>
    <s v="Curico"/>
    <n v="123"/>
    <s v="Romeral"/>
    <x v="120"/>
    <s v="Avenida Ramon Freire 1390, Romeral "/>
    <n v="752431334"/>
    <s v=" www.purefruit.com "/>
    <n v="6"/>
    <x v="6"/>
    <x v="56"/>
    <s v="2017/2018"/>
  </r>
  <r>
    <x v="7"/>
    <x v="7"/>
    <n v="27"/>
    <s v="Curico"/>
    <n v="123"/>
    <s v="Romeral"/>
    <x v="120"/>
    <s v="Avenida Ramon Freire 1390, Romeral "/>
    <n v="752431334"/>
    <s v=" www.purefruit.com "/>
    <n v="6"/>
    <x v="6"/>
    <x v="18"/>
    <s v="2017/2018"/>
  </r>
  <r>
    <x v="7"/>
    <x v="7"/>
    <n v="28"/>
    <s v="Talca"/>
    <n v="130"/>
    <s v="Talca"/>
    <x v="121"/>
    <s v="Longitudinal Sur km 264 (Cruce de Maule) "/>
    <n v="712632202"/>
    <s v=" www.sclem.cl "/>
    <n v="5"/>
    <x v="3"/>
    <x v="15"/>
    <s v="2017/2018"/>
  </r>
  <r>
    <x v="7"/>
    <x v="7"/>
    <n v="28"/>
    <s v="Talca"/>
    <n v="130"/>
    <s v="Talca"/>
    <x v="121"/>
    <s v="Longitudinal Sur km 264 (Cruce de Maule) "/>
    <n v="712632202"/>
    <s v=" www.sclem.cl "/>
    <n v="5"/>
    <x v="3"/>
    <x v="51"/>
    <s v="2017/2018"/>
  </r>
  <r>
    <x v="7"/>
    <x v="7"/>
    <n v="28"/>
    <s v="Talca"/>
    <n v="130"/>
    <s v="Talca"/>
    <x v="121"/>
    <s v="Longitudinal Sur km 264 (Cruce de Maule) "/>
    <n v="712632202"/>
    <s v=" www.sclem.cl "/>
    <n v="5"/>
    <x v="3"/>
    <x v="47"/>
    <s v="2017/2018"/>
  </r>
  <r>
    <x v="7"/>
    <x v="7"/>
    <n v="28"/>
    <s v="Talca"/>
    <n v="130"/>
    <s v="Talca"/>
    <x v="121"/>
    <s v="Longitudinal Sur km 264 (Cruce de Maule) "/>
    <n v="712632202"/>
    <s v=" www.sclem.cl "/>
    <n v="5"/>
    <x v="3"/>
    <x v="20"/>
    <s v="2017/2018"/>
  </r>
  <r>
    <x v="7"/>
    <x v="7"/>
    <n v="28"/>
    <s v="Talca"/>
    <n v="130"/>
    <s v="Talca"/>
    <x v="121"/>
    <s v="Longitudinal Sur km 264 (Cruce de Maule) "/>
    <n v="712632202"/>
    <s v=" www.sclem.cl "/>
    <n v="5"/>
    <x v="3"/>
    <x v="17"/>
    <s v="2017/2018"/>
  </r>
  <r>
    <x v="7"/>
    <x v="7"/>
    <n v="28"/>
    <s v="Talca"/>
    <n v="130"/>
    <s v="Talca"/>
    <x v="121"/>
    <s v="Longitudinal Sur km 264 (Cruce de Maule) "/>
    <n v="712632202"/>
    <s v=" www.sclem.cl "/>
    <n v="5"/>
    <x v="3"/>
    <x v="42"/>
    <s v="2017/2018"/>
  </r>
  <r>
    <x v="7"/>
    <x v="7"/>
    <n v="28"/>
    <s v="Talca"/>
    <n v="130"/>
    <s v="Talca"/>
    <x v="121"/>
    <s v="Longitudinal Sur km 264 (Cruce de Maule) "/>
    <n v="712632202"/>
    <s v=" www.sclem.cl "/>
    <n v="5"/>
    <x v="3"/>
    <x v="22"/>
    <s v="2017/2018"/>
  </r>
  <r>
    <x v="7"/>
    <x v="7"/>
    <n v="28"/>
    <s v="Talca"/>
    <n v="130"/>
    <s v="Talca"/>
    <x v="121"/>
    <s v="Longitudinal Sur km 264 (Cruce de Maule) "/>
    <n v="712632202"/>
    <s v=" www.sclem.cl "/>
    <n v="5"/>
    <x v="3"/>
    <x v="18"/>
    <s v="2017/2018"/>
  </r>
  <r>
    <x v="7"/>
    <x v="7"/>
    <n v="28"/>
    <s v="Talca"/>
    <n v="130"/>
    <s v="Talca"/>
    <x v="121"/>
    <s v="Longitudinal Sur km 264 (Cruce de Maule) "/>
    <n v="712632202"/>
    <s v=" www.sclem.cl "/>
    <n v="6"/>
    <x v="6"/>
    <x v="15"/>
    <s v="2017/2018"/>
  </r>
  <r>
    <x v="7"/>
    <x v="7"/>
    <n v="28"/>
    <s v="Talca"/>
    <n v="130"/>
    <s v="Talca"/>
    <x v="121"/>
    <s v="Longitudinal Sur km 264 (Cruce de Maule) "/>
    <n v="712632202"/>
    <s v=" www.sclem.cl "/>
    <n v="6"/>
    <x v="6"/>
    <x v="17"/>
    <s v="2017/2018"/>
  </r>
  <r>
    <x v="7"/>
    <x v="7"/>
    <n v="28"/>
    <s v="Talca"/>
    <n v="130"/>
    <s v="Talca"/>
    <x v="121"/>
    <s v="Longitudinal Sur km 264 (Cruce de Maule) "/>
    <n v="712632202"/>
    <s v=" www.sclem.cl "/>
    <n v="6"/>
    <x v="6"/>
    <x v="42"/>
    <s v="2017/2018"/>
  </r>
  <r>
    <x v="7"/>
    <x v="7"/>
    <n v="28"/>
    <s v="Talca"/>
    <n v="130"/>
    <s v="Talca"/>
    <x v="121"/>
    <s v="Longitudinal Sur km 264 (Cruce de Maule) "/>
    <n v="712632202"/>
    <s v=" www.sclem.cl "/>
    <n v="6"/>
    <x v="6"/>
    <x v="22"/>
    <s v="2017/2018"/>
  </r>
  <r>
    <x v="7"/>
    <x v="7"/>
    <n v="28"/>
    <s v="Talca"/>
    <n v="130"/>
    <s v="Talca"/>
    <x v="121"/>
    <s v="Longitudinal Sur km 264 (Cruce de Maule) "/>
    <n v="712632202"/>
    <s v=" www.sclem.cl "/>
    <n v="6"/>
    <x v="6"/>
    <x v="18"/>
    <s v="2017/2018"/>
  </r>
  <r>
    <x v="7"/>
    <x v="7"/>
    <n v="27"/>
    <s v="Curico"/>
    <n v="125"/>
    <s v="Sagrada Familia"/>
    <x v="122"/>
    <s v="Camino a Sagrada Familia km 8, Lo Valdivia "/>
    <n v="752451207"/>
    <s v=" www.sanco.cl "/>
    <n v="2"/>
    <x v="8"/>
    <x v="15"/>
    <s v="2017/2018"/>
  </r>
  <r>
    <x v="7"/>
    <x v="7"/>
    <n v="27"/>
    <s v="Curico"/>
    <n v="125"/>
    <s v="Sagrada Familia"/>
    <x v="122"/>
    <s v="Camino a Sagrada Familia km 8, Lo Valdivia "/>
    <n v="752451207"/>
    <s v=" www.sanco.cl "/>
    <n v="2"/>
    <x v="8"/>
    <x v="75"/>
    <s v="2017/2018"/>
  </r>
  <r>
    <x v="7"/>
    <x v="7"/>
    <n v="27"/>
    <s v="Curico"/>
    <n v="125"/>
    <s v="Sagrada Familia"/>
    <x v="122"/>
    <s v="Camino a Sagrada Familia km 8, Lo Valdivia "/>
    <n v="752451207"/>
    <s v=" www.sanco.cl "/>
    <n v="2"/>
    <x v="8"/>
    <x v="20"/>
    <s v="2017/2018"/>
  </r>
  <r>
    <x v="7"/>
    <x v="7"/>
    <n v="27"/>
    <s v="Curico"/>
    <n v="125"/>
    <s v="Sagrada Familia"/>
    <x v="122"/>
    <s v="Camino a Sagrada Familia km 8, Lo Valdivia "/>
    <n v="752451207"/>
    <s v=" www.sanco.cl "/>
    <n v="2"/>
    <x v="8"/>
    <x v="17"/>
    <s v="2017/2018"/>
  </r>
  <r>
    <x v="7"/>
    <x v="7"/>
    <n v="27"/>
    <s v="Curico"/>
    <n v="125"/>
    <s v="Sagrada Familia"/>
    <x v="122"/>
    <s v="Camino a Sagrada Familia km 8, Lo Valdivia "/>
    <n v="752451207"/>
    <s v=" www.sanco.cl "/>
    <n v="2"/>
    <x v="8"/>
    <x v="42"/>
    <s v="2017/2018"/>
  </r>
  <r>
    <x v="7"/>
    <x v="7"/>
    <n v="27"/>
    <s v="Curico"/>
    <n v="125"/>
    <s v="Sagrada Familia"/>
    <x v="122"/>
    <s v="Camino a Sagrada Familia km 8, Lo Valdivia "/>
    <n v="752451207"/>
    <s v=" www.sanco.cl "/>
    <n v="2"/>
    <x v="8"/>
    <x v="56"/>
    <s v="2017/2018"/>
  </r>
  <r>
    <x v="7"/>
    <x v="7"/>
    <n v="27"/>
    <s v="Curico"/>
    <n v="125"/>
    <s v="Sagrada Familia"/>
    <x v="122"/>
    <s v="Camino a Sagrada Familia km 8, Lo Valdivia "/>
    <n v="752451207"/>
    <s v=" www.sanco.cl "/>
    <n v="2"/>
    <x v="8"/>
    <x v="12"/>
    <s v="2017/2018"/>
  </r>
  <r>
    <x v="7"/>
    <x v="7"/>
    <n v="29"/>
    <s v="Linares"/>
    <n v="139"/>
    <s v="Linares"/>
    <x v="123"/>
    <s v="Camino Yerbas Buenas esquina camino san Bartolo"/>
    <n v="957781134"/>
    <m/>
    <n v="2"/>
    <x v="8"/>
    <x v="75"/>
    <s v="2018/2019"/>
  </r>
  <r>
    <x v="7"/>
    <x v="7"/>
    <n v="29"/>
    <s v="Linares"/>
    <n v="139"/>
    <s v="Linares"/>
    <x v="123"/>
    <s v="Camino Yerbas Buenas esquina camino san Bartolo"/>
    <n v="957781134"/>
    <m/>
    <n v="2"/>
    <x v="8"/>
    <x v="20"/>
    <s v="2018/2019"/>
  </r>
  <r>
    <x v="7"/>
    <x v="7"/>
    <n v="29"/>
    <s v="Linares"/>
    <n v="139"/>
    <s v="Linares"/>
    <x v="123"/>
    <s v="Camino Yerbas Buenas esquina camino san Bartolo"/>
    <n v="957781134"/>
    <m/>
    <n v="2"/>
    <x v="8"/>
    <x v="17"/>
    <s v="2018/2019"/>
  </r>
  <r>
    <x v="7"/>
    <x v="7"/>
    <n v="29"/>
    <s v="Linares"/>
    <n v="139"/>
    <s v="Linares"/>
    <x v="123"/>
    <s v="Camino Yerbas Buenas esquina camino san Bartolo"/>
    <n v="957781134"/>
    <m/>
    <n v="2"/>
    <x v="8"/>
    <x v="56"/>
    <s v="2018/2019"/>
  </r>
  <r>
    <x v="7"/>
    <x v="7"/>
    <n v="27"/>
    <s v="Curico"/>
    <n v="124"/>
    <s v="Molina"/>
    <x v="124"/>
    <s v="Agua Fria K-175 a 5,2km al S.E. de pza. de molina"/>
    <n v="998187111"/>
    <m/>
    <n v="2"/>
    <x v="8"/>
    <x v="16"/>
    <s v="2018/2019"/>
  </r>
  <r>
    <x v="7"/>
    <x v="7"/>
    <n v="27"/>
    <s v="Curico"/>
    <n v="124"/>
    <s v="Molina"/>
    <x v="124"/>
    <s v="Agua Fria K-175 a 5,2km al S.E. de pza. de molina"/>
    <n v="998187111"/>
    <m/>
    <n v="2"/>
    <x v="8"/>
    <x v="20"/>
    <s v="2018/2019"/>
  </r>
  <r>
    <x v="7"/>
    <x v="7"/>
    <n v="27"/>
    <s v="Curico"/>
    <n v="124"/>
    <s v="Molina"/>
    <x v="124"/>
    <s v="Agua Fria K-175 a 5,2km al S.E. de pza. de molina"/>
    <n v="998187111"/>
    <m/>
    <n v="2"/>
    <x v="8"/>
    <x v="21"/>
    <s v="2018/2019"/>
  </r>
  <r>
    <x v="7"/>
    <x v="7"/>
    <n v="27"/>
    <s v="Curico"/>
    <n v="122"/>
    <s v="Teno"/>
    <x v="125"/>
    <s v="casilla 38"/>
    <n v="977595054"/>
    <m/>
    <n v="2"/>
    <x v="8"/>
    <x v="21"/>
    <s v="2018/2019"/>
  </r>
  <r>
    <x v="7"/>
    <x v="7"/>
    <n v="27"/>
    <s v="Curico"/>
    <n v="123"/>
    <s v="Romeral"/>
    <x v="126"/>
    <s v="Por ruta J-55 Km.13"/>
    <n v="752431418"/>
    <s v="www.vallefrio.cl"/>
    <n v="2"/>
    <x v="8"/>
    <x v="15"/>
    <s v="2018/2019"/>
  </r>
  <r>
    <x v="7"/>
    <x v="7"/>
    <n v="27"/>
    <s v="Curico"/>
    <n v="123"/>
    <s v="Romeral"/>
    <x v="126"/>
    <s v="Por ruta J-55 Km.13"/>
    <n v="752431418"/>
    <s v="www.vallefrio.cl"/>
    <n v="2"/>
    <x v="8"/>
    <x v="20"/>
    <s v="2018/2019"/>
  </r>
  <r>
    <x v="7"/>
    <x v="7"/>
    <n v="27"/>
    <s v="Curico"/>
    <n v="123"/>
    <s v="Romeral"/>
    <x v="126"/>
    <s v="Por ruta J-55 Km.13"/>
    <n v="752431418"/>
    <s v="www.vallefrio.cl"/>
    <n v="2"/>
    <x v="8"/>
    <x v="17"/>
    <s v="2018/2019"/>
  </r>
  <r>
    <x v="7"/>
    <x v="7"/>
    <n v="27"/>
    <s v="Curico"/>
    <n v="123"/>
    <s v="Romeral"/>
    <x v="126"/>
    <s v="Por ruta J-55 Km.13"/>
    <n v="752431418"/>
    <s v="www.vallefrio.cl"/>
    <n v="2"/>
    <x v="8"/>
    <x v="21"/>
    <s v="2018/2019"/>
  </r>
  <r>
    <x v="7"/>
    <x v="7"/>
    <n v="27"/>
    <s v="Curico"/>
    <n v="123"/>
    <s v="Romeral"/>
    <x v="127"/>
    <s v="El socavon, ruta J55 Km.19, Romeral Curico"/>
    <n v="984695920"/>
    <m/>
    <n v="2"/>
    <x v="8"/>
    <x v="17"/>
    <s v="2018/2019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15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15"/>
    <s v="2017/2018"/>
  </r>
  <r>
    <x v="7"/>
    <x v="7"/>
    <n v="27"/>
    <s v="Curico"/>
    <n v="121"/>
    <s v="Curico"/>
    <x v="128"/>
    <s v="km 9, Los Niches "/>
    <n v="752323257"/>
    <s v=" www.frule.com "/>
    <n v="2"/>
    <x v="8"/>
    <x v="15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20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20"/>
    <s v="2017/2018"/>
  </r>
  <r>
    <x v="7"/>
    <x v="7"/>
    <n v="27"/>
    <s v="Curico"/>
    <n v="121"/>
    <s v="Curico"/>
    <x v="128"/>
    <s v="km 9, Los Niches "/>
    <n v="752323257"/>
    <s v=" www.frule.com "/>
    <n v="2"/>
    <x v="8"/>
    <x v="20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17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17"/>
    <s v="2017/2018"/>
  </r>
  <r>
    <x v="7"/>
    <x v="7"/>
    <n v="27"/>
    <s v="Curico"/>
    <n v="121"/>
    <s v="Curico"/>
    <x v="128"/>
    <s v="km 9, Los Niches "/>
    <n v="752323257"/>
    <s v=" www.frule.com "/>
    <n v="2"/>
    <x v="8"/>
    <x v="17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42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42"/>
    <s v="2017/2018"/>
  </r>
  <r>
    <x v="7"/>
    <x v="7"/>
    <n v="27"/>
    <s v="Curico"/>
    <n v="121"/>
    <s v="Curico"/>
    <x v="128"/>
    <s v="km 9, Los Niches "/>
    <n v="752323257"/>
    <s v=" www.frule.com "/>
    <n v="2"/>
    <x v="8"/>
    <x v="42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56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56"/>
    <s v="2017/2018"/>
  </r>
  <r>
    <x v="7"/>
    <x v="7"/>
    <n v="27"/>
    <s v="Curico"/>
    <n v="121"/>
    <s v="Curico"/>
    <x v="128"/>
    <s v="km 9, Los Niches "/>
    <n v="752323257"/>
    <s v=" www.frule.com "/>
    <n v="2"/>
    <x v="8"/>
    <x v="56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12"/>
    <s v="2017/2018"/>
  </r>
  <r>
    <x v="7"/>
    <x v="7"/>
    <n v="27"/>
    <s v="Curico"/>
    <n v="121"/>
    <s v="Curico"/>
    <x v="128"/>
    <s v="Sitio 9 Proyecto Casa Grande Km 1, Los Niches "/>
    <n v="752323257"/>
    <s v=" www.frule.com "/>
    <n v="2"/>
    <x v="8"/>
    <x v="12"/>
    <s v="2017/2018"/>
  </r>
  <r>
    <x v="7"/>
    <x v="7"/>
    <n v="27"/>
    <s v="Curico"/>
    <n v="121"/>
    <s v="Curico"/>
    <x v="128"/>
    <s v="km 9, Los Niches "/>
    <n v="752323257"/>
    <s v=" www.frule.com "/>
    <n v="2"/>
    <x v="8"/>
    <x v="12"/>
    <s v="2017/2018"/>
  </r>
  <r>
    <x v="7"/>
    <x v="7"/>
    <n v="29"/>
    <s v="Linares"/>
    <n v="139"/>
    <s v="Linares"/>
    <x v="129"/>
    <s v="Longitudinal Sur km 300, Linares "/>
    <n v="73212188"/>
    <s v=" Sin pagina web "/>
    <n v="2"/>
    <x v="8"/>
    <x v="75"/>
    <s v="2017/2018"/>
  </r>
  <r>
    <x v="7"/>
    <x v="7"/>
    <n v="29"/>
    <s v="Linares"/>
    <n v="139"/>
    <s v="Linares"/>
    <x v="129"/>
    <s v="Longitudinal Sur km 300, Linares "/>
    <n v="73212188"/>
    <s v=" Sin pagina web "/>
    <n v="2"/>
    <x v="8"/>
    <x v="77"/>
    <s v="2017/2018"/>
  </r>
  <r>
    <x v="7"/>
    <x v="7"/>
    <n v="29"/>
    <s v="Linares"/>
    <n v="139"/>
    <s v="Linares"/>
    <x v="129"/>
    <s v="Longitudinal Sur km 300, Linares "/>
    <n v="73212188"/>
    <s v=" Sin pagina web "/>
    <n v="2"/>
    <x v="8"/>
    <x v="56"/>
    <s v="2017/2018"/>
  </r>
  <r>
    <x v="7"/>
    <x v="7"/>
    <n v="29"/>
    <s v="Linares"/>
    <n v="139"/>
    <s v="Linares"/>
    <x v="129"/>
    <s v="Longitudinal Sur km 300, Linares "/>
    <n v="73212188"/>
    <s v=" Sin pagina web "/>
    <n v="2"/>
    <x v="8"/>
    <x v="56"/>
    <s v="2017/2018"/>
  </r>
  <r>
    <x v="7"/>
    <x v="7"/>
    <n v="29"/>
    <s v="Linares"/>
    <n v="139"/>
    <s v="Linares"/>
    <x v="129"/>
    <s v="Longitudinal Sur km 300, Linares "/>
    <n v="73212188"/>
    <s v=" Sin pagina web "/>
    <n v="2"/>
    <x v="8"/>
    <x v="12"/>
    <s v="2017/2018"/>
  </r>
  <r>
    <x v="7"/>
    <x v="7"/>
    <n v="27"/>
    <s v="Curico"/>
    <n v="123"/>
    <s v="Romeral"/>
    <x v="130"/>
    <s v="Callejon Santa Lucia 1, Romeral "/>
    <n v="752432185"/>
    <s v=" Sin pagina web "/>
    <n v="2"/>
    <x v="8"/>
    <x v="15"/>
    <s v="2017/2018"/>
  </r>
  <r>
    <x v="7"/>
    <x v="7"/>
    <n v="27"/>
    <s v="Curico"/>
    <n v="123"/>
    <s v="Romeral"/>
    <x v="130"/>
    <s v="Callejon Santa Lucia 1, Romeral "/>
    <n v="752432185"/>
    <s v=" Sin pagina web "/>
    <n v="2"/>
    <x v="8"/>
    <x v="20"/>
    <s v="2017/2018"/>
  </r>
  <r>
    <x v="7"/>
    <x v="7"/>
    <n v="27"/>
    <s v="Curico"/>
    <n v="123"/>
    <s v="Romeral"/>
    <x v="130"/>
    <s v="Callejon Santa Lucia 1, Romeral "/>
    <n v="752432185"/>
    <s v=" Sin pagina web "/>
    <n v="2"/>
    <x v="8"/>
    <x v="17"/>
    <s v="2017/2018"/>
  </r>
  <r>
    <x v="7"/>
    <x v="7"/>
    <n v="27"/>
    <s v="Curico"/>
    <n v="123"/>
    <s v="Romeral"/>
    <x v="130"/>
    <s v="Callejon Santa Lucia 1, Romeral "/>
    <n v="752432185"/>
    <s v=" Sin pagina web "/>
    <n v="2"/>
    <x v="8"/>
    <x v="56"/>
    <s v="2017/2018"/>
  </r>
  <r>
    <x v="7"/>
    <x v="7"/>
    <n v="27"/>
    <s v="Curico"/>
    <n v="123"/>
    <s v="Romeral"/>
    <x v="130"/>
    <s v="Callejon Santa Lucia 1, Romeral "/>
    <n v="752432185"/>
    <s v=" Sin pagina web "/>
    <n v="2"/>
    <x v="8"/>
    <x v="12"/>
    <s v="2017/2018"/>
  </r>
  <r>
    <x v="7"/>
    <x v="7"/>
    <n v="28"/>
    <s v="Talca"/>
    <n v="130"/>
    <s v="Talca"/>
    <x v="131"/>
    <s v="Avenida San Miguel 4900 "/>
    <n v="2147483647"/>
    <s v=" www.sugal-group.com "/>
    <n v="7"/>
    <x v="2"/>
    <x v="45"/>
    <s v="2017/2018"/>
  </r>
  <r>
    <x v="7"/>
    <x v="7"/>
    <n v="28"/>
    <s v="Talca"/>
    <n v="130"/>
    <s v="Talca"/>
    <x v="131"/>
    <s v="Avenida San Miguel 4900 "/>
    <n v="2147483647"/>
    <s v=" www.sugal-group.com "/>
    <n v="6"/>
    <x v="6"/>
    <x v="48"/>
    <s v="2017/2018"/>
  </r>
  <r>
    <x v="7"/>
    <x v="7"/>
    <n v="28"/>
    <s v="Talca"/>
    <n v="130"/>
    <s v="Talca"/>
    <x v="131"/>
    <s v="Avenida San Miguel 4900 "/>
    <n v="2147483647"/>
    <s v=" www.sugal-group.com "/>
    <n v="6"/>
    <x v="6"/>
    <x v="22"/>
    <s v="2017/2018"/>
  </r>
  <r>
    <x v="7"/>
    <x v="7"/>
    <n v="27"/>
    <s v="Curico"/>
    <n v="125"/>
    <s v="Sagrada Familia"/>
    <x v="132"/>
    <s v="Ruta K-16 km 17, Fundo Peteroa S/N, Sagrada Familia  "/>
    <n v="982393041"/>
    <s v=" www.terramater.cl "/>
    <n v="1"/>
    <x v="0"/>
    <x v="0"/>
    <s v="2017/2018"/>
  </r>
  <r>
    <x v="8"/>
    <x v="8"/>
    <n v="66"/>
    <s v="Punilla"/>
    <n v="151"/>
    <s v="San Carlos"/>
    <x v="133"/>
    <s v="Ruta N-31 Km.13, San Carlos"/>
    <n v="976957878"/>
    <s v="www.proberries.cl"/>
    <n v="4"/>
    <x v="7"/>
    <x v="15"/>
    <s v="2018/2019"/>
  </r>
  <r>
    <x v="8"/>
    <x v="8"/>
    <n v="66"/>
    <s v="Punilla"/>
    <n v="151"/>
    <s v="San Carlos"/>
    <x v="102"/>
    <s v="Camino a Monteblanco S/N km.0,3, San Carlos"/>
    <n v="422412208"/>
    <s v="www.minutoverde.cl"/>
    <n v="2"/>
    <x v="8"/>
    <x v="15"/>
    <s v="2018/2019"/>
  </r>
  <r>
    <x v="8"/>
    <x v="8"/>
    <n v="66"/>
    <s v="Punilla"/>
    <n v="151"/>
    <s v="San Carlos"/>
    <x v="102"/>
    <s v="Camino a Monteblanco S/N km.0,3, San Carlos"/>
    <n v="422412208"/>
    <s v="www.minutoverde.cl"/>
    <n v="2"/>
    <x v="8"/>
    <x v="79"/>
    <s v="2018/2019"/>
  </r>
  <r>
    <x v="8"/>
    <x v="8"/>
    <n v="66"/>
    <s v="Punilla"/>
    <n v="151"/>
    <s v="San Carlos"/>
    <x v="102"/>
    <s v="Camino a Monteblanco S/N km.0,3, San Carlos"/>
    <n v="422412208"/>
    <s v="www.minutoverde.cl"/>
    <n v="2"/>
    <x v="8"/>
    <x v="75"/>
    <s v="2018/2019"/>
  </r>
  <r>
    <x v="8"/>
    <x v="8"/>
    <n v="64"/>
    <s v="Diguillin"/>
    <n v="150"/>
    <s v="Chillan"/>
    <x v="102"/>
    <s v="Lo Echevers 250"/>
    <n v="422638088"/>
    <s v="www.alifrut.cl"/>
    <n v="2"/>
    <x v="8"/>
    <x v="75"/>
    <s v="2018/2019"/>
  </r>
  <r>
    <x v="8"/>
    <x v="8"/>
    <n v="66"/>
    <s v="Punilla"/>
    <n v="151"/>
    <s v="San Carlos"/>
    <x v="102"/>
    <s v="Camino a Monteblanco S/N km.0,3, San Carlos"/>
    <n v="422412208"/>
    <s v="www.minutoverde.cl"/>
    <n v="2"/>
    <x v="8"/>
    <x v="20"/>
    <s v="2018/2019"/>
  </r>
  <r>
    <x v="8"/>
    <x v="8"/>
    <n v="64"/>
    <s v="Diguillin"/>
    <n v="150"/>
    <s v="Chillan"/>
    <x v="102"/>
    <s v="Lo Echevers 250"/>
    <n v="422638088"/>
    <s v="www.alifrut.cl"/>
    <n v="2"/>
    <x v="8"/>
    <x v="20"/>
    <s v="2018/2019"/>
  </r>
  <r>
    <x v="8"/>
    <x v="8"/>
    <n v="64"/>
    <s v="Diguillin"/>
    <n v="150"/>
    <s v="Chillan"/>
    <x v="102"/>
    <s v="Lo Echevers 250"/>
    <n v="422638088"/>
    <s v="www.alifrut.cl"/>
    <n v="2"/>
    <x v="8"/>
    <x v="17"/>
    <s v="2018/2019"/>
  </r>
  <r>
    <x v="8"/>
    <x v="8"/>
    <n v="64"/>
    <s v="Diguillin"/>
    <n v="150"/>
    <s v="Chillan"/>
    <x v="102"/>
    <s v="Lo Echevers 250"/>
    <n v="422638088"/>
    <s v="www.alifrut.cl"/>
    <n v="2"/>
    <x v="8"/>
    <x v="42"/>
    <s v="2018/2019"/>
  </r>
  <r>
    <x v="8"/>
    <x v="8"/>
    <n v="64"/>
    <s v="Diguillin"/>
    <n v="150"/>
    <s v="Chillan"/>
    <x v="102"/>
    <s v="Lo Echevers 250"/>
    <n v="422638088"/>
    <s v="www.alifrut.cl"/>
    <n v="2"/>
    <x v="8"/>
    <x v="80"/>
    <s v="2018/2019"/>
  </r>
  <r>
    <x v="8"/>
    <x v="8"/>
    <n v="64"/>
    <s v="Diguillin"/>
    <n v="150"/>
    <s v="Chillan"/>
    <x v="102"/>
    <s v="Lo Echevers 250"/>
    <n v="422638088"/>
    <s v="www.alifrut.cl"/>
    <n v="2"/>
    <x v="8"/>
    <x v="81"/>
    <s v="2018/2019"/>
  </r>
  <r>
    <x v="8"/>
    <x v="8"/>
    <n v="66"/>
    <s v="Punilla"/>
    <n v="151"/>
    <s v="San Carlos"/>
    <x v="102"/>
    <s v="Camino a Monteblanco S/N km.0,3, San Carlos"/>
    <n v="422412208"/>
    <s v="www.minutoverde.cl"/>
    <n v="2"/>
    <x v="8"/>
    <x v="56"/>
    <s v="2018/2019"/>
  </r>
  <r>
    <x v="8"/>
    <x v="8"/>
    <n v="64"/>
    <s v="Diguillin"/>
    <n v="150"/>
    <s v="Chillan"/>
    <x v="102"/>
    <s v="Lo Echevers 250"/>
    <n v="422638088"/>
    <s v="www.alifrut.cl"/>
    <n v="2"/>
    <x v="8"/>
    <x v="56"/>
    <s v="2018/2019"/>
  </r>
  <r>
    <x v="8"/>
    <x v="8"/>
    <n v="66"/>
    <s v="Punilla"/>
    <n v="151"/>
    <s v="San Carlos"/>
    <x v="102"/>
    <s v="Camino a Monteblanco S/N km.0,3, San Carlos"/>
    <n v="422412208"/>
    <s v="www.minutoverde.cl"/>
    <n v="2"/>
    <x v="8"/>
    <x v="82"/>
    <s v="2018/2019"/>
  </r>
  <r>
    <x v="8"/>
    <x v="8"/>
    <n v="64"/>
    <s v="Diguillin"/>
    <n v="150"/>
    <s v="Chillan"/>
    <x v="102"/>
    <s v="Lo Echevers 250"/>
    <n v="422638088"/>
    <s v="www.alifrut.cl"/>
    <n v="2"/>
    <x v="8"/>
    <x v="12"/>
    <s v="2018/2019"/>
  </r>
  <r>
    <x v="8"/>
    <x v="8"/>
    <n v="64"/>
    <s v="Diguillin"/>
    <n v="156"/>
    <s v="San Ignacio"/>
    <x v="134"/>
    <s v="San Antonio Lt B Del Lt 2"/>
    <n v="986722353"/>
    <m/>
    <n v="2"/>
    <x v="8"/>
    <x v="15"/>
    <s v="2018/2019"/>
  </r>
  <r>
    <x v="8"/>
    <x v="8"/>
    <n v="64"/>
    <s v="Diguillin"/>
    <n v="156"/>
    <s v="San Ignacio"/>
    <x v="134"/>
    <s v="San Antonio Lt B Del Lt 2"/>
    <n v="986722353"/>
    <m/>
    <n v="2"/>
    <x v="8"/>
    <x v="17"/>
    <s v="2018/2019"/>
  </r>
  <r>
    <x v="8"/>
    <x v="8"/>
    <n v="64"/>
    <s v="Diguillin"/>
    <n v="156"/>
    <s v="San Ignacio"/>
    <x v="134"/>
    <s v="San Antonio Lt B Del Lt 2"/>
    <n v="986722353"/>
    <m/>
    <n v="2"/>
    <x v="8"/>
    <x v="21"/>
    <s v="2018/2019"/>
  </r>
  <r>
    <x v="8"/>
    <x v="8"/>
    <n v="64"/>
    <s v="Diguillin"/>
    <n v="150"/>
    <s v="Chillan"/>
    <x v="135"/>
    <s v="Avda. Senador Jaime Guzman Errazuriz 3180, Renca"/>
    <n v="422278293"/>
    <s v="www.agroprodex.cl"/>
    <n v="4"/>
    <x v="7"/>
    <x v="34"/>
    <s v="2018/2019"/>
  </r>
  <r>
    <x v="8"/>
    <x v="8"/>
    <n v="66"/>
    <s v="Punilla"/>
    <n v="151"/>
    <s v="San Carlos"/>
    <x v="111"/>
    <s v="Ruta 5 Sur Km. 390, San Carlos"/>
    <n v="422430150"/>
    <s v="www.comfrut.com"/>
    <n v="2"/>
    <x v="8"/>
    <x v="15"/>
    <s v="2018/2019"/>
  </r>
  <r>
    <x v="8"/>
    <x v="8"/>
    <n v="66"/>
    <s v="Punilla"/>
    <n v="151"/>
    <s v="San Carlos"/>
    <x v="111"/>
    <s v="Ruta 5 Sur Km. 390, San Carlos"/>
    <n v="422430150"/>
    <s v="www.comfrut.com"/>
    <n v="2"/>
    <x v="8"/>
    <x v="16"/>
    <s v="2018/2019"/>
  </r>
  <r>
    <x v="8"/>
    <x v="8"/>
    <n v="66"/>
    <s v="Punilla"/>
    <n v="151"/>
    <s v="San Carlos"/>
    <x v="111"/>
    <s v="Ruta 5 Sur Km. 390, San Carlos"/>
    <n v="422430150"/>
    <s v="www.comfrut.com"/>
    <n v="2"/>
    <x v="8"/>
    <x v="13"/>
    <s v="2018/2019"/>
  </r>
  <r>
    <x v="8"/>
    <x v="8"/>
    <n v="66"/>
    <s v="Punilla"/>
    <n v="151"/>
    <s v="San Carlos"/>
    <x v="111"/>
    <s v="Ruta 5 Sur Km. 390, San Carlos"/>
    <n v="422430150"/>
    <s v="www.comfrut.com"/>
    <n v="2"/>
    <x v="8"/>
    <x v="20"/>
    <s v="2018/2019"/>
  </r>
  <r>
    <x v="8"/>
    <x v="8"/>
    <n v="66"/>
    <s v="Punilla"/>
    <n v="151"/>
    <s v="San Carlos"/>
    <x v="111"/>
    <s v="Ruta 5 Sur Km. 390, San Carlos"/>
    <n v="422430150"/>
    <s v="www.comfrut.com"/>
    <n v="2"/>
    <x v="8"/>
    <x v="17"/>
    <s v="2018/2019"/>
  </r>
  <r>
    <x v="8"/>
    <x v="8"/>
    <n v="66"/>
    <s v="Punilla"/>
    <n v="151"/>
    <s v="San Carlos"/>
    <x v="111"/>
    <s v="Ruta 5 Sur Km. 390, San Carlos"/>
    <n v="422430150"/>
    <s v="www.comfrut.com"/>
    <n v="2"/>
    <x v="8"/>
    <x v="56"/>
    <s v="2018/2019"/>
  </r>
  <r>
    <x v="8"/>
    <x v="8"/>
    <n v="64"/>
    <s v="Diguillin"/>
    <n v="150"/>
    <s v="Chillan"/>
    <x v="136"/>
    <s v="Camino Parque Lantano 100, Chillan "/>
    <n v="422427140"/>
    <s v=" www.olmue.com "/>
    <n v="2"/>
    <x v="8"/>
    <x v="15"/>
    <s v="2017/2018"/>
  </r>
  <r>
    <x v="8"/>
    <x v="8"/>
    <n v="64"/>
    <s v="Diguillin"/>
    <n v="150"/>
    <s v="Chillan"/>
    <x v="137"/>
    <s v="Avda. Vicente Mendez 595"/>
    <n v="422208803"/>
    <s v="www.fia.udec.cl"/>
    <n v="3"/>
    <x v="1"/>
    <x v="13"/>
    <s v="2018/2019"/>
  </r>
  <r>
    <x v="8"/>
    <x v="8"/>
    <n v="64"/>
    <s v="Diguillin"/>
    <n v="150"/>
    <s v="Chillan"/>
    <x v="137"/>
    <s v="Avda. Vicente Mendez 595"/>
    <n v="422208803"/>
    <s v="www.fia.udec.cl"/>
    <n v="3"/>
    <x v="1"/>
    <x v="25"/>
    <s v="2018/2019"/>
  </r>
  <r>
    <x v="8"/>
    <x v="8"/>
    <n v="64"/>
    <s v="Diguillin"/>
    <n v="150"/>
    <s v="Chillan"/>
    <x v="137"/>
    <s v="Avda. Vicente Mendez 595"/>
    <n v="422208803"/>
    <s v="www.fia.udec.cl"/>
    <n v="8"/>
    <x v="4"/>
    <x v="15"/>
    <s v="2018/2019"/>
  </r>
  <r>
    <x v="8"/>
    <x v="8"/>
    <n v="64"/>
    <s v="Diguillin"/>
    <n v="150"/>
    <s v="Chillan"/>
    <x v="137"/>
    <s v="Avda. Vicente Mendez 595"/>
    <n v="422208803"/>
    <s v="www.fia.udec.cl"/>
    <n v="8"/>
    <x v="4"/>
    <x v="19"/>
    <s v="2018/2019"/>
  </r>
  <r>
    <x v="8"/>
    <x v="8"/>
    <n v="64"/>
    <s v="Diguillin"/>
    <n v="150"/>
    <s v="Chillan"/>
    <x v="137"/>
    <s v="Avda. Vicente Mendez 595"/>
    <n v="422208803"/>
    <s v="www.fia.udec.cl"/>
    <n v="8"/>
    <x v="4"/>
    <x v="20"/>
    <s v="2018/2019"/>
  </r>
  <r>
    <x v="8"/>
    <x v="8"/>
    <n v="64"/>
    <s v="Diguillin"/>
    <n v="150"/>
    <s v="Chillan"/>
    <x v="137"/>
    <s v="Avda. Vicente Mendez 595"/>
    <n v="422208803"/>
    <s v="www.fia.udec.cl"/>
    <n v="8"/>
    <x v="4"/>
    <x v="56"/>
    <s v="2018/2019"/>
  </r>
  <r>
    <x v="8"/>
    <x v="8"/>
    <n v="64"/>
    <s v="Diguillin"/>
    <n v="150"/>
    <s v="Chillan"/>
    <x v="137"/>
    <s v="Avda. Vicente Mendez 595"/>
    <n v="422208803"/>
    <s v="www.fia.udec.cl"/>
    <n v="8"/>
    <x v="4"/>
    <x v="6"/>
    <s v="2018/2019"/>
  </r>
  <r>
    <x v="8"/>
    <x v="8"/>
    <n v="64"/>
    <s v="Diguillin"/>
    <n v="150"/>
    <s v="Chillan"/>
    <x v="137"/>
    <s v="Avda. Vicente Mendez 595"/>
    <n v="422208803"/>
    <s v="www.fia.udec.cl"/>
    <n v="7"/>
    <x v="2"/>
    <x v="83"/>
    <s v="2018/2019"/>
  </r>
  <r>
    <x v="8"/>
    <x v="8"/>
    <n v="64"/>
    <s v="Diguillin"/>
    <n v="150"/>
    <s v="Chillan"/>
    <x v="137"/>
    <s v="Avda. Vicente Mendez 595"/>
    <n v="422208803"/>
    <s v="www.fia.udec.cl"/>
    <n v="7"/>
    <x v="2"/>
    <x v="0"/>
    <s v="2018/2019"/>
  </r>
  <r>
    <x v="8"/>
    <x v="8"/>
    <n v="64"/>
    <s v="Diguillin"/>
    <n v="150"/>
    <s v="Chillan"/>
    <x v="137"/>
    <s v="Avda. Vicente Mendez 595"/>
    <n v="422208803"/>
    <s v="www.fia.udec.cl"/>
    <n v="7"/>
    <x v="2"/>
    <x v="1"/>
    <s v="2018/2019"/>
  </r>
  <r>
    <x v="8"/>
    <x v="8"/>
    <n v="64"/>
    <s v="Diguillin"/>
    <n v="353"/>
    <s v="Chillan Viejo"/>
    <x v="138"/>
    <s v="Monseñor Sotero Sanz 267, providencia"/>
    <n v="223554900"/>
    <s v="www.agrisol.cl"/>
    <n v="4"/>
    <x v="7"/>
    <x v="34"/>
    <s v="2018/2019"/>
  </r>
  <r>
    <x v="8"/>
    <x v="8"/>
    <n v="66"/>
    <s v="Punilla"/>
    <n v="151"/>
    <s v="San Carlos"/>
    <x v="139"/>
    <s v="Las Misajas Lote 8 y 10, km. 5 Camino Monte Blanco"/>
    <n v="998654242"/>
    <s v="www.biobioberries.cl"/>
    <n v="2"/>
    <x v="8"/>
    <x v="15"/>
    <s v="2018/2019"/>
  </r>
  <r>
    <x v="8"/>
    <x v="8"/>
    <n v="66"/>
    <s v="Punilla"/>
    <n v="151"/>
    <s v="San Carlos"/>
    <x v="139"/>
    <s v="Las Misajas Lote 8 y 10, km. 5 Camino Monte Blanco"/>
    <n v="998654242"/>
    <s v="www.biobioberries.cl"/>
    <n v="2"/>
    <x v="8"/>
    <x v="20"/>
    <s v="2018/2019"/>
  </r>
  <r>
    <x v="8"/>
    <x v="8"/>
    <n v="66"/>
    <s v="Punilla"/>
    <n v="151"/>
    <s v="San Carlos"/>
    <x v="139"/>
    <s v="Las Misajas Lote 8 y 10, km. 5 Camino Monte Blanco"/>
    <n v="998654242"/>
    <s v="www.biobioberries.cl"/>
    <n v="2"/>
    <x v="8"/>
    <x v="17"/>
    <s v="2018/2019"/>
  </r>
  <r>
    <x v="8"/>
    <x v="8"/>
    <n v="66"/>
    <s v="Punilla"/>
    <n v="151"/>
    <s v="San Carlos"/>
    <x v="139"/>
    <s v="Las Misajas Lote 8 y 10, km. 5 Camino Monte Blanco"/>
    <n v="998654242"/>
    <s v="www.biobioberries.cl"/>
    <n v="2"/>
    <x v="8"/>
    <x v="56"/>
    <s v="2018/2019"/>
  </r>
  <r>
    <x v="8"/>
    <x v="8"/>
    <n v="66"/>
    <s v="Punilla"/>
    <n v="151"/>
    <s v="San Carlos"/>
    <x v="139"/>
    <s v="Las Misajas Lote 8 y 10, km. 5 Camino Monte Blanco"/>
    <n v="998654242"/>
    <s v="www.biobioberries.cl"/>
    <n v="2"/>
    <x v="8"/>
    <x v="21"/>
    <s v="2018/2019"/>
  </r>
  <r>
    <x v="8"/>
    <x v="8"/>
    <n v="66"/>
    <s v="Punilla"/>
    <n v="151"/>
    <s v="San Carlos"/>
    <x v="140"/>
    <s v="Ruta N-31 km. 8, Sector Mutupin"/>
    <n v="985766579"/>
    <m/>
    <n v="2"/>
    <x v="8"/>
    <x v="15"/>
    <s v="2018/2019"/>
  </r>
  <r>
    <x v="8"/>
    <x v="8"/>
    <n v="66"/>
    <s v="Punilla"/>
    <n v="151"/>
    <s v="San Carlos"/>
    <x v="140"/>
    <s v="Ruta N-31 km. 8, Sector Mutupin"/>
    <n v="985766579"/>
    <m/>
    <n v="2"/>
    <x v="8"/>
    <x v="20"/>
    <s v="2018/2019"/>
  </r>
  <r>
    <x v="8"/>
    <x v="8"/>
    <n v="66"/>
    <s v="Punilla"/>
    <n v="151"/>
    <s v="San Carlos"/>
    <x v="140"/>
    <s v="Ruta N-31 km. 8, Sector Mutupin"/>
    <n v="985766579"/>
    <m/>
    <n v="2"/>
    <x v="8"/>
    <x v="56"/>
    <s v="2018/2019"/>
  </r>
  <r>
    <x v="8"/>
    <x v="8"/>
    <n v="66"/>
    <s v="Punilla"/>
    <n v="151"/>
    <s v="San Carlos"/>
    <x v="141"/>
    <s v="Camino San Agustin S/N, sector Mutupin"/>
    <n v="422429504"/>
    <s v="www.frigosan.cl"/>
    <n v="2"/>
    <x v="8"/>
    <x v="15"/>
    <s v="2018/2019"/>
  </r>
  <r>
    <x v="8"/>
    <x v="8"/>
    <n v="66"/>
    <s v="Punilla"/>
    <n v="151"/>
    <s v="San Carlos"/>
    <x v="141"/>
    <s v="Camino San Agustin S/N, sector Mutupin"/>
    <n v="422429504"/>
    <s v="www.frigosan.cl"/>
    <n v="2"/>
    <x v="8"/>
    <x v="79"/>
    <s v="2018/2019"/>
  </r>
  <r>
    <x v="8"/>
    <x v="8"/>
    <n v="66"/>
    <s v="Punilla"/>
    <n v="151"/>
    <s v="San Carlos"/>
    <x v="141"/>
    <s v="Camino San Agustin S/N, sector Mutupin"/>
    <n v="422429504"/>
    <s v="www.frigosan.cl"/>
    <n v="2"/>
    <x v="8"/>
    <x v="50"/>
    <s v="2018/2019"/>
  </r>
  <r>
    <x v="8"/>
    <x v="8"/>
    <n v="66"/>
    <s v="Punilla"/>
    <n v="151"/>
    <s v="San Carlos"/>
    <x v="141"/>
    <s v="Camino San Agustin S/N, sector Mutupin"/>
    <n v="422429504"/>
    <s v="www.frigosan.cl"/>
    <n v="2"/>
    <x v="8"/>
    <x v="75"/>
    <s v="2018/2019"/>
  </r>
  <r>
    <x v="8"/>
    <x v="8"/>
    <n v="66"/>
    <s v="Punilla"/>
    <n v="151"/>
    <s v="San Carlos"/>
    <x v="141"/>
    <s v="Camino San Agustin S/N, sector Mutupin"/>
    <n v="422429504"/>
    <s v="www.frigosan.cl"/>
    <n v="2"/>
    <x v="8"/>
    <x v="20"/>
    <s v="2018/2019"/>
  </r>
  <r>
    <x v="8"/>
    <x v="8"/>
    <n v="66"/>
    <s v="Punilla"/>
    <n v="151"/>
    <s v="San Carlos"/>
    <x v="141"/>
    <s v="Camino San Agustin S/N, sector Mutupin"/>
    <n v="422429504"/>
    <s v="www.frigosan.cl"/>
    <n v="2"/>
    <x v="8"/>
    <x v="17"/>
    <s v="2018/2019"/>
  </r>
  <r>
    <x v="8"/>
    <x v="8"/>
    <n v="66"/>
    <s v="Punilla"/>
    <n v="151"/>
    <s v="San Carlos"/>
    <x v="141"/>
    <s v="Camino San Agustin S/N, sector Mutupin"/>
    <n v="422429504"/>
    <s v="www.frigosan.cl"/>
    <n v="2"/>
    <x v="8"/>
    <x v="56"/>
    <s v="2018/2019"/>
  </r>
  <r>
    <x v="8"/>
    <x v="8"/>
    <n v="66"/>
    <s v="Punilla"/>
    <n v="151"/>
    <s v="San Carlos"/>
    <x v="141"/>
    <s v="Camino San Agustin S/N, sector Mutupin"/>
    <n v="422429504"/>
    <s v="www.frigosan.cl"/>
    <n v="2"/>
    <x v="8"/>
    <x v="21"/>
    <s v="2018/2019"/>
  </r>
  <r>
    <x v="8"/>
    <x v="8"/>
    <n v="66"/>
    <s v="Punilla"/>
    <n v="151"/>
    <s v="San Carlos"/>
    <x v="141"/>
    <s v="Camino San Agustin S/N, sector Mutupin"/>
    <n v="422429504"/>
    <s v="www.frigosan.cl"/>
    <n v="2"/>
    <x v="8"/>
    <x v="46"/>
    <s v="2018/2019"/>
  </r>
  <r>
    <x v="8"/>
    <x v="8"/>
    <n v="66"/>
    <s v="Punilla"/>
    <n v="151"/>
    <s v="San Carlos"/>
    <x v="141"/>
    <s v="Camino San Agustin S/N, sector Mutupin"/>
    <n v="422429504"/>
    <s v="www.frigosan.cl"/>
    <n v="7"/>
    <x v="2"/>
    <x v="76"/>
    <s v="2018/2019"/>
  </r>
  <r>
    <x v="8"/>
    <x v="8"/>
    <n v="66"/>
    <s v="Punilla"/>
    <n v="151"/>
    <s v="San Carlos"/>
    <x v="142"/>
    <s v="Ruta N-31 Km.7,2 Mutupin, San carlos"/>
    <n v="422416881"/>
    <s v="www.socradex.cl"/>
    <n v="2"/>
    <x v="8"/>
    <x v="20"/>
    <s v="2018/2019"/>
  </r>
  <r>
    <x v="8"/>
    <x v="8"/>
    <n v="65"/>
    <s v="Diguillin"/>
    <n v="151"/>
    <s v="Chillan"/>
    <x v="136"/>
    <s v="Camino Parque Lantano 100, Chillan "/>
    <n v="422427140"/>
    <s v=" www.olmue.com "/>
    <n v="2"/>
    <x v="8"/>
    <x v="75"/>
    <s v="2017/2018"/>
  </r>
  <r>
    <x v="8"/>
    <x v="8"/>
    <n v="66"/>
    <s v="Diguillin"/>
    <n v="152"/>
    <s v="Chillan"/>
    <x v="136"/>
    <s v="Camino Parque Lantano 100, Chillan "/>
    <n v="422427140"/>
    <s v=" www.olmue.com "/>
    <n v="2"/>
    <x v="8"/>
    <x v="20"/>
    <s v="2017/2018"/>
  </r>
  <r>
    <x v="8"/>
    <x v="8"/>
    <n v="67"/>
    <s v="Diguillin"/>
    <n v="153"/>
    <s v="Chillan"/>
    <x v="136"/>
    <s v="Camino Parque Lantano 100, Chillan "/>
    <n v="422427140"/>
    <s v=" www.olmue.com "/>
    <n v="2"/>
    <x v="8"/>
    <x v="17"/>
    <s v="2017/2018"/>
  </r>
  <r>
    <x v="8"/>
    <x v="8"/>
    <n v="68"/>
    <s v="Diguillin"/>
    <n v="154"/>
    <s v="Chillan"/>
    <x v="136"/>
    <s v="Camino Parque Lantano 100, Chillan "/>
    <n v="422427140"/>
    <s v=" www.olmue.com "/>
    <n v="2"/>
    <x v="8"/>
    <x v="84"/>
    <s v="2017/2018"/>
  </r>
  <r>
    <x v="8"/>
    <x v="8"/>
    <n v="69"/>
    <s v="Diguillin"/>
    <n v="155"/>
    <s v="Chillan"/>
    <x v="136"/>
    <s v="Camino Parque Lantano 100, Chillan "/>
    <n v="422427140"/>
    <s v=" www.olmue.com "/>
    <n v="2"/>
    <x v="8"/>
    <x v="42"/>
    <s v="2017/2018"/>
  </r>
  <r>
    <x v="8"/>
    <x v="8"/>
    <n v="70"/>
    <s v="Diguillin"/>
    <n v="156"/>
    <s v="Chillan"/>
    <x v="136"/>
    <s v="Camino Parque Lantano 100, Chillan "/>
    <n v="422427140"/>
    <s v=" www.olmue.com "/>
    <n v="2"/>
    <x v="8"/>
    <x v="56"/>
    <s v="2017/2018"/>
  </r>
  <r>
    <x v="8"/>
    <x v="8"/>
    <n v="71"/>
    <s v="Diguillin"/>
    <n v="157"/>
    <s v="Chillan"/>
    <x v="136"/>
    <s v="Camino Parque Lantano 100, Chillan "/>
    <n v="422427140"/>
    <s v=" www.olmue.com "/>
    <n v="2"/>
    <x v="8"/>
    <x v="21"/>
    <s v="2017/2018"/>
  </r>
  <r>
    <x v="8"/>
    <x v="8"/>
    <n v="72"/>
    <s v="Diguillin"/>
    <n v="158"/>
    <s v="Chillan"/>
    <x v="136"/>
    <s v="Camino Parque Lantano 100, Chillan "/>
    <n v="422427140"/>
    <s v=" www.olmue.com "/>
    <n v="2"/>
    <x v="8"/>
    <x v="12"/>
    <s v="2017/2018"/>
  </r>
  <r>
    <x v="9"/>
    <x v="9"/>
    <n v="32"/>
    <s v="Biobio"/>
    <n v="177"/>
    <s v="Mulchen"/>
    <x v="143"/>
    <s v="Por cno. Interior a 5,4 km. Al S.E. de plaza"/>
    <n v="968371528"/>
    <m/>
    <n v="9"/>
    <x v="5"/>
    <x v="7"/>
    <s v="2018/2019"/>
  </r>
  <r>
    <x v="9"/>
    <x v="9"/>
    <n v="32"/>
    <s v="Biobio"/>
    <n v="170"/>
    <s v="Los Angeles"/>
    <x v="144"/>
    <s v="Por cno. Q-501 a 3,1 Km. Al E. de avda. Alemania"/>
    <n v="967275911"/>
    <s v="www.biofriochile.com"/>
    <n v="2"/>
    <x v="8"/>
    <x v="15"/>
    <s v="2018/2019"/>
  </r>
  <r>
    <x v="9"/>
    <x v="9"/>
    <n v="32"/>
    <s v="Biobio"/>
    <n v="170"/>
    <s v="Los Angeles"/>
    <x v="144"/>
    <s v="Por cno. Q-501 a 3,1 Km. Al E. de avda. Alemania"/>
    <n v="967275911"/>
    <s v="www.biofriochile.com"/>
    <n v="2"/>
    <x v="8"/>
    <x v="20"/>
    <s v="2018/2019"/>
  </r>
  <r>
    <x v="9"/>
    <x v="9"/>
    <n v="32"/>
    <s v="Biobio"/>
    <n v="170"/>
    <s v="Los Angeles"/>
    <x v="144"/>
    <s v="Por cno. Q-501 a 3,1 Km. Al E. de avda. Alemania"/>
    <n v="967275911"/>
    <s v="www.biofriochile.com"/>
    <n v="2"/>
    <x v="8"/>
    <x v="55"/>
    <s v="2018/2019"/>
  </r>
  <r>
    <x v="9"/>
    <x v="9"/>
    <n v="32"/>
    <s v="Biobio"/>
    <n v="170"/>
    <s v="Los Angeles"/>
    <x v="145"/>
    <s v="Por Cno. Q-501 a 2,1Km. alE. De avda. Alemania"/>
    <n v="432538624"/>
    <s v=" www.nanuva.cl"/>
    <n v="4"/>
    <x v="7"/>
    <x v="15"/>
    <s v="2018/2019"/>
  </r>
  <r>
    <x v="9"/>
    <x v="9"/>
    <n v="32"/>
    <s v="Biobio"/>
    <n v="170"/>
    <s v="Los Angeles"/>
    <x v="145"/>
    <s v="Por Cno. Q-501 a 2,1Km. alE. De avda. Alemania"/>
    <n v="432538624"/>
    <s v=" www.nanuva.cl"/>
    <n v="4"/>
    <x v="7"/>
    <x v="20"/>
    <s v="2018/2019"/>
  </r>
  <r>
    <x v="9"/>
    <x v="9"/>
    <n v="32"/>
    <s v="Biobio"/>
    <n v="170"/>
    <s v="Los Angeles"/>
    <x v="145"/>
    <s v="Por Cno. Q-501 a 2,1Km. alE. De avda. Alemania"/>
    <n v="432538624"/>
    <s v=" www.nanuva.cl"/>
    <n v="4"/>
    <x v="7"/>
    <x v="22"/>
    <s v="2018/2019"/>
  </r>
  <r>
    <x v="9"/>
    <x v="9"/>
    <n v="32"/>
    <s v="Biobio"/>
    <n v="170"/>
    <s v="Los Angeles"/>
    <x v="145"/>
    <s v="Por Cno. Q-501 a 2,1Km. alE. De avda. Alemania"/>
    <n v="432538624"/>
    <s v=" www.nanuva.cl"/>
    <n v="4"/>
    <x v="7"/>
    <x v="55"/>
    <s v="2018/2019"/>
  </r>
  <r>
    <x v="9"/>
    <x v="9"/>
    <n v="32"/>
    <s v="Biobio"/>
    <n v="170"/>
    <s v="Los Angeles"/>
    <x v="145"/>
    <s v="Por Cno. Q-501 a 2,1Km. alE. De avda. Alemania"/>
    <n v="432538624"/>
    <s v=" www.nanuva.cl"/>
    <n v="4"/>
    <x v="7"/>
    <x v="34"/>
    <s v="2018/2019"/>
  </r>
  <r>
    <x v="10"/>
    <x v="10"/>
    <n v="36"/>
    <s v="Cautin"/>
    <n v="222"/>
    <s v="Loncoche"/>
    <x v="136"/>
    <s v="Ruta 5 Sur km. 750 Loncoche"/>
    <n v="999394675"/>
    <s v="www.olmue.com"/>
    <n v="2"/>
    <x v="8"/>
    <x v="75"/>
    <s v="2018/2019"/>
  </r>
  <r>
    <x v="10"/>
    <x v="10"/>
    <n v="36"/>
    <s v="Cautin"/>
    <n v="222"/>
    <s v="Loncoche"/>
    <x v="136"/>
    <s v="Ruta 5 Sur km. 750 Loncoche"/>
    <n v="999394675"/>
    <s v="www.olmue.com"/>
    <n v="2"/>
    <x v="8"/>
    <x v="20"/>
    <s v="2018/2019"/>
  </r>
  <r>
    <x v="10"/>
    <x v="10"/>
    <n v="36"/>
    <s v="Cautin"/>
    <n v="218"/>
    <s v="Villarrica"/>
    <x v="146"/>
    <s v="Camino Villarrica-Licanray km 5 "/>
    <n v="452412816"/>
    <s v=" www.salusflora.com "/>
    <n v="4"/>
    <x v="7"/>
    <x v="15"/>
    <s v="2017/2018"/>
  </r>
  <r>
    <x v="10"/>
    <x v="10"/>
    <n v="36"/>
    <s v="Cautin"/>
    <n v="218"/>
    <s v="Villarrica"/>
    <x v="146"/>
    <s v="Camino Villarrica-Licanray km 5 "/>
    <n v="452412816"/>
    <s v=" www.salusflora.com "/>
    <n v="4"/>
    <x v="7"/>
    <x v="22"/>
    <s v="2017/2018"/>
  </r>
  <r>
    <x v="10"/>
    <x v="10"/>
    <n v="36"/>
    <s v="Cautin"/>
    <n v="218"/>
    <s v="Villarrica"/>
    <x v="146"/>
    <s v="Camino Villarrica-Licanray km 5 "/>
    <n v="452412816"/>
    <s v=" www.salusflora.com "/>
    <n v="4"/>
    <x v="7"/>
    <x v="55"/>
    <s v="2017/2018"/>
  </r>
  <r>
    <x v="10"/>
    <x v="10"/>
    <n v="36"/>
    <s v="Cautin"/>
    <n v="218"/>
    <s v="Villarrica"/>
    <x v="146"/>
    <s v="Camino Villarrica-Licanray km 5 "/>
    <n v="452412816"/>
    <s v=" www.salusflora.com "/>
    <n v="4"/>
    <x v="7"/>
    <x v="25"/>
    <s v="2017/2018"/>
  </r>
  <r>
    <x v="10"/>
    <x v="10"/>
    <n v="36"/>
    <s v="Cautin"/>
    <n v="218"/>
    <s v="Villarrica"/>
    <x v="146"/>
    <s v="Camino Villarrica-Licanray km 5 "/>
    <n v="452412816"/>
    <s v=" www.salusflora.com "/>
    <n v="4"/>
    <x v="7"/>
    <x v="85"/>
    <s v="2017/2018"/>
  </r>
  <r>
    <x v="10"/>
    <x v="10"/>
    <n v="35"/>
    <s v="Malleco"/>
    <n v="199"/>
    <s v="Angol"/>
    <x v="147"/>
    <s v="Ruta R-300 Hijuela B s/n, Fundo El Parque, Angol "/>
    <n v="452971107"/>
    <s v=" Sin pagina web "/>
    <n v="2"/>
    <x v="8"/>
    <x v="20"/>
    <s v="2017/2018"/>
  </r>
  <r>
    <x v="10"/>
    <x v="10"/>
    <n v="35"/>
    <s v="Malleco"/>
    <n v="199"/>
    <s v="Angol"/>
    <x v="147"/>
    <s v="Ruta R-300 Hijuela B s/n, Fundo El Parque, Angol "/>
    <n v="452971107"/>
    <s v=" Sin pagina web "/>
    <n v="2"/>
    <x v="8"/>
    <x v="56"/>
    <s v="2017/2018"/>
  </r>
  <r>
    <x v="11"/>
    <x v="11"/>
    <n v="37"/>
    <s v="Valdivia"/>
    <n v="231"/>
    <s v="Lanco"/>
    <x v="148"/>
    <s v="Ruta 5Sur km. 771, Lanco"/>
    <n v="632272701"/>
    <s v="www.oceanspray.com"/>
    <n v="4"/>
    <x v="7"/>
    <x v="86"/>
    <s v="2018/2019"/>
  </r>
  <r>
    <x v="11"/>
    <x v="11"/>
    <n v="37"/>
    <s v="Valdivia"/>
    <n v="231"/>
    <s v="Lanco"/>
    <x v="148"/>
    <s v="Ruta 5Sur km. 771, Lanco"/>
    <n v="632272701"/>
    <s v="www.oceanspray.com"/>
    <n v="5"/>
    <x v="3"/>
    <x v="15"/>
    <s v="2018/2019"/>
  </r>
  <r>
    <x v="11"/>
    <x v="11"/>
    <n v="37"/>
    <s v="Valdivia"/>
    <n v="231"/>
    <s v="Lanco"/>
    <x v="148"/>
    <s v="Ruta 5Sur km. 771, Lanco"/>
    <n v="632272701"/>
    <s v="www.oceanspray.com"/>
    <n v="5"/>
    <x v="3"/>
    <x v="86"/>
    <s v="2018/2019"/>
  </r>
  <r>
    <x v="11"/>
    <x v="11"/>
    <n v="37"/>
    <s v="Valdivia"/>
    <n v="231"/>
    <s v="Lanco"/>
    <x v="148"/>
    <s v="Ruta 5Sur km. 771, Lanco"/>
    <n v="632272701"/>
    <s v="www.oceanspray.com"/>
    <n v="5"/>
    <x v="3"/>
    <x v="20"/>
    <s v="2018/2019"/>
  </r>
  <r>
    <x v="11"/>
    <x v="11"/>
    <n v="37"/>
    <s v="Valdivia"/>
    <n v="231"/>
    <s v="Lanco"/>
    <x v="148"/>
    <s v="Ruta 5Sur km. 771, Lanco"/>
    <n v="632272701"/>
    <s v="www.oceanspray.com"/>
    <n v="5"/>
    <x v="3"/>
    <x v="17"/>
    <s v="2018/2019"/>
  </r>
  <r>
    <x v="11"/>
    <x v="11"/>
    <n v="37"/>
    <s v="Valdivia"/>
    <n v="231"/>
    <s v="Lanco"/>
    <x v="148"/>
    <s v="Ruta 5Sur km. 771, Lanco"/>
    <n v="632272701"/>
    <s v="www.oceanspray.com"/>
    <n v="5"/>
    <x v="3"/>
    <x v="21"/>
    <s v="2018/2019"/>
  </r>
  <r>
    <x v="11"/>
    <x v="11"/>
    <n v="37"/>
    <s v="Valdivia"/>
    <n v="229"/>
    <s v="Valdivia"/>
    <x v="149"/>
    <s v="Baquedano 669, Valdivia"/>
    <n v="985482241"/>
    <m/>
    <n v="5"/>
    <x v="3"/>
    <x v="22"/>
    <s v="2018/2019"/>
  </r>
  <r>
    <x v="12"/>
    <x v="12"/>
    <n v="38"/>
    <s v="Osorno"/>
    <n v="245"/>
    <s v="Purranque"/>
    <x v="150"/>
    <s v="Ruta 5 Sur Km. 950, Purranque"/>
    <n v="642351619"/>
    <s v="www.bayasdelsur.cl"/>
    <n v="5"/>
    <x v="3"/>
    <x v="15"/>
    <s v="2018/2019"/>
  </r>
  <r>
    <x v="12"/>
    <x v="12"/>
    <n v="38"/>
    <s v="Osorno"/>
    <n v="245"/>
    <s v="Purranque"/>
    <x v="150"/>
    <s v="Ruta 5 Sur Km. 950, Purranque"/>
    <n v="642351619"/>
    <s v="www.bayasdelsur.cl"/>
    <n v="5"/>
    <x v="3"/>
    <x v="20"/>
    <s v="2018/2019"/>
  </r>
  <r>
    <x v="12"/>
    <x v="12"/>
    <n v="38"/>
    <s v="Osorno"/>
    <n v="245"/>
    <s v="Purranque"/>
    <x v="150"/>
    <s v="Ruta 5 Sur Km. 950, Purranque"/>
    <n v="642351619"/>
    <s v="www.bayasdelsur.cl"/>
    <n v="5"/>
    <x v="3"/>
    <x v="17"/>
    <s v="2018/2019"/>
  </r>
  <r>
    <x v="12"/>
    <x v="12"/>
    <n v="38"/>
    <s v="Osorno"/>
    <n v="245"/>
    <s v="Purranque"/>
    <x v="150"/>
    <s v="Ruta 5 Sur Km. 950, Purranque"/>
    <n v="642351619"/>
    <s v="www.bayasdelsur.cl"/>
    <n v="5"/>
    <x v="3"/>
    <x v="21"/>
    <s v="2018/2019"/>
  </r>
  <r>
    <x v="12"/>
    <x v="12"/>
    <n v="38"/>
    <s v="Osorno"/>
    <n v="243"/>
    <s v="Puyehue"/>
    <x v="151"/>
    <s v="Pc. Junquillar S/N Ruta 215 km 20, osorno"/>
    <n v="995499726"/>
    <s v="www.framberry.cl"/>
    <n v="2"/>
    <x v="8"/>
    <x v="15"/>
    <s v="2018/2019"/>
  </r>
  <r>
    <x v="12"/>
    <x v="12"/>
    <n v="38"/>
    <s v="Osorno"/>
    <n v="243"/>
    <s v="Puyehue"/>
    <x v="151"/>
    <s v="Pc. Junquillar S/N Ruta 215 km 20, osorno"/>
    <n v="995499726"/>
    <s v="www.framberry.cl"/>
    <n v="2"/>
    <x v="8"/>
    <x v="20"/>
    <s v="2018/2019"/>
  </r>
  <r>
    <x v="12"/>
    <x v="12"/>
    <n v="38"/>
    <s v="Osorno"/>
    <n v="243"/>
    <s v="Puyehue"/>
    <x v="151"/>
    <s v="Pc. Junquillar S/N Ruta 215 km 20, osorno"/>
    <n v="995499726"/>
    <s v="www.framberry.cl"/>
    <n v="2"/>
    <x v="8"/>
    <x v="17"/>
    <s v="2018/2019"/>
  </r>
  <r>
    <x v="12"/>
    <x v="12"/>
    <n v="38"/>
    <s v="Osorno"/>
    <n v="243"/>
    <s v="Puyehue"/>
    <x v="151"/>
    <s v="Pc. Junquillar S/N Ruta 215 km 20, osorno"/>
    <n v="995499726"/>
    <s v="www.framberry.cl"/>
    <n v="2"/>
    <x v="8"/>
    <x v="21"/>
    <s v="2018/20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4">
  <r>
    <n v="1"/>
    <x v="0"/>
    <n v="1"/>
    <x v="0"/>
    <n v="1"/>
    <x v="0"/>
    <x v="0"/>
    <x v="0"/>
    <x v="0"/>
    <x v="0"/>
    <n v="1"/>
    <x v="0"/>
    <x v="0"/>
  </r>
  <r>
    <n v="1"/>
    <x v="0"/>
    <n v="1"/>
    <x v="0"/>
    <n v="1"/>
    <x v="0"/>
    <x v="1"/>
    <x v="1"/>
    <x v="1"/>
    <x v="1"/>
    <n v="3"/>
    <x v="1"/>
    <x v="1"/>
  </r>
  <r>
    <n v="1"/>
    <x v="0"/>
    <n v="1"/>
    <x v="0"/>
    <n v="1"/>
    <x v="0"/>
    <x v="1"/>
    <x v="1"/>
    <x v="1"/>
    <x v="1"/>
    <n v="7"/>
    <x v="2"/>
    <x v="0"/>
  </r>
  <r>
    <n v="1"/>
    <x v="0"/>
    <n v="1"/>
    <x v="0"/>
    <n v="1"/>
    <x v="0"/>
    <x v="2"/>
    <x v="2"/>
    <x v="2"/>
    <x v="2"/>
    <n v="1"/>
    <x v="0"/>
    <x v="0"/>
  </r>
  <r>
    <n v="2"/>
    <x v="1"/>
    <n v="62"/>
    <x v="1"/>
    <n v="9"/>
    <x v="1"/>
    <x v="3"/>
    <x v="3"/>
    <x v="3"/>
    <x v="3"/>
    <n v="5"/>
    <x v="3"/>
    <x v="2"/>
  </r>
  <r>
    <n v="2"/>
    <x v="1"/>
    <n v="62"/>
    <x v="1"/>
    <n v="9"/>
    <x v="1"/>
    <x v="3"/>
    <x v="3"/>
    <x v="3"/>
    <x v="3"/>
    <n v="5"/>
    <x v="3"/>
    <x v="3"/>
  </r>
  <r>
    <n v="2"/>
    <x v="1"/>
    <n v="62"/>
    <x v="1"/>
    <n v="9"/>
    <x v="1"/>
    <x v="3"/>
    <x v="3"/>
    <x v="3"/>
    <x v="3"/>
    <n v="5"/>
    <x v="3"/>
    <x v="4"/>
  </r>
  <r>
    <n v="2"/>
    <x v="1"/>
    <n v="62"/>
    <x v="1"/>
    <n v="9"/>
    <x v="1"/>
    <x v="3"/>
    <x v="3"/>
    <x v="3"/>
    <x v="3"/>
    <n v="8"/>
    <x v="4"/>
    <x v="2"/>
  </r>
  <r>
    <n v="2"/>
    <x v="1"/>
    <n v="62"/>
    <x v="1"/>
    <n v="9"/>
    <x v="1"/>
    <x v="3"/>
    <x v="3"/>
    <x v="3"/>
    <x v="3"/>
    <n v="8"/>
    <x v="4"/>
    <x v="3"/>
  </r>
  <r>
    <n v="2"/>
    <x v="1"/>
    <n v="62"/>
    <x v="1"/>
    <n v="9"/>
    <x v="1"/>
    <x v="3"/>
    <x v="3"/>
    <x v="3"/>
    <x v="3"/>
    <n v="8"/>
    <x v="4"/>
    <x v="4"/>
  </r>
  <r>
    <n v="2"/>
    <x v="1"/>
    <n v="62"/>
    <x v="1"/>
    <n v="9"/>
    <x v="1"/>
    <x v="3"/>
    <x v="3"/>
    <x v="3"/>
    <x v="3"/>
    <n v="8"/>
    <x v="4"/>
    <x v="5"/>
  </r>
  <r>
    <n v="2"/>
    <x v="1"/>
    <n v="62"/>
    <x v="1"/>
    <n v="9"/>
    <x v="1"/>
    <x v="3"/>
    <x v="3"/>
    <x v="3"/>
    <x v="3"/>
    <n v="8"/>
    <x v="4"/>
    <x v="6"/>
  </r>
  <r>
    <n v="3"/>
    <x v="2"/>
    <n v="10"/>
    <x v="2"/>
    <n v="25"/>
    <x v="2"/>
    <x v="4"/>
    <x v="4"/>
    <x v="4"/>
    <x v="4"/>
    <n v="1"/>
    <x v="0"/>
    <x v="0"/>
  </r>
  <r>
    <n v="3"/>
    <x v="2"/>
    <n v="10"/>
    <x v="2"/>
    <n v="25"/>
    <x v="2"/>
    <x v="4"/>
    <x v="4"/>
    <x v="4"/>
    <x v="4"/>
    <n v="1"/>
    <x v="0"/>
    <x v="0"/>
  </r>
  <r>
    <n v="3"/>
    <x v="2"/>
    <n v="11"/>
    <x v="3"/>
    <n v="30"/>
    <x v="3"/>
    <x v="5"/>
    <x v="5"/>
    <x v="5"/>
    <x v="5"/>
    <n v="1"/>
    <x v="0"/>
    <x v="0"/>
  </r>
  <r>
    <n v="3"/>
    <x v="2"/>
    <n v="10"/>
    <x v="2"/>
    <n v="25"/>
    <x v="2"/>
    <x v="6"/>
    <x v="6"/>
    <x v="6"/>
    <x v="6"/>
    <n v="1"/>
    <x v="0"/>
    <x v="0"/>
  </r>
  <r>
    <n v="3"/>
    <x v="2"/>
    <n v="11"/>
    <x v="3"/>
    <n v="29"/>
    <x v="4"/>
    <x v="7"/>
    <x v="7"/>
    <x v="7"/>
    <x v="4"/>
    <n v="1"/>
    <x v="0"/>
    <x v="0"/>
  </r>
  <r>
    <n v="3"/>
    <x v="2"/>
    <n v="11"/>
    <x v="3"/>
    <n v="29"/>
    <x v="4"/>
    <x v="8"/>
    <x v="8"/>
    <x v="8"/>
    <x v="7"/>
    <n v="1"/>
    <x v="0"/>
    <x v="0"/>
  </r>
  <r>
    <n v="3"/>
    <x v="2"/>
    <n v="11"/>
    <x v="3"/>
    <n v="30"/>
    <x v="3"/>
    <x v="9"/>
    <x v="9"/>
    <x v="9"/>
    <x v="8"/>
    <n v="1"/>
    <x v="0"/>
    <x v="0"/>
  </r>
  <r>
    <n v="3"/>
    <x v="2"/>
    <n v="11"/>
    <x v="3"/>
    <n v="29"/>
    <x v="4"/>
    <x v="10"/>
    <x v="10"/>
    <x v="10"/>
    <x v="9"/>
    <n v="1"/>
    <x v="0"/>
    <x v="0"/>
  </r>
  <r>
    <n v="3"/>
    <x v="2"/>
    <n v="10"/>
    <x v="2"/>
    <n v="26"/>
    <x v="5"/>
    <x v="11"/>
    <x v="11"/>
    <x v="11"/>
    <x v="10"/>
    <n v="1"/>
    <x v="0"/>
    <x v="0"/>
  </r>
  <r>
    <n v="3"/>
    <x v="2"/>
    <n v="11"/>
    <x v="3"/>
    <n v="28"/>
    <x v="6"/>
    <x v="12"/>
    <x v="12"/>
    <x v="12"/>
    <x v="4"/>
    <n v="1"/>
    <x v="0"/>
    <x v="0"/>
  </r>
  <r>
    <n v="4"/>
    <x v="3"/>
    <n v="15"/>
    <x v="4"/>
    <n v="47"/>
    <x v="7"/>
    <x v="13"/>
    <x v="13"/>
    <x v="13"/>
    <x v="11"/>
    <n v="9"/>
    <x v="5"/>
    <x v="7"/>
  </r>
  <r>
    <n v="4"/>
    <x v="3"/>
    <n v="15"/>
    <x v="4"/>
    <n v="49"/>
    <x v="8"/>
    <x v="14"/>
    <x v="14"/>
    <x v="14"/>
    <x v="12"/>
    <n v="5"/>
    <x v="3"/>
    <x v="8"/>
  </r>
  <r>
    <n v="4"/>
    <x v="3"/>
    <n v="14"/>
    <x v="5"/>
    <n v="40"/>
    <x v="9"/>
    <x v="15"/>
    <x v="15"/>
    <x v="15"/>
    <x v="13"/>
    <n v="1"/>
    <x v="0"/>
    <x v="0"/>
  </r>
  <r>
    <n v="4"/>
    <x v="3"/>
    <n v="13"/>
    <x v="6"/>
    <n v="35"/>
    <x v="10"/>
    <x v="16"/>
    <x v="16"/>
    <x v="16"/>
    <x v="14"/>
    <n v="5"/>
    <x v="3"/>
    <x v="9"/>
  </r>
  <r>
    <n v="4"/>
    <x v="3"/>
    <n v="13"/>
    <x v="6"/>
    <n v="35"/>
    <x v="10"/>
    <x v="16"/>
    <x v="16"/>
    <x v="16"/>
    <x v="14"/>
    <n v="6"/>
    <x v="6"/>
    <x v="10"/>
  </r>
  <r>
    <n v="4"/>
    <x v="3"/>
    <n v="13"/>
    <x v="6"/>
    <n v="35"/>
    <x v="10"/>
    <x v="16"/>
    <x v="16"/>
    <x v="16"/>
    <x v="14"/>
    <n v="6"/>
    <x v="6"/>
    <x v="8"/>
  </r>
  <r>
    <n v="4"/>
    <x v="3"/>
    <n v="13"/>
    <x v="6"/>
    <n v="35"/>
    <x v="10"/>
    <x v="17"/>
    <x v="17"/>
    <x v="17"/>
    <x v="15"/>
    <n v="1"/>
    <x v="0"/>
    <x v="0"/>
  </r>
  <r>
    <n v="4"/>
    <x v="3"/>
    <n v="14"/>
    <x v="5"/>
    <n v="40"/>
    <x v="9"/>
    <x v="18"/>
    <x v="18"/>
    <x v="18"/>
    <x v="16"/>
    <n v="1"/>
    <x v="0"/>
    <x v="0"/>
  </r>
  <r>
    <n v="4"/>
    <x v="3"/>
    <n v="14"/>
    <x v="5"/>
    <n v="40"/>
    <x v="9"/>
    <x v="19"/>
    <x v="19"/>
    <x v="19"/>
    <x v="17"/>
    <n v="1"/>
    <x v="0"/>
    <x v="0"/>
  </r>
  <r>
    <n v="5"/>
    <x v="4"/>
    <n v="19"/>
    <x v="7"/>
    <n v="60"/>
    <x v="11"/>
    <x v="20"/>
    <x v="20"/>
    <x v="20"/>
    <x v="4"/>
    <n v="9"/>
    <x v="5"/>
    <x v="7"/>
  </r>
  <r>
    <n v="5"/>
    <x v="4"/>
    <n v="19"/>
    <x v="7"/>
    <n v="60"/>
    <x v="11"/>
    <x v="21"/>
    <x v="21"/>
    <x v="21"/>
    <x v="18"/>
    <n v="9"/>
    <x v="5"/>
    <x v="7"/>
  </r>
  <r>
    <n v="5"/>
    <x v="4"/>
    <n v="17"/>
    <x v="8"/>
    <n v="54"/>
    <x v="12"/>
    <x v="22"/>
    <x v="22"/>
    <x v="22"/>
    <x v="4"/>
    <n v="1"/>
    <x v="0"/>
    <x v="0"/>
  </r>
  <r>
    <n v="5"/>
    <x v="4"/>
    <n v="17"/>
    <x v="8"/>
    <n v="51"/>
    <x v="13"/>
    <x v="23"/>
    <x v="23"/>
    <x v="23"/>
    <x v="19"/>
    <n v="1"/>
    <x v="0"/>
    <x v="11"/>
  </r>
  <r>
    <n v="5"/>
    <x v="4"/>
    <n v="17"/>
    <x v="8"/>
    <n v="51"/>
    <x v="13"/>
    <x v="24"/>
    <x v="24"/>
    <x v="24"/>
    <x v="20"/>
    <n v="1"/>
    <x v="0"/>
    <x v="0"/>
  </r>
  <r>
    <n v="5"/>
    <x v="4"/>
    <n v="20"/>
    <x v="9"/>
    <n v="66"/>
    <x v="14"/>
    <x v="25"/>
    <x v="25"/>
    <x v="25"/>
    <x v="21"/>
    <n v="1"/>
    <x v="0"/>
    <x v="0"/>
  </r>
  <r>
    <n v="5"/>
    <x v="4"/>
    <n v="20"/>
    <x v="9"/>
    <n v="66"/>
    <x v="14"/>
    <x v="25"/>
    <x v="25"/>
    <x v="25"/>
    <x v="21"/>
    <n v="1"/>
    <x v="0"/>
    <x v="11"/>
  </r>
  <r>
    <n v="5"/>
    <x v="4"/>
    <n v="19"/>
    <x v="7"/>
    <n v="61"/>
    <x v="15"/>
    <x v="26"/>
    <x v="26"/>
    <x v="26"/>
    <x v="22"/>
    <n v="4"/>
    <x v="7"/>
    <x v="12"/>
  </r>
  <r>
    <n v="5"/>
    <x v="4"/>
    <n v="19"/>
    <x v="7"/>
    <n v="60"/>
    <x v="11"/>
    <x v="27"/>
    <x v="27"/>
    <x v="27"/>
    <x v="4"/>
    <n v="4"/>
    <x v="7"/>
    <x v="12"/>
  </r>
  <r>
    <n v="5"/>
    <x v="4"/>
    <n v="19"/>
    <x v="7"/>
    <n v="61"/>
    <x v="15"/>
    <x v="28"/>
    <x v="28"/>
    <x v="28"/>
    <x v="4"/>
    <n v="4"/>
    <x v="7"/>
    <x v="13"/>
  </r>
  <r>
    <n v="5"/>
    <x v="4"/>
    <n v="19"/>
    <x v="7"/>
    <n v="60"/>
    <x v="11"/>
    <x v="29"/>
    <x v="29"/>
    <x v="29"/>
    <x v="23"/>
    <n v="3"/>
    <x v="1"/>
    <x v="14"/>
  </r>
  <r>
    <n v="5"/>
    <x v="4"/>
    <n v="19"/>
    <x v="7"/>
    <n v="60"/>
    <x v="11"/>
    <x v="29"/>
    <x v="29"/>
    <x v="29"/>
    <x v="23"/>
    <n v="3"/>
    <x v="1"/>
    <x v="15"/>
  </r>
  <r>
    <n v="5"/>
    <x v="4"/>
    <n v="19"/>
    <x v="7"/>
    <n v="60"/>
    <x v="11"/>
    <x v="29"/>
    <x v="29"/>
    <x v="29"/>
    <x v="23"/>
    <n v="3"/>
    <x v="1"/>
    <x v="16"/>
  </r>
  <r>
    <n v="5"/>
    <x v="4"/>
    <n v="19"/>
    <x v="7"/>
    <n v="60"/>
    <x v="11"/>
    <x v="29"/>
    <x v="30"/>
    <x v="29"/>
    <x v="23"/>
    <n v="3"/>
    <x v="1"/>
    <x v="13"/>
  </r>
  <r>
    <n v="5"/>
    <x v="4"/>
    <n v="19"/>
    <x v="7"/>
    <n v="60"/>
    <x v="11"/>
    <x v="29"/>
    <x v="29"/>
    <x v="29"/>
    <x v="23"/>
    <n v="3"/>
    <x v="1"/>
    <x v="17"/>
  </r>
  <r>
    <n v="5"/>
    <x v="4"/>
    <n v="19"/>
    <x v="7"/>
    <n v="60"/>
    <x v="11"/>
    <x v="29"/>
    <x v="29"/>
    <x v="29"/>
    <x v="23"/>
    <n v="3"/>
    <x v="1"/>
    <x v="8"/>
  </r>
  <r>
    <n v="5"/>
    <x v="4"/>
    <n v="19"/>
    <x v="7"/>
    <n v="60"/>
    <x v="11"/>
    <x v="29"/>
    <x v="30"/>
    <x v="29"/>
    <x v="23"/>
    <n v="3"/>
    <x v="1"/>
    <x v="18"/>
  </r>
  <r>
    <n v="5"/>
    <x v="4"/>
    <n v="19"/>
    <x v="7"/>
    <n v="60"/>
    <x v="11"/>
    <x v="29"/>
    <x v="30"/>
    <x v="29"/>
    <x v="23"/>
    <n v="3"/>
    <x v="1"/>
    <x v="12"/>
  </r>
  <r>
    <n v="5"/>
    <x v="4"/>
    <n v="19"/>
    <x v="7"/>
    <n v="60"/>
    <x v="11"/>
    <x v="29"/>
    <x v="29"/>
    <x v="29"/>
    <x v="23"/>
    <n v="8"/>
    <x v="4"/>
    <x v="19"/>
  </r>
  <r>
    <n v="5"/>
    <x v="4"/>
    <n v="19"/>
    <x v="7"/>
    <n v="60"/>
    <x v="11"/>
    <x v="29"/>
    <x v="29"/>
    <x v="29"/>
    <x v="23"/>
    <n v="8"/>
    <x v="4"/>
    <x v="20"/>
  </r>
  <r>
    <n v="5"/>
    <x v="4"/>
    <n v="19"/>
    <x v="7"/>
    <n v="60"/>
    <x v="11"/>
    <x v="29"/>
    <x v="29"/>
    <x v="29"/>
    <x v="23"/>
    <n v="8"/>
    <x v="4"/>
    <x v="21"/>
  </r>
  <r>
    <n v="5"/>
    <x v="4"/>
    <n v="19"/>
    <x v="7"/>
    <n v="60"/>
    <x v="11"/>
    <x v="29"/>
    <x v="30"/>
    <x v="29"/>
    <x v="23"/>
    <n v="6"/>
    <x v="6"/>
    <x v="13"/>
  </r>
  <r>
    <n v="5"/>
    <x v="4"/>
    <n v="19"/>
    <x v="7"/>
    <n v="60"/>
    <x v="11"/>
    <x v="29"/>
    <x v="29"/>
    <x v="29"/>
    <x v="23"/>
    <n v="6"/>
    <x v="6"/>
    <x v="22"/>
  </r>
  <r>
    <n v="5"/>
    <x v="4"/>
    <n v="19"/>
    <x v="7"/>
    <n v="60"/>
    <x v="11"/>
    <x v="29"/>
    <x v="30"/>
    <x v="29"/>
    <x v="23"/>
    <n v="6"/>
    <x v="6"/>
    <x v="18"/>
  </r>
  <r>
    <n v="5"/>
    <x v="4"/>
    <n v="19"/>
    <x v="7"/>
    <n v="62"/>
    <x v="16"/>
    <x v="30"/>
    <x v="31"/>
    <x v="30"/>
    <x v="24"/>
    <n v="4"/>
    <x v="7"/>
    <x v="12"/>
  </r>
  <r>
    <n v="5"/>
    <x v="4"/>
    <n v="18"/>
    <x v="10"/>
    <n v="57"/>
    <x v="17"/>
    <x v="31"/>
    <x v="32"/>
    <x v="31"/>
    <x v="4"/>
    <n v="9"/>
    <x v="5"/>
    <x v="7"/>
  </r>
  <r>
    <n v="5"/>
    <x v="4"/>
    <n v="21"/>
    <x v="11"/>
    <n v="79"/>
    <x v="18"/>
    <x v="32"/>
    <x v="33"/>
    <x v="32"/>
    <x v="25"/>
    <n v="8"/>
    <x v="4"/>
    <x v="23"/>
  </r>
  <r>
    <n v="5"/>
    <x v="4"/>
    <n v="21"/>
    <x v="11"/>
    <n v="79"/>
    <x v="18"/>
    <x v="32"/>
    <x v="33"/>
    <x v="32"/>
    <x v="25"/>
    <n v="8"/>
    <x v="4"/>
    <x v="15"/>
  </r>
  <r>
    <n v="5"/>
    <x v="4"/>
    <n v="21"/>
    <x v="11"/>
    <n v="79"/>
    <x v="18"/>
    <x v="32"/>
    <x v="33"/>
    <x v="32"/>
    <x v="25"/>
    <n v="8"/>
    <x v="4"/>
    <x v="19"/>
  </r>
  <r>
    <n v="5"/>
    <x v="4"/>
    <n v="21"/>
    <x v="11"/>
    <n v="79"/>
    <x v="18"/>
    <x v="32"/>
    <x v="33"/>
    <x v="32"/>
    <x v="25"/>
    <n v="8"/>
    <x v="4"/>
    <x v="13"/>
  </r>
  <r>
    <n v="5"/>
    <x v="4"/>
    <n v="21"/>
    <x v="11"/>
    <n v="79"/>
    <x v="18"/>
    <x v="32"/>
    <x v="33"/>
    <x v="32"/>
    <x v="25"/>
    <n v="8"/>
    <x v="4"/>
    <x v="20"/>
  </r>
  <r>
    <n v="5"/>
    <x v="4"/>
    <n v="21"/>
    <x v="11"/>
    <n v="79"/>
    <x v="18"/>
    <x v="32"/>
    <x v="33"/>
    <x v="32"/>
    <x v="25"/>
    <n v="8"/>
    <x v="4"/>
    <x v="17"/>
  </r>
  <r>
    <n v="5"/>
    <x v="4"/>
    <n v="21"/>
    <x v="11"/>
    <n v="79"/>
    <x v="18"/>
    <x v="32"/>
    <x v="33"/>
    <x v="32"/>
    <x v="25"/>
    <n v="8"/>
    <x v="4"/>
    <x v="24"/>
  </r>
  <r>
    <n v="5"/>
    <x v="4"/>
    <n v="21"/>
    <x v="11"/>
    <n v="79"/>
    <x v="18"/>
    <x v="32"/>
    <x v="33"/>
    <x v="32"/>
    <x v="25"/>
    <n v="8"/>
    <x v="4"/>
    <x v="22"/>
  </r>
  <r>
    <n v="5"/>
    <x v="4"/>
    <n v="21"/>
    <x v="11"/>
    <n v="79"/>
    <x v="18"/>
    <x v="32"/>
    <x v="33"/>
    <x v="32"/>
    <x v="25"/>
    <n v="8"/>
    <x v="4"/>
    <x v="5"/>
  </r>
  <r>
    <n v="5"/>
    <x v="4"/>
    <n v="21"/>
    <x v="11"/>
    <n v="79"/>
    <x v="18"/>
    <x v="32"/>
    <x v="33"/>
    <x v="32"/>
    <x v="25"/>
    <n v="8"/>
    <x v="4"/>
    <x v="25"/>
  </r>
  <r>
    <n v="5"/>
    <x v="4"/>
    <n v="21"/>
    <x v="11"/>
    <n v="79"/>
    <x v="18"/>
    <x v="32"/>
    <x v="33"/>
    <x v="32"/>
    <x v="25"/>
    <n v="8"/>
    <x v="4"/>
    <x v="21"/>
  </r>
  <r>
    <n v="5"/>
    <x v="4"/>
    <n v="21"/>
    <x v="11"/>
    <n v="79"/>
    <x v="18"/>
    <x v="32"/>
    <x v="33"/>
    <x v="32"/>
    <x v="25"/>
    <n v="8"/>
    <x v="4"/>
    <x v="26"/>
  </r>
  <r>
    <n v="5"/>
    <x v="4"/>
    <n v="21"/>
    <x v="11"/>
    <n v="351"/>
    <x v="19"/>
    <x v="33"/>
    <x v="34"/>
    <x v="33"/>
    <x v="26"/>
    <n v="1"/>
    <x v="0"/>
    <x v="27"/>
  </r>
  <r>
    <n v="5"/>
    <x v="4"/>
    <n v="21"/>
    <x v="11"/>
    <n v="351"/>
    <x v="19"/>
    <x v="33"/>
    <x v="34"/>
    <x v="33"/>
    <x v="26"/>
    <n v="1"/>
    <x v="0"/>
    <x v="28"/>
  </r>
  <r>
    <n v="5"/>
    <x v="4"/>
    <n v="21"/>
    <x v="11"/>
    <n v="351"/>
    <x v="19"/>
    <x v="33"/>
    <x v="34"/>
    <x v="33"/>
    <x v="26"/>
    <n v="1"/>
    <x v="0"/>
    <x v="29"/>
  </r>
  <r>
    <n v="5"/>
    <x v="4"/>
    <n v="21"/>
    <x v="11"/>
    <n v="351"/>
    <x v="19"/>
    <x v="33"/>
    <x v="34"/>
    <x v="33"/>
    <x v="26"/>
    <n v="1"/>
    <x v="0"/>
    <x v="30"/>
  </r>
  <r>
    <n v="5"/>
    <x v="4"/>
    <n v="21"/>
    <x v="11"/>
    <n v="351"/>
    <x v="19"/>
    <x v="33"/>
    <x v="34"/>
    <x v="33"/>
    <x v="26"/>
    <n v="1"/>
    <x v="0"/>
    <x v="31"/>
  </r>
  <r>
    <n v="5"/>
    <x v="4"/>
    <n v="21"/>
    <x v="11"/>
    <n v="351"/>
    <x v="19"/>
    <x v="33"/>
    <x v="34"/>
    <x v="33"/>
    <x v="26"/>
    <n v="1"/>
    <x v="0"/>
    <x v="32"/>
  </r>
  <r>
    <n v="5"/>
    <x v="4"/>
    <n v="21"/>
    <x v="11"/>
    <n v="351"/>
    <x v="19"/>
    <x v="33"/>
    <x v="34"/>
    <x v="33"/>
    <x v="26"/>
    <n v="1"/>
    <x v="0"/>
    <x v="33"/>
  </r>
  <r>
    <n v="5"/>
    <x v="4"/>
    <n v="21"/>
    <x v="11"/>
    <n v="351"/>
    <x v="19"/>
    <x v="33"/>
    <x v="34"/>
    <x v="33"/>
    <x v="26"/>
    <n v="1"/>
    <x v="0"/>
    <x v="34"/>
  </r>
  <r>
    <n v="5"/>
    <x v="4"/>
    <n v="21"/>
    <x v="11"/>
    <n v="351"/>
    <x v="19"/>
    <x v="33"/>
    <x v="34"/>
    <x v="33"/>
    <x v="26"/>
    <n v="1"/>
    <x v="0"/>
    <x v="35"/>
  </r>
  <r>
    <n v="5"/>
    <x v="4"/>
    <n v="19"/>
    <x v="7"/>
    <n v="60"/>
    <x v="11"/>
    <x v="34"/>
    <x v="35"/>
    <x v="34"/>
    <x v="27"/>
    <n v="4"/>
    <x v="7"/>
    <x v="12"/>
  </r>
  <r>
    <n v="5"/>
    <x v="4"/>
    <n v="19"/>
    <x v="7"/>
    <n v="62"/>
    <x v="16"/>
    <x v="35"/>
    <x v="36"/>
    <x v="35"/>
    <x v="28"/>
    <n v="5"/>
    <x v="3"/>
    <x v="12"/>
  </r>
  <r>
    <n v="5"/>
    <x v="4"/>
    <n v="19"/>
    <x v="7"/>
    <n v="60"/>
    <x v="11"/>
    <x v="36"/>
    <x v="37"/>
    <x v="36"/>
    <x v="29"/>
    <n v="9"/>
    <x v="5"/>
    <x v="7"/>
  </r>
  <r>
    <n v="5"/>
    <x v="4"/>
    <n v="18"/>
    <x v="10"/>
    <n v="57"/>
    <x v="17"/>
    <x v="37"/>
    <x v="38"/>
    <x v="31"/>
    <x v="30"/>
    <n v="9"/>
    <x v="5"/>
    <x v="7"/>
  </r>
  <r>
    <n v="5"/>
    <x v="4"/>
    <n v="19"/>
    <x v="7"/>
    <n v="60"/>
    <x v="11"/>
    <x v="38"/>
    <x v="39"/>
    <x v="37"/>
    <x v="4"/>
    <n v="4"/>
    <x v="7"/>
    <x v="13"/>
  </r>
  <r>
    <n v="5"/>
    <x v="4"/>
    <n v="19"/>
    <x v="7"/>
    <n v="61"/>
    <x v="15"/>
    <x v="39"/>
    <x v="40"/>
    <x v="38"/>
    <x v="31"/>
    <n v="4"/>
    <x v="7"/>
    <x v="13"/>
  </r>
  <r>
    <n v="5"/>
    <x v="4"/>
    <n v="22"/>
    <x v="12"/>
    <n v="81"/>
    <x v="20"/>
    <x v="40"/>
    <x v="41"/>
    <x v="39"/>
    <x v="32"/>
    <n v="1"/>
    <x v="0"/>
    <x v="0"/>
  </r>
  <r>
    <n v="5"/>
    <x v="4"/>
    <n v="18"/>
    <x v="10"/>
    <n v="57"/>
    <x v="17"/>
    <x v="41"/>
    <x v="42"/>
    <x v="40"/>
    <x v="33"/>
    <n v="4"/>
    <x v="7"/>
    <x v="12"/>
  </r>
  <r>
    <n v="5"/>
    <x v="4"/>
    <n v="19"/>
    <x v="7"/>
    <n v="60"/>
    <x v="11"/>
    <x v="42"/>
    <x v="43"/>
    <x v="41"/>
    <x v="34"/>
    <n v="9"/>
    <x v="5"/>
    <x v="7"/>
  </r>
  <r>
    <n v="5"/>
    <x v="4"/>
    <n v="18"/>
    <x v="10"/>
    <n v="57"/>
    <x v="17"/>
    <x v="43"/>
    <x v="44"/>
    <x v="42"/>
    <x v="35"/>
    <n v="4"/>
    <x v="7"/>
    <x v="12"/>
  </r>
  <r>
    <n v="5"/>
    <x v="4"/>
    <n v="17"/>
    <x v="8"/>
    <n v="51"/>
    <x v="13"/>
    <x v="44"/>
    <x v="45"/>
    <x v="43"/>
    <x v="36"/>
    <n v="2"/>
    <x v="8"/>
    <x v="15"/>
  </r>
  <r>
    <n v="5"/>
    <x v="4"/>
    <n v="17"/>
    <x v="8"/>
    <n v="51"/>
    <x v="13"/>
    <x v="44"/>
    <x v="45"/>
    <x v="43"/>
    <x v="36"/>
    <n v="2"/>
    <x v="8"/>
    <x v="10"/>
  </r>
  <r>
    <n v="5"/>
    <x v="4"/>
    <n v="17"/>
    <x v="8"/>
    <n v="51"/>
    <x v="13"/>
    <x v="44"/>
    <x v="45"/>
    <x v="43"/>
    <x v="36"/>
    <n v="2"/>
    <x v="8"/>
    <x v="20"/>
  </r>
  <r>
    <n v="5"/>
    <x v="4"/>
    <n v="17"/>
    <x v="8"/>
    <n v="51"/>
    <x v="13"/>
    <x v="44"/>
    <x v="45"/>
    <x v="43"/>
    <x v="36"/>
    <n v="2"/>
    <x v="8"/>
    <x v="17"/>
  </r>
  <r>
    <n v="5"/>
    <x v="4"/>
    <n v="17"/>
    <x v="8"/>
    <n v="51"/>
    <x v="13"/>
    <x v="44"/>
    <x v="45"/>
    <x v="43"/>
    <x v="36"/>
    <n v="2"/>
    <x v="8"/>
    <x v="36"/>
  </r>
  <r>
    <n v="5"/>
    <x v="4"/>
    <n v="17"/>
    <x v="8"/>
    <n v="51"/>
    <x v="13"/>
    <x v="44"/>
    <x v="45"/>
    <x v="43"/>
    <x v="36"/>
    <n v="2"/>
    <x v="8"/>
    <x v="9"/>
  </r>
  <r>
    <n v="5"/>
    <x v="4"/>
    <n v="17"/>
    <x v="8"/>
    <n v="51"/>
    <x v="13"/>
    <x v="44"/>
    <x v="45"/>
    <x v="43"/>
    <x v="36"/>
    <n v="2"/>
    <x v="8"/>
    <x v="37"/>
  </r>
  <r>
    <n v="5"/>
    <x v="4"/>
    <n v="17"/>
    <x v="8"/>
    <n v="51"/>
    <x v="13"/>
    <x v="44"/>
    <x v="45"/>
    <x v="43"/>
    <x v="36"/>
    <n v="2"/>
    <x v="8"/>
    <x v="4"/>
  </r>
  <r>
    <n v="5"/>
    <x v="4"/>
    <n v="17"/>
    <x v="8"/>
    <n v="51"/>
    <x v="13"/>
    <x v="44"/>
    <x v="45"/>
    <x v="43"/>
    <x v="36"/>
    <n v="2"/>
    <x v="8"/>
    <x v="5"/>
  </r>
  <r>
    <n v="5"/>
    <x v="4"/>
    <n v="17"/>
    <x v="8"/>
    <n v="51"/>
    <x v="13"/>
    <x v="44"/>
    <x v="45"/>
    <x v="43"/>
    <x v="36"/>
    <n v="2"/>
    <x v="8"/>
    <x v="38"/>
  </r>
  <r>
    <n v="5"/>
    <x v="4"/>
    <n v="17"/>
    <x v="8"/>
    <n v="51"/>
    <x v="13"/>
    <x v="44"/>
    <x v="45"/>
    <x v="43"/>
    <x v="36"/>
    <n v="2"/>
    <x v="8"/>
    <x v="6"/>
  </r>
  <r>
    <n v="5"/>
    <x v="4"/>
    <n v="17"/>
    <x v="8"/>
    <n v="51"/>
    <x v="13"/>
    <x v="44"/>
    <x v="45"/>
    <x v="43"/>
    <x v="36"/>
    <n v="2"/>
    <x v="8"/>
    <x v="8"/>
  </r>
  <r>
    <n v="5"/>
    <x v="4"/>
    <n v="17"/>
    <x v="8"/>
    <n v="51"/>
    <x v="13"/>
    <x v="44"/>
    <x v="45"/>
    <x v="43"/>
    <x v="36"/>
    <n v="2"/>
    <x v="8"/>
    <x v="26"/>
  </r>
  <r>
    <n v="5"/>
    <x v="4"/>
    <n v="17"/>
    <x v="8"/>
    <n v="51"/>
    <x v="13"/>
    <x v="44"/>
    <x v="45"/>
    <x v="43"/>
    <x v="36"/>
    <n v="2"/>
    <x v="8"/>
    <x v="39"/>
  </r>
  <r>
    <n v="5"/>
    <x v="4"/>
    <n v="17"/>
    <x v="8"/>
    <n v="51"/>
    <x v="13"/>
    <x v="44"/>
    <x v="45"/>
    <x v="43"/>
    <x v="36"/>
    <n v="3"/>
    <x v="1"/>
    <x v="13"/>
  </r>
  <r>
    <n v="5"/>
    <x v="4"/>
    <n v="17"/>
    <x v="8"/>
    <n v="51"/>
    <x v="13"/>
    <x v="44"/>
    <x v="45"/>
    <x v="43"/>
    <x v="36"/>
    <n v="3"/>
    <x v="1"/>
    <x v="8"/>
  </r>
  <r>
    <n v="5"/>
    <x v="4"/>
    <n v="17"/>
    <x v="8"/>
    <n v="51"/>
    <x v="13"/>
    <x v="44"/>
    <x v="45"/>
    <x v="43"/>
    <x v="36"/>
    <n v="5"/>
    <x v="3"/>
    <x v="8"/>
  </r>
  <r>
    <n v="5"/>
    <x v="4"/>
    <n v="17"/>
    <x v="8"/>
    <n v="51"/>
    <x v="13"/>
    <x v="44"/>
    <x v="45"/>
    <x v="43"/>
    <x v="36"/>
    <n v="8"/>
    <x v="4"/>
    <x v="15"/>
  </r>
  <r>
    <n v="5"/>
    <x v="4"/>
    <n v="17"/>
    <x v="8"/>
    <n v="51"/>
    <x v="13"/>
    <x v="44"/>
    <x v="45"/>
    <x v="43"/>
    <x v="36"/>
    <n v="8"/>
    <x v="4"/>
    <x v="19"/>
  </r>
  <r>
    <n v="5"/>
    <x v="4"/>
    <n v="17"/>
    <x v="8"/>
    <n v="51"/>
    <x v="13"/>
    <x v="44"/>
    <x v="45"/>
    <x v="43"/>
    <x v="36"/>
    <n v="8"/>
    <x v="4"/>
    <x v="20"/>
  </r>
  <r>
    <n v="5"/>
    <x v="4"/>
    <n v="17"/>
    <x v="8"/>
    <n v="51"/>
    <x v="13"/>
    <x v="44"/>
    <x v="45"/>
    <x v="43"/>
    <x v="36"/>
    <n v="8"/>
    <x v="4"/>
    <x v="17"/>
  </r>
  <r>
    <n v="5"/>
    <x v="4"/>
    <n v="17"/>
    <x v="8"/>
    <n v="51"/>
    <x v="13"/>
    <x v="44"/>
    <x v="45"/>
    <x v="43"/>
    <x v="36"/>
    <n v="8"/>
    <x v="4"/>
    <x v="37"/>
  </r>
  <r>
    <n v="5"/>
    <x v="4"/>
    <n v="17"/>
    <x v="8"/>
    <n v="51"/>
    <x v="13"/>
    <x v="44"/>
    <x v="45"/>
    <x v="43"/>
    <x v="36"/>
    <n v="8"/>
    <x v="4"/>
    <x v="8"/>
  </r>
  <r>
    <n v="5"/>
    <x v="4"/>
    <n v="17"/>
    <x v="8"/>
    <n v="51"/>
    <x v="13"/>
    <x v="44"/>
    <x v="45"/>
    <x v="43"/>
    <x v="36"/>
    <n v="6"/>
    <x v="6"/>
    <x v="8"/>
  </r>
  <r>
    <n v="5"/>
    <x v="4"/>
    <n v="19"/>
    <x v="7"/>
    <n v="60"/>
    <x v="11"/>
    <x v="45"/>
    <x v="46"/>
    <x v="44"/>
    <x v="37"/>
    <n v="4"/>
    <x v="7"/>
    <x v="12"/>
  </r>
  <r>
    <n v="5"/>
    <x v="4"/>
    <n v="19"/>
    <x v="7"/>
    <n v="61"/>
    <x v="15"/>
    <x v="46"/>
    <x v="47"/>
    <x v="45"/>
    <x v="38"/>
    <n v="4"/>
    <x v="7"/>
    <x v="40"/>
  </r>
  <r>
    <n v="5"/>
    <x v="4"/>
    <n v="19"/>
    <x v="7"/>
    <n v="61"/>
    <x v="15"/>
    <x v="46"/>
    <x v="47"/>
    <x v="45"/>
    <x v="38"/>
    <n v="4"/>
    <x v="7"/>
    <x v="41"/>
  </r>
  <r>
    <n v="5"/>
    <x v="4"/>
    <n v="19"/>
    <x v="7"/>
    <n v="61"/>
    <x v="15"/>
    <x v="46"/>
    <x v="47"/>
    <x v="45"/>
    <x v="38"/>
    <n v="4"/>
    <x v="7"/>
    <x v="13"/>
  </r>
  <r>
    <n v="5"/>
    <x v="4"/>
    <n v="19"/>
    <x v="7"/>
    <n v="61"/>
    <x v="15"/>
    <x v="46"/>
    <x v="47"/>
    <x v="45"/>
    <x v="38"/>
    <n v="4"/>
    <x v="7"/>
    <x v="17"/>
  </r>
  <r>
    <n v="5"/>
    <x v="4"/>
    <n v="19"/>
    <x v="7"/>
    <n v="61"/>
    <x v="15"/>
    <x v="46"/>
    <x v="47"/>
    <x v="45"/>
    <x v="38"/>
    <n v="4"/>
    <x v="7"/>
    <x v="42"/>
  </r>
  <r>
    <n v="5"/>
    <x v="4"/>
    <n v="19"/>
    <x v="7"/>
    <n v="61"/>
    <x v="15"/>
    <x v="46"/>
    <x v="47"/>
    <x v="45"/>
    <x v="38"/>
    <n v="4"/>
    <x v="7"/>
    <x v="22"/>
  </r>
  <r>
    <n v="5"/>
    <x v="4"/>
    <n v="19"/>
    <x v="7"/>
    <n v="61"/>
    <x v="15"/>
    <x v="46"/>
    <x v="47"/>
    <x v="45"/>
    <x v="38"/>
    <n v="4"/>
    <x v="7"/>
    <x v="38"/>
  </r>
  <r>
    <n v="5"/>
    <x v="4"/>
    <n v="19"/>
    <x v="7"/>
    <n v="61"/>
    <x v="15"/>
    <x v="46"/>
    <x v="47"/>
    <x v="45"/>
    <x v="38"/>
    <n v="4"/>
    <x v="7"/>
    <x v="43"/>
  </r>
  <r>
    <n v="5"/>
    <x v="4"/>
    <n v="19"/>
    <x v="7"/>
    <n v="61"/>
    <x v="15"/>
    <x v="46"/>
    <x v="47"/>
    <x v="45"/>
    <x v="38"/>
    <n v="4"/>
    <x v="7"/>
    <x v="18"/>
  </r>
  <r>
    <n v="5"/>
    <x v="4"/>
    <n v="19"/>
    <x v="7"/>
    <n v="61"/>
    <x v="15"/>
    <x v="46"/>
    <x v="47"/>
    <x v="45"/>
    <x v="38"/>
    <n v="4"/>
    <x v="7"/>
    <x v="26"/>
  </r>
  <r>
    <n v="5"/>
    <x v="4"/>
    <n v="19"/>
    <x v="7"/>
    <n v="61"/>
    <x v="15"/>
    <x v="46"/>
    <x v="47"/>
    <x v="45"/>
    <x v="38"/>
    <n v="4"/>
    <x v="7"/>
    <x v="44"/>
  </r>
  <r>
    <n v="5"/>
    <x v="4"/>
    <n v="19"/>
    <x v="7"/>
    <n v="61"/>
    <x v="15"/>
    <x v="46"/>
    <x v="47"/>
    <x v="45"/>
    <x v="38"/>
    <n v="4"/>
    <x v="7"/>
    <x v="45"/>
  </r>
  <r>
    <n v="5"/>
    <x v="4"/>
    <n v="19"/>
    <x v="7"/>
    <n v="61"/>
    <x v="15"/>
    <x v="46"/>
    <x v="47"/>
    <x v="45"/>
    <x v="38"/>
    <n v="4"/>
    <x v="7"/>
    <x v="12"/>
  </r>
  <r>
    <n v="5"/>
    <x v="4"/>
    <n v="19"/>
    <x v="7"/>
    <n v="61"/>
    <x v="15"/>
    <x v="46"/>
    <x v="47"/>
    <x v="45"/>
    <x v="38"/>
    <n v="4"/>
    <x v="7"/>
    <x v="46"/>
  </r>
  <r>
    <n v="5"/>
    <x v="4"/>
    <n v="21"/>
    <x v="11"/>
    <n v="79"/>
    <x v="18"/>
    <x v="47"/>
    <x v="48"/>
    <x v="46"/>
    <x v="39"/>
    <n v="5"/>
    <x v="3"/>
    <x v="17"/>
  </r>
  <r>
    <n v="5"/>
    <x v="4"/>
    <n v="21"/>
    <x v="11"/>
    <n v="79"/>
    <x v="18"/>
    <x v="47"/>
    <x v="48"/>
    <x v="46"/>
    <x v="39"/>
    <n v="6"/>
    <x v="6"/>
    <x v="15"/>
  </r>
  <r>
    <n v="5"/>
    <x v="4"/>
    <n v="21"/>
    <x v="11"/>
    <n v="79"/>
    <x v="18"/>
    <x v="47"/>
    <x v="48"/>
    <x v="46"/>
    <x v="39"/>
    <n v="6"/>
    <x v="6"/>
    <x v="47"/>
  </r>
  <r>
    <n v="5"/>
    <x v="4"/>
    <n v="21"/>
    <x v="11"/>
    <n v="79"/>
    <x v="18"/>
    <x v="47"/>
    <x v="48"/>
    <x v="46"/>
    <x v="39"/>
    <n v="6"/>
    <x v="6"/>
    <x v="19"/>
  </r>
  <r>
    <n v="5"/>
    <x v="4"/>
    <n v="21"/>
    <x v="11"/>
    <n v="79"/>
    <x v="18"/>
    <x v="47"/>
    <x v="48"/>
    <x v="46"/>
    <x v="39"/>
    <n v="6"/>
    <x v="6"/>
    <x v="48"/>
  </r>
  <r>
    <n v="5"/>
    <x v="4"/>
    <n v="21"/>
    <x v="11"/>
    <n v="79"/>
    <x v="18"/>
    <x v="47"/>
    <x v="48"/>
    <x v="46"/>
    <x v="39"/>
    <n v="6"/>
    <x v="6"/>
    <x v="20"/>
  </r>
  <r>
    <n v="5"/>
    <x v="4"/>
    <n v="21"/>
    <x v="11"/>
    <n v="79"/>
    <x v="18"/>
    <x v="47"/>
    <x v="48"/>
    <x v="46"/>
    <x v="39"/>
    <n v="6"/>
    <x v="6"/>
    <x v="4"/>
  </r>
  <r>
    <n v="5"/>
    <x v="4"/>
    <n v="21"/>
    <x v="11"/>
    <n v="79"/>
    <x v="18"/>
    <x v="47"/>
    <x v="48"/>
    <x v="46"/>
    <x v="39"/>
    <n v="6"/>
    <x v="6"/>
    <x v="22"/>
  </r>
  <r>
    <n v="5"/>
    <x v="4"/>
    <n v="21"/>
    <x v="11"/>
    <n v="79"/>
    <x v="18"/>
    <x v="47"/>
    <x v="48"/>
    <x v="46"/>
    <x v="39"/>
    <n v="6"/>
    <x v="6"/>
    <x v="6"/>
  </r>
  <r>
    <n v="5"/>
    <x v="4"/>
    <n v="21"/>
    <x v="11"/>
    <n v="79"/>
    <x v="18"/>
    <x v="47"/>
    <x v="48"/>
    <x v="46"/>
    <x v="39"/>
    <n v="6"/>
    <x v="6"/>
    <x v="18"/>
  </r>
  <r>
    <n v="5"/>
    <x v="4"/>
    <n v="21"/>
    <x v="11"/>
    <n v="79"/>
    <x v="18"/>
    <x v="47"/>
    <x v="48"/>
    <x v="46"/>
    <x v="39"/>
    <n v="6"/>
    <x v="6"/>
    <x v="26"/>
  </r>
  <r>
    <n v="5"/>
    <x v="4"/>
    <n v="21"/>
    <x v="11"/>
    <n v="79"/>
    <x v="18"/>
    <x v="47"/>
    <x v="48"/>
    <x v="46"/>
    <x v="39"/>
    <n v="6"/>
    <x v="6"/>
    <x v="44"/>
  </r>
  <r>
    <n v="5"/>
    <x v="4"/>
    <n v="21"/>
    <x v="11"/>
    <n v="79"/>
    <x v="18"/>
    <x v="47"/>
    <x v="48"/>
    <x v="46"/>
    <x v="39"/>
    <n v="6"/>
    <x v="6"/>
    <x v="45"/>
  </r>
  <r>
    <n v="5"/>
    <x v="4"/>
    <n v="21"/>
    <x v="11"/>
    <n v="79"/>
    <x v="18"/>
    <x v="47"/>
    <x v="48"/>
    <x v="46"/>
    <x v="39"/>
    <n v="6"/>
    <x v="6"/>
    <x v="12"/>
  </r>
  <r>
    <n v="5"/>
    <x v="4"/>
    <n v="21"/>
    <x v="11"/>
    <n v="79"/>
    <x v="18"/>
    <x v="47"/>
    <x v="48"/>
    <x v="46"/>
    <x v="39"/>
    <n v="6"/>
    <x v="6"/>
    <x v="12"/>
  </r>
  <r>
    <n v="5"/>
    <x v="4"/>
    <n v="20"/>
    <x v="9"/>
    <n v="69"/>
    <x v="21"/>
    <x v="48"/>
    <x v="49"/>
    <x v="47"/>
    <x v="40"/>
    <n v="1"/>
    <x v="0"/>
    <x v="0"/>
  </r>
  <r>
    <n v="6"/>
    <x v="5"/>
    <n v="53"/>
    <x v="13"/>
    <n v="331"/>
    <x v="22"/>
    <x v="49"/>
    <x v="50"/>
    <x v="48"/>
    <x v="41"/>
    <n v="2"/>
    <x v="8"/>
    <x v="49"/>
  </r>
  <r>
    <n v="6"/>
    <x v="5"/>
    <n v="53"/>
    <x v="13"/>
    <n v="331"/>
    <x v="22"/>
    <x v="49"/>
    <x v="50"/>
    <x v="48"/>
    <x v="41"/>
    <n v="2"/>
    <x v="8"/>
    <x v="14"/>
  </r>
  <r>
    <n v="6"/>
    <x v="5"/>
    <n v="53"/>
    <x v="13"/>
    <n v="331"/>
    <x v="22"/>
    <x v="49"/>
    <x v="50"/>
    <x v="48"/>
    <x v="41"/>
    <n v="2"/>
    <x v="8"/>
    <x v="50"/>
  </r>
  <r>
    <n v="6"/>
    <x v="5"/>
    <n v="53"/>
    <x v="13"/>
    <n v="331"/>
    <x v="22"/>
    <x v="49"/>
    <x v="50"/>
    <x v="48"/>
    <x v="41"/>
    <n v="2"/>
    <x v="8"/>
    <x v="19"/>
  </r>
  <r>
    <n v="6"/>
    <x v="5"/>
    <n v="53"/>
    <x v="13"/>
    <n v="331"/>
    <x v="22"/>
    <x v="49"/>
    <x v="50"/>
    <x v="48"/>
    <x v="41"/>
    <n v="2"/>
    <x v="8"/>
    <x v="12"/>
  </r>
  <r>
    <n v="6"/>
    <x v="5"/>
    <n v="53"/>
    <x v="13"/>
    <n v="331"/>
    <x v="22"/>
    <x v="49"/>
    <x v="50"/>
    <x v="48"/>
    <x v="41"/>
    <n v="3"/>
    <x v="1"/>
    <x v="16"/>
  </r>
  <r>
    <n v="6"/>
    <x v="5"/>
    <n v="53"/>
    <x v="13"/>
    <n v="331"/>
    <x v="22"/>
    <x v="49"/>
    <x v="50"/>
    <x v="48"/>
    <x v="41"/>
    <n v="3"/>
    <x v="1"/>
    <x v="13"/>
  </r>
  <r>
    <n v="6"/>
    <x v="5"/>
    <n v="53"/>
    <x v="13"/>
    <n v="331"/>
    <x v="22"/>
    <x v="49"/>
    <x v="50"/>
    <x v="48"/>
    <x v="41"/>
    <n v="3"/>
    <x v="1"/>
    <x v="17"/>
  </r>
  <r>
    <n v="6"/>
    <x v="5"/>
    <n v="53"/>
    <x v="13"/>
    <n v="331"/>
    <x v="22"/>
    <x v="49"/>
    <x v="50"/>
    <x v="48"/>
    <x v="41"/>
    <n v="3"/>
    <x v="1"/>
    <x v="22"/>
  </r>
  <r>
    <n v="6"/>
    <x v="5"/>
    <n v="53"/>
    <x v="13"/>
    <n v="331"/>
    <x v="22"/>
    <x v="49"/>
    <x v="50"/>
    <x v="48"/>
    <x v="41"/>
    <n v="3"/>
    <x v="1"/>
    <x v="18"/>
  </r>
  <r>
    <n v="6"/>
    <x v="5"/>
    <n v="53"/>
    <x v="13"/>
    <n v="331"/>
    <x v="22"/>
    <x v="49"/>
    <x v="50"/>
    <x v="48"/>
    <x v="41"/>
    <n v="3"/>
    <x v="1"/>
    <x v="12"/>
  </r>
  <r>
    <n v="6"/>
    <x v="5"/>
    <n v="53"/>
    <x v="13"/>
    <n v="331"/>
    <x v="22"/>
    <x v="49"/>
    <x v="50"/>
    <x v="48"/>
    <x v="41"/>
    <n v="7"/>
    <x v="2"/>
    <x v="45"/>
  </r>
  <r>
    <n v="6"/>
    <x v="5"/>
    <n v="53"/>
    <x v="13"/>
    <n v="331"/>
    <x v="22"/>
    <x v="49"/>
    <x v="50"/>
    <x v="48"/>
    <x v="41"/>
    <n v="6"/>
    <x v="6"/>
    <x v="19"/>
  </r>
  <r>
    <n v="6"/>
    <x v="5"/>
    <n v="53"/>
    <x v="13"/>
    <n v="331"/>
    <x v="22"/>
    <x v="49"/>
    <x v="50"/>
    <x v="48"/>
    <x v="41"/>
    <n v="6"/>
    <x v="6"/>
    <x v="13"/>
  </r>
  <r>
    <n v="6"/>
    <x v="5"/>
    <n v="53"/>
    <x v="13"/>
    <n v="331"/>
    <x v="22"/>
    <x v="49"/>
    <x v="50"/>
    <x v="48"/>
    <x v="41"/>
    <n v="6"/>
    <x v="6"/>
    <x v="22"/>
  </r>
  <r>
    <n v="6"/>
    <x v="5"/>
    <n v="53"/>
    <x v="13"/>
    <n v="331"/>
    <x v="22"/>
    <x v="49"/>
    <x v="50"/>
    <x v="48"/>
    <x v="41"/>
    <n v="6"/>
    <x v="6"/>
    <x v="25"/>
  </r>
  <r>
    <n v="6"/>
    <x v="5"/>
    <n v="53"/>
    <x v="13"/>
    <n v="331"/>
    <x v="22"/>
    <x v="49"/>
    <x v="50"/>
    <x v="48"/>
    <x v="41"/>
    <n v="6"/>
    <x v="6"/>
    <x v="18"/>
  </r>
  <r>
    <n v="6"/>
    <x v="5"/>
    <n v="54"/>
    <x v="14"/>
    <n v="336"/>
    <x v="23"/>
    <x v="50"/>
    <x v="51"/>
    <x v="49"/>
    <x v="42"/>
    <n v="9"/>
    <x v="5"/>
    <x v="27"/>
  </r>
  <r>
    <n v="6"/>
    <x v="5"/>
    <n v="54"/>
    <x v="14"/>
    <n v="338"/>
    <x v="24"/>
    <x v="51"/>
    <x v="52"/>
    <x v="50"/>
    <x v="43"/>
    <n v="1"/>
    <x v="0"/>
    <x v="0"/>
  </r>
  <r>
    <n v="6"/>
    <x v="5"/>
    <n v="53"/>
    <x v="13"/>
    <n v="332"/>
    <x v="25"/>
    <x v="52"/>
    <x v="53"/>
    <x v="51"/>
    <x v="44"/>
    <n v="9"/>
    <x v="5"/>
    <x v="27"/>
  </r>
  <r>
    <n v="6"/>
    <x v="5"/>
    <n v="53"/>
    <x v="13"/>
    <n v="331"/>
    <x v="22"/>
    <x v="53"/>
    <x v="54"/>
    <x v="52"/>
    <x v="4"/>
    <n v="4"/>
    <x v="7"/>
    <x v="51"/>
  </r>
  <r>
    <n v="6"/>
    <x v="5"/>
    <n v="54"/>
    <x v="14"/>
    <n v="338"/>
    <x v="24"/>
    <x v="54"/>
    <x v="55"/>
    <x v="53"/>
    <x v="45"/>
    <n v="2"/>
    <x v="8"/>
    <x v="17"/>
  </r>
  <r>
    <n v="6"/>
    <x v="5"/>
    <n v="53"/>
    <x v="13"/>
    <n v="331"/>
    <x v="22"/>
    <x v="55"/>
    <x v="56"/>
    <x v="54"/>
    <x v="4"/>
    <n v="9"/>
    <x v="5"/>
    <x v="7"/>
  </r>
  <r>
    <n v="6"/>
    <x v="5"/>
    <n v="55"/>
    <x v="15"/>
    <n v="356"/>
    <x v="26"/>
    <x v="56"/>
    <x v="57"/>
    <x v="55"/>
    <x v="46"/>
    <n v="9"/>
    <x v="5"/>
    <x v="27"/>
  </r>
  <r>
    <n v="6"/>
    <x v="5"/>
    <n v="53"/>
    <x v="13"/>
    <n v="332"/>
    <x v="25"/>
    <x v="57"/>
    <x v="58"/>
    <x v="56"/>
    <x v="47"/>
    <n v="1"/>
    <x v="0"/>
    <x v="0"/>
  </r>
  <r>
    <n v="6"/>
    <x v="5"/>
    <n v="53"/>
    <x v="13"/>
    <n v="331"/>
    <x v="22"/>
    <x v="58"/>
    <x v="59"/>
    <x v="57"/>
    <x v="48"/>
    <n v="4"/>
    <x v="7"/>
    <x v="52"/>
  </r>
  <r>
    <n v="6"/>
    <x v="5"/>
    <n v="53"/>
    <x v="13"/>
    <n v="331"/>
    <x v="22"/>
    <x v="58"/>
    <x v="59"/>
    <x v="57"/>
    <x v="48"/>
    <n v="4"/>
    <x v="7"/>
    <x v="15"/>
  </r>
  <r>
    <n v="6"/>
    <x v="5"/>
    <n v="53"/>
    <x v="13"/>
    <n v="331"/>
    <x v="22"/>
    <x v="58"/>
    <x v="59"/>
    <x v="57"/>
    <x v="48"/>
    <n v="4"/>
    <x v="7"/>
    <x v="53"/>
  </r>
  <r>
    <n v="6"/>
    <x v="5"/>
    <n v="53"/>
    <x v="13"/>
    <n v="331"/>
    <x v="22"/>
    <x v="58"/>
    <x v="59"/>
    <x v="57"/>
    <x v="48"/>
    <n v="4"/>
    <x v="7"/>
    <x v="54"/>
  </r>
  <r>
    <n v="6"/>
    <x v="5"/>
    <n v="53"/>
    <x v="13"/>
    <n v="331"/>
    <x v="22"/>
    <x v="58"/>
    <x v="59"/>
    <x v="57"/>
    <x v="48"/>
    <n v="4"/>
    <x v="7"/>
    <x v="51"/>
  </r>
  <r>
    <n v="6"/>
    <x v="5"/>
    <n v="53"/>
    <x v="13"/>
    <n v="331"/>
    <x v="22"/>
    <x v="58"/>
    <x v="59"/>
    <x v="57"/>
    <x v="48"/>
    <n v="4"/>
    <x v="7"/>
    <x v="19"/>
  </r>
  <r>
    <n v="6"/>
    <x v="5"/>
    <n v="53"/>
    <x v="13"/>
    <n v="331"/>
    <x v="22"/>
    <x v="58"/>
    <x v="59"/>
    <x v="57"/>
    <x v="48"/>
    <n v="4"/>
    <x v="7"/>
    <x v="13"/>
  </r>
  <r>
    <n v="6"/>
    <x v="5"/>
    <n v="53"/>
    <x v="13"/>
    <n v="331"/>
    <x v="22"/>
    <x v="58"/>
    <x v="59"/>
    <x v="57"/>
    <x v="48"/>
    <n v="4"/>
    <x v="7"/>
    <x v="20"/>
  </r>
  <r>
    <n v="6"/>
    <x v="5"/>
    <n v="53"/>
    <x v="13"/>
    <n v="331"/>
    <x v="22"/>
    <x v="58"/>
    <x v="59"/>
    <x v="57"/>
    <x v="48"/>
    <n v="4"/>
    <x v="7"/>
    <x v="17"/>
  </r>
  <r>
    <n v="6"/>
    <x v="5"/>
    <n v="53"/>
    <x v="13"/>
    <n v="331"/>
    <x v="22"/>
    <x v="58"/>
    <x v="59"/>
    <x v="57"/>
    <x v="48"/>
    <n v="4"/>
    <x v="7"/>
    <x v="22"/>
  </r>
  <r>
    <n v="6"/>
    <x v="5"/>
    <n v="53"/>
    <x v="13"/>
    <n v="331"/>
    <x v="22"/>
    <x v="58"/>
    <x v="59"/>
    <x v="57"/>
    <x v="48"/>
    <n v="4"/>
    <x v="7"/>
    <x v="55"/>
  </r>
  <r>
    <n v="6"/>
    <x v="5"/>
    <n v="53"/>
    <x v="13"/>
    <n v="331"/>
    <x v="22"/>
    <x v="58"/>
    <x v="59"/>
    <x v="57"/>
    <x v="48"/>
    <n v="4"/>
    <x v="7"/>
    <x v="56"/>
  </r>
  <r>
    <n v="6"/>
    <x v="5"/>
    <n v="53"/>
    <x v="13"/>
    <n v="331"/>
    <x v="22"/>
    <x v="58"/>
    <x v="59"/>
    <x v="57"/>
    <x v="48"/>
    <n v="4"/>
    <x v="7"/>
    <x v="6"/>
  </r>
  <r>
    <n v="6"/>
    <x v="5"/>
    <n v="53"/>
    <x v="13"/>
    <n v="331"/>
    <x v="22"/>
    <x v="58"/>
    <x v="59"/>
    <x v="57"/>
    <x v="48"/>
    <n v="4"/>
    <x v="7"/>
    <x v="26"/>
  </r>
  <r>
    <n v="6"/>
    <x v="5"/>
    <n v="53"/>
    <x v="13"/>
    <n v="331"/>
    <x v="22"/>
    <x v="58"/>
    <x v="59"/>
    <x v="57"/>
    <x v="48"/>
    <n v="4"/>
    <x v="7"/>
    <x v="45"/>
  </r>
  <r>
    <n v="6"/>
    <x v="5"/>
    <n v="53"/>
    <x v="13"/>
    <n v="331"/>
    <x v="22"/>
    <x v="58"/>
    <x v="59"/>
    <x v="57"/>
    <x v="48"/>
    <n v="4"/>
    <x v="7"/>
    <x v="57"/>
  </r>
  <r>
    <n v="6"/>
    <x v="5"/>
    <n v="53"/>
    <x v="13"/>
    <n v="331"/>
    <x v="22"/>
    <x v="58"/>
    <x v="59"/>
    <x v="57"/>
    <x v="48"/>
    <n v="5"/>
    <x v="3"/>
    <x v="40"/>
  </r>
  <r>
    <n v="6"/>
    <x v="5"/>
    <n v="53"/>
    <x v="13"/>
    <n v="331"/>
    <x v="22"/>
    <x v="58"/>
    <x v="59"/>
    <x v="57"/>
    <x v="48"/>
    <n v="5"/>
    <x v="3"/>
    <x v="58"/>
  </r>
  <r>
    <n v="6"/>
    <x v="5"/>
    <n v="53"/>
    <x v="13"/>
    <n v="331"/>
    <x v="22"/>
    <x v="58"/>
    <x v="59"/>
    <x v="57"/>
    <x v="48"/>
    <n v="5"/>
    <x v="3"/>
    <x v="54"/>
  </r>
  <r>
    <n v="6"/>
    <x v="5"/>
    <n v="53"/>
    <x v="13"/>
    <n v="331"/>
    <x v="22"/>
    <x v="58"/>
    <x v="59"/>
    <x v="57"/>
    <x v="48"/>
    <n v="5"/>
    <x v="3"/>
    <x v="51"/>
  </r>
  <r>
    <n v="6"/>
    <x v="5"/>
    <n v="53"/>
    <x v="13"/>
    <n v="331"/>
    <x v="22"/>
    <x v="58"/>
    <x v="59"/>
    <x v="57"/>
    <x v="48"/>
    <n v="5"/>
    <x v="3"/>
    <x v="59"/>
  </r>
  <r>
    <n v="6"/>
    <x v="5"/>
    <n v="53"/>
    <x v="13"/>
    <n v="331"/>
    <x v="22"/>
    <x v="58"/>
    <x v="59"/>
    <x v="57"/>
    <x v="48"/>
    <n v="5"/>
    <x v="3"/>
    <x v="60"/>
  </r>
  <r>
    <n v="6"/>
    <x v="5"/>
    <n v="53"/>
    <x v="13"/>
    <n v="331"/>
    <x v="22"/>
    <x v="58"/>
    <x v="59"/>
    <x v="57"/>
    <x v="48"/>
    <n v="5"/>
    <x v="3"/>
    <x v="22"/>
  </r>
  <r>
    <n v="6"/>
    <x v="5"/>
    <n v="53"/>
    <x v="13"/>
    <n v="331"/>
    <x v="22"/>
    <x v="58"/>
    <x v="59"/>
    <x v="57"/>
    <x v="48"/>
    <n v="5"/>
    <x v="3"/>
    <x v="55"/>
  </r>
  <r>
    <n v="6"/>
    <x v="5"/>
    <n v="53"/>
    <x v="13"/>
    <n v="331"/>
    <x v="22"/>
    <x v="58"/>
    <x v="59"/>
    <x v="57"/>
    <x v="48"/>
    <n v="5"/>
    <x v="3"/>
    <x v="61"/>
  </r>
  <r>
    <n v="6"/>
    <x v="5"/>
    <n v="55"/>
    <x v="15"/>
    <n v="341"/>
    <x v="27"/>
    <x v="59"/>
    <x v="60"/>
    <x v="58"/>
    <x v="49"/>
    <n v="5"/>
    <x v="3"/>
    <x v="12"/>
  </r>
  <r>
    <n v="6"/>
    <x v="5"/>
    <n v="53"/>
    <x v="13"/>
    <n v="332"/>
    <x v="25"/>
    <x v="60"/>
    <x v="61"/>
    <x v="59"/>
    <x v="27"/>
    <n v="9"/>
    <x v="5"/>
    <x v="27"/>
  </r>
  <r>
    <n v="6"/>
    <x v="5"/>
    <n v="53"/>
    <x v="13"/>
    <n v="332"/>
    <x v="25"/>
    <x v="60"/>
    <x v="61"/>
    <x v="59"/>
    <x v="27"/>
    <n v="4"/>
    <x v="7"/>
    <x v="51"/>
  </r>
  <r>
    <n v="6"/>
    <x v="5"/>
    <n v="51"/>
    <x v="16"/>
    <n v="324"/>
    <x v="28"/>
    <x v="61"/>
    <x v="62"/>
    <x v="60"/>
    <x v="50"/>
    <n v="5"/>
    <x v="3"/>
    <x v="12"/>
  </r>
  <r>
    <n v="6"/>
    <x v="5"/>
    <n v="53"/>
    <x v="13"/>
    <n v="330"/>
    <x v="29"/>
    <x v="62"/>
    <x v="63"/>
    <x v="61"/>
    <x v="51"/>
    <n v="1"/>
    <x v="0"/>
    <x v="20"/>
  </r>
  <r>
    <n v="6"/>
    <x v="5"/>
    <n v="53"/>
    <x v="13"/>
    <n v="330"/>
    <x v="29"/>
    <x v="62"/>
    <x v="63"/>
    <x v="61"/>
    <x v="51"/>
    <n v="1"/>
    <x v="0"/>
    <x v="62"/>
  </r>
  <r>
    <n v="6"/>
    <x v="5"/>
    <n v="53"/>
    <x v="13"/>
    <n v="330"/>
    <x v="29"/>
    <x v="62"/>
    <x v="63"/>
    <x v="61"/>
    <x v="51"/>
    <n v="1"/>
    <x v="0"/>
    <x v="63"/>
  </r>
  <r>
    <n v="6"/>
    <x v="5"/>
    <n v="53"/>
    <x v="13"/>
    <n v="330"/>
    <x v="29"/>
    <x v="62"/>
    <x v="63"/>
    <x v="61"/>
    <x v="51"/>
    <n v="1"/>
    <x v="0"/>
    <x v="64"/>
  </r>
  <r>
    <n v="6"/>
    <x v="5"/>
    <n v="53"/>
    <x v="13"/>
    <n v="330"/>
    <x v="29"/>
    <x v="62"/>
    <x v="63"/>
    <x v="61"/>
    <x v="51"/>
    <n v="1"/>
    <x v="0"/>
    <x v="34"/>
  </r>
  <r>
    <n v="6"/>
    <x v="5"/>
    <n v="50"/>
    <x v="17"/>
    <n v="323"/>
    <x v="30"/>
    <x v="63"/>
    <x v="64"/>
    <x v="62"/>
    <x v="52"/>
    <n v="7"/>
    <x v="2"/>
    <x v="49"/>
  </r>
  <r>
    <n v="6"/>
    <x v="5"/>
    <n v="53"/>
    <x v="13"/>
    <n v="331"/>
    <x v="22"/>
    <x v="64"/>
    <x v="65"/>
    <x v="63"/>
    <x v="53"/>
    <n v="3"/>
    <x v="1"/>
    <x v="49"/>
  </r>
  <r>
    <n v="6"/>
    <x v="5"/>
    <n v="53"/>
    <x v="13"/>
    <n v="331"/>
    <x v="22"/>
    <x v="64"/>
    <x v="65"/>
    <x v="63"/>
    <x v="53"/>
    <n v="3"/>
    <x v="1"/>
    <x v="65"/>
  </r>
  <r>
    <n v="6"/>
    <x v="5"/>
    <n v="53"/>
    <x v="13"/>
    <n v="331"/>
    <x v="22"/>
    <x v="64"/>
    <x v="65"/>
    <x v="63"/>
    <x v="53"/>
    <n v="3"/>
    <x v="1"/>
    <x v="15"/>
  </r>
  <r>
    <n v="6"/>
    <x v="5"/>
    <n v="53"/>
    <x v="13"/>
    <n v="331"/>
    <x v="22"/>
    <x v="64"/>
    <x v="65"/>
    <x v="63"/>
    <x v="53"/>
    <n v="3"/>
    <x v="1"/>
    <x v="13"/>
  </r>
  <r>
    <n v="6"/>
    <x v="5"/>
    <n v="53"/>
    <x v="13"/>
    <n v="331"/>
    <x v="22"/>
    <x v="64"/>
    <x v="65"/>
    <x v="63"/>
    <x v="53"/>
    <n v="3"/>
    <x v="1"/>
    <x v="66"/>
  </r>
  <r>
    <n v="6"/>
    <x v="5"/>
    <n v="53"/>
    <x v="13"/>
    <n v="331"/>
    <x v="22"/>
    <x v="64"/>
    <x v="65"/>
    <x v="63"/>
    <x v="53"/>
    <n v="8"/>
    <x v="4"/>
    <x v="23"/>
  </r>
  <r>
    <n v="6"/>
    <x v="5"/>
    <n v="53"/>
    <x v="13"/>
    <n v="331"/>
    <x v="22"/>
    <x v="64"/>
    <x v="65"/>
    <x v="63"/>
    <x v="53"/>
    <n v="8"/>
    <x v="4"/>
    <x v="15"/>
  </r>
  <r>
    <n v="6"/>
    <x v="5"/>
    <n v="53"/>
    <x v="13"/>
    <n v="331"/>
    <x v="22"/>
    <x v="64"/>
    <x v="65"/>
    <x v="63"/>
    <x v="53"/>
    <n v="8"/>
    <x v="4"/>
    <x v="67"/>
  </r>
  <r>
    <n v="6"/>
    <x v="5"/>
    <n v="53"/>
    <x v="13"/>
    <n v="331"/>
    <x v="22"/>
    <x v="64"/>
    <x v="65"/>
    <x v="63"/>
    <x v="53"/>
    <n v="8"/>
    <x v="4"/>
    <x v="47"/>
  </r>
  <r>
    <n v="6"/>
    <x v="5"/>
    <n v="53"/>
    <x v="13"/>
    <n v="331"/>
    <x v="22"/>
    <x v="64"/>
    <x v="65"/>
    <x v="63"/>
    <x v="53"/>
    <n v="8"/>
    <x v="4"/>
    <x v="19"/>
  </r>
  <r>
    <n v="6"/>
    <x v="5"/>
    <n v="53"/>
    <x v="13"/>
    <n v="331"/>
    <x v="22"/>
    <x v="64"/>
    <x v="65"/>
    <x v="63"/>
    <x v="53"/>
    <n v="8"/>
    <x v="4"/>
    <x v="13"/>
  </r>
  <r>
    <n v="6"/>
    <x v="5"/>
    <n v="53"/>
    <x v="13"/>
    <n v="331"/>
    <x v="22"/>
    <x v="64"/>
    <x v="65"/>
    <x v="63"/>
    <x v="53"/>
    <n v="8"/>
    <x v="4"/>
    <x v="20"/>
  </r>
  <r>
    <n v="6"/>
    <x v="5"/>
    <n v="53"/>
    <x v="13"/>
    <n v="331"/>
    <x v="22"/>
    <x v="64"/>
    <x v="65"/>
    <x v="63"/>
    <x v="53"/>
    <n v="8"/>
    <x v="4"/>
    <x v="17"/>
  </r>
  <r>
    <n v="6"/>
    <x v="5"/>
    <n v="53"/>
    <x v="13"/>
    <n v="331"/>
    <x v="22"/>
    <x v="64"/>
    <x v="65"/>
    <x v="63"/>
    <x v="53"/>
    <n v="8"/>
    <x v="4"/>
    <x v="68"/>
  </r>
  <r>
    <n v="6"/>
    <x v="5"/>
    <n v="53"/>
    <x v="13"/>
    <n v="331"/>
    <x v="22"/>
    <x v="64"/>
    <x v="65"/>
    <x v="63"/>
    <x v="53"/>
    <n v="8"/>
    <x v="4"/>
    <x v="24"/>
  </r>
  <r>
    <n v="6"/>
    <x v="5"/>
    <n v="53"/>
    <x v="13"/>
    <n v="331"/>
    <x v="22"/>
    <x v="64"/>
    <x v="65"/>
    <x v="63"/>
    <x v="53"/>
    <n v="8"/>
    <x v="4"/>
    <x v="66"/>
  </r>
  <r>
    <n v="6"/>
    <x v="5"/>
    <n v="53"/>
    <x v="13"/>
    <n v="331"/>
    <x v="22"/>
    <x v="64"/>
    <x v="65"/>
    <x v="63"/>
    <x v="53"/>
    <n v="8"/>
    <x v="4"/>
    <x v="25"/>
  </r>
  <r>
    <n v="6"/>
    <x v="5"/>
    <n v="53"/>
    <x v="13"/>
    <n v="331"/>
    <x v="22"/>
    <x v="64"/>
    <x v="65"/>
    <x v="63"/>
    <x v="53"/>
    <n v="8"/>
    <x v="4"/>
    <x v="21"/>
  </r>
  <r>
    <n v="6"/>
    <x v="5"/>
    <n v="53"/>
    <x v="13"/>
    <n v="331"/>
    <x v="22"/>
    <x v="64"/>
    <x v="65"/>
    <x v="63"/>
    <x v="53"/>
    <n v="8"/>
    <x v="4"/>
    <x v="43"/>
  </r>
  <r>
    <n v="6"/>
    <x v="5"/>
    <n v="53"/>
    <x v="13"/>
    <n v="331"/>
    <x v="22"/>
    <x v="64"/>
    <x v="65"/>
    <x v="63"/>
    <x v="53"/>
    <n v="8"/>
    <x v="4"/>
    <x v="6"/>
  </r>
  <r>
    <n v="6"/>
    <x v="5"/>
    <n v="53"/>
    <x v="13"/>
    <n v="331"/>
    <x v="22"/>
    <x v="64"/>
    <x v="65"/>
    <x v="63"/>
    <x v="53"/>
    <n v="8"/>
    <x v="4"/>
    <x v="34"/>
  </r>
  <r>
    <n v="6"/>
    <x v="5"/>
    <n v="53"/>
    <x v="13"/>
    <n v="330"/>
    <x v="29"/>
    <x v="65"/>
    <x v="66"/>
    <x v="64"/>
    <x v="33"/>
    <n v="9"/>
    <x v="5"/>
    <x v="27"/>
  </r>
  <r>
    <n v="6"/>
    <x v="5"/>
    <n v="53"/>
    <x v="13"/>
    <n v="330"/>
    <x v="29"/>
    <x v="65"/>
    <x v="67"/>
    <x v="65"/>
    <x v="33"/>
    <n v="4"/>
    <x v="7"/>
    <x v="51"/>
  </r>
  <r>
    <n v="6"/>
    <x v="5"/>
    <n v="55"/>
    <x v="15"/>
    <n v="340"/>
    <x v="31"/>
    <x v="66"/>
    <x v="68"/>
    <x v="66"/>
    <x v="4"/>
    <n v="8"/>
    <x v="4"/>
    <x v="47"/>
  </r>
  <r>
    <n v="6"/>
    <x v="5"/>
    <n v="55"/>
    <x v="15"/>
    <n v="340"/>
    <x v="31"/>
    <x v="66"/>
    <x v="68"/>
    <x v="66"/>
    <x v="4"/>
    <n v="8"/>
    <x v="4"/>
    <x v="19"/>
  </r>
  <r>
    <n v="6"/>
    <x v="5"/>
    <n v="55"/>
    <x v="15"/>
    <n v="340"/>
    <x v="31"/>
    <x v="66"/>
    <x v="68"/>
    <x v="66"/>
    <x v="4"/>
    <n v="8"/>
    <x v="4"/>
    <x v="13"/>
  </r>
  <r>
    <n v="6"/>
    <x v="5"/>
    <n v="55"/>
    <x v="15"/>
    <n v="340"/>
    <x v="31"/>
    <x v="66"/>
    <x v="68"/>
    <x v="66"/>
    <x v="4"/>
    <n v="8"/>
    <x v="4"/>
    <x v="20"/>
  </r>
  <r>
    <n v="6"/>
    <x v="5"/>
    <n v="55"/>
    <x v="15"/>
    <n v="340"/>
    <x v="31"/>
    <x v="66"/>
    <x v="68"/>
    <x v="66"/>
    <x v="4"/>
    <n v="8"/>
    <x v="4"/>
    <x v="17"/>
  </r>
  <r>
    <n v="6"/>
    <x v="5"/>
    <n v="55"/>
    <x v="15"/>
    <n v="340"/>
    <x v="31"/>
    <x v="66"/>
    <x v="68"/>
    <x v="66"/>
    <x v="4"/>
    <n v="8"/>
    <x v="4"/>
    <x v="24"/>
  </r>
  <r>
    <n v="6"/>
    <x v="5"/>
    <n v="55"/>
    <x v="15"/>
    <n v="340"/>
    <x v="31"/>
    <x v="66"/>
    <x v="68"/>
    <x v="66"/>
    <x v="4"/>
    <n v="8"/>
    <x v="4"/>
    <x v="25"/>
  </r>
  <r>
    <n v="6"/>
    <x v="5"/>
    <n v="55"/>
    <x v="15"/>
    <n v="340"/>
    <x v="31"/>
    <x v="66"/>
    <x v="68"/>
    <x v="66"/>
    <x v="4"/>
    <n v="8"/>
    <x v="4"/>
    <x v="21"/>
  </r>
  <r>
    <n v="6"/>
    <x v="5"/>
    <n v="53"/>
    <x v="13"/>
    <n v="329"/>
    <x v="32"/>
    <x v="67"/>
    <x v="69"/>
    <x v="67"/>
    <x v="54"/>
    <n v="4"/>
    <x v="7"/>
    <x v="51"/>
  </r>
  <r>
    <n v="6"/>
    <x v="5"/>
    <n v="55"/>
    <x v="15"/>
    <n v="341"/>
    <x v="27"/>
    <x v="68"/>
    <x v="70"/>
    <x v="68"/>
    <x v="55"/>
    <n v="5"/>
    <x v="3"/>
    <x v="12"/>
  </r>
  <r>
    <n v="6"/>
    <x v="5"/>
    <n v="55"/>
    <x v="15"/>
    <n v="339"/>
    <x v="33"/>
    <x v="69"/>
    <x v="71"/>
    <x v="69"/>
    <x v="4"/>
    <n v="2"/>
    <x v="8"/>
    <x v="19"/>
  </r>
  <r>
    <n v="6"/>
    <x v="5"/>
    <n v="55"/>
    <x v="15"/>
    <n v="339"/>
    <x v="33"/>
    <x v="69"/>
    <x v="71"/>
    <x v="69"/>
    <x v="4"/>
    <n v="2"/>
    <x v="8"/>
    <x v="17"/>
  </r>
  <r>
    <n v="6"/>
    <x v="5"/>
    <n v="55"/>
    <x v="15"/>
    <n v="339"/>
    <x v="33"/>
    <x v="69"/>
    <x v="71"/>
    <x v="69"/>
    <x v="4"/>
    <n v="2"/>
    <x v="8"/>
    <x v="42"/>
  </r>
  <r>
    <n v="6"/>
    <x v="5"/>
    <n v="55"/>
    <x v="15"/>
    <n v="339"/>
    <x v="33"/>
    <x v="69"/>
    <x v="71"/>
    <x v="69"/>
    <x v="4"/>
    <n v="2"/>
    <x v="8"/>
    <x v="9"/>
  </r>
  <r>
    <n v="6"/>
    <x v="5"/>
    <n v="55"/>
    <x v="15"/>
    <n v="339"/>
    <x v="33"/>
    <x v="69"/>
    <x v="71"/>
    <x v="69"/>
    <x v="4"/>
    <n v="2"/>
    <x v="8"/>
    <x v="22"/>
  </r>
  <r>
    <n v="6"/>
    <x v="5"/>
    <n v="55"/>
    <x v="15"/>
    <n v="339"/>
    <x v="33"/>
    <x v="69"/>
    <x v="71"/>
    <x v="69"/>
    <x v="4"/>
    <n v="2"/>
    <x v="8"/>
    <x v="6"/>
  </r>
  <r>
    <n v="6"/>
    <x v="5"/>
    <n v="55"/>
    <x v="15"/>
    <n v="339"/>
    <x v="33"/>
    <x v="69"/>
    <x v="71"/>
    <x v="69"/>
    <x v="4"/>
    <n v="2"/>
    <x v="8"/>
    <x v="12"/>
  </r>
  <r>
    <n v="6"/>
    <x v="5"/>
    <n v="54"/>
    <x v="14"/>
    <n v="336"/>
    <x v="23"/>
    <x v="70"/>
    <x v="72"/>
    <x v="70"/>
    <x v="56"/>
    <n v="1"/>
    <x v="0"/>
    <x v="0"/>
  </r>
  <r>
    <n v="6"/>
    <x v="5"/>
    <n v="53"/>
    <x v="13"/>
    <n v="331"/>
    <x v="22"/>
    <x v="71"/>
    <x v="73"/>
    <x v="71"/>
    <x v="57"/>
    <n v="4"/>
    <x v="7"/>
    <x v="69"/>
  </r>
  <r>
    <n v="6"/>
    <x v="5"/>
    <n v="53"/>
    <x v="13"/>
    <n v="331"/>
    <x v="22"/>
    <x v="71"/>
    <x v="73"/>
    <x v="71"/>
    <x v="57"/>
    <n v="4"/>
    <x v="7"/>
    <x v="15"/>
  </r>
  <r>
    <n v="6"/>
    <x v="5"/>
    <n v="53"/>
    <x v="13"/>
    <n v="331"/>
    <x v="22"/>
    <x v="71"/>
    <x v="73"/>
    <x v="71"/>
    <x v="57"/>
    <n v="4"/>
    <x v="7"/>
    <x v="13"/>
  </r>
  <r>
    <n v="6"/>
    <x v="5"/>
    <n v="53"/>
    <x v="13"/>
    <n v="331"/>
    <x v="22"/>
    <x v="71"/>
    <x v="73"/>
    <x v="71"/>
    <x v="57"/>
    <n v="4"/>
    <x v="7"/>
    <x v="20"/>
  </r>
  <r>
    <n v="6"/>
    <x v="5"/>
    <n v="53"/>
    <x v="13"/>
    <n v="331"/>
    <x v="22"/>
    <x v="71"/>
    <x v="73"/>
    <x v="71"/>
    <x v="57"/>
    <n v="4"/>
    <x v="7"/>
    <x v="17"/>
  </r>
  <r>
    <n v="6"/>
    <x v="5"/>
    <n v="53"/>
    <x v="13"/>
    <n v="331"/>
    <x v="22"/>
    <x v="71"/>
    <x v="73"/>
    <x v="71"/>
    <x v="57"/>
    <n v="4"/>
    <x v="7"/>
    <x v="22"/>
  </r>
  <r>
    <n v="6"/>
    <x v="5"/>
    <n v="53"/>
    <x v="13"/>
    <n v="331"/>
    <x v="22"/>
    <x v="71"/>
    <x v="73"/>
    <x v="71"/>
    <x v="57"/>
    <n v="4"/>
    <x v="7"/>
    <x v="55"/>
  </r>
  <r>
    <n v="6"/>
    <x v="5"/>
    <n v="53"/>
    <x v="13"/>
    <n v="331"/>
    <x v="22"/>
    <x v="71"/>
    <x v="73"/>
    <x v="71"/>
    <x v="57"/>
    <n v="4"/>
    <x v="7"/>
    <x v="26"/>
  </r>
  <r>
    <n v="6"/>
    <x v="5"/>
    <n v="53"/>
    <x v="13"/>
    <n v="331"/>
    <x v="22"/>
    <x v="71"/>
    <x v="73"/>
    <x v="71"/>
    <x v="57"/>
    <n v="4"/>
    <x v="7"/>
    <x v="44"/>
  </r>
  <r>
    <n v="6"/>
    <x v="5"/>
    <n v="53"/>
    <x v="13"/>
    <n v="331"/>
    <x v="22"/>
    <x v="71"/>
    <x v="73"/>
    <x v="71"/>
    <x v="57"/>
    <n v="4"/>
    <x v="7"/>
    <x v="12"/>
  </r>
  <r>
    <n v="6"/>
    <x v="5"/>
    <n v="53"/>
    <x v="13"/>
    <n v="330"/>
    <x v="29"/>
    <x v="72"/>
    <x v="74"/>
    <x v="72"/>
    <x v="58"/>
    <n v="8"/>
    <x v="4"/>
    <x v="23"/>
  </r>
  <r>
    <n v="6"/>
    <x v="5"/>
    <n v="53"/>
    <x v="13"/>
    <n v="330"/>
    <x v="29"/>
    <x v="72"/>
    <x v="74"/>
    <x v="72"/>
    <x v="58"/>
    <n v="8"/>
    <x v="4"/>
    <x v="70"/>
  </r>
  <r>
    <n v="6"/>
    <x v="5"/>
    <n v="53"/>
    <x v="13"/>
    <n v="330"/>
    <x v="29"/>
    <x v="72"/>
    <x v="74"/>
    <x v="72"/>
    <x v="58"/>
    <n v="8"/>
    <x v="4"/>
    <x v="16"/>
  </r>
  <r>
    <n v="6"/>
    <x v="5"/>
    <n v="53"/>
    <x v="13"/>
    <n v="330"/>
    <x v="29"/>
    <x v="72"/>
    <x v="74"/>
    <x v="72"/>
    <x v="58"/>
    <n v="8"/>
    <x v="4"/>
    <x v="47"/>
  </r>
  <r>
    <n v="6"/>
    <x v="5"/>
    <n v="53"/>
    <x v="13"/>
    <n v="330"/>
    <x v="29"/>
    <x v="72"/>
    <x v="74"/>
    <x v="72"/>
    <x v="58"/>
    <n v="8"/>
    <x v="4"/>
    <x v="19"/>
  </r>
  <r>
    <n v="6"/>
    <x v="5"/>
    <n v="53"/>
    <x v="13"/>
    <n v="330"/>
    <x v="29"/>
    <x v="72"/>
    <x v="74"/>
    <x v="72"/>
    <x v="58"/>
    <n v="8"/>
    <x v="4"/>
    <x v="13"/>
  </r>
  <r>
    <n v="6"/>
    <x v="5"/>
    <n v="53"/>
    <x v="13"/>
    <n v="330"/>
    <x v="29"/>
    <x v="72"/>
    <x v="74"/>
    <x v="72"/>
    <x v="58"/>
    <n v="8"/>
    <x v="4"/>
    <x v="17"/>
  </r>
  <r>
    <n v="6"/>
    <x v="5"/>
    <n v="53"/>
    <x v="13"/>
    <n v="330"/>
    <x v="29"/>
    <x v="72"/>
    <x v="74"/>
    <x v="72"/>
    <x v="58"/>
    <n v="8"/>
    <x v="4"/>
    <x v="21"/>
  </r>
  <r>
    <n v="6"/>
    <x v="5"/>
    <n v="53"/>
    <x v="13"/>
    <n v="330"/>
    <x v="29"/>
    <x v="72"/>
    <x v="74"/>
    <x v="73"/>
    <x v="58"/>
    <n v="6"/>
    <x v="6"/>
    <x v="47"/>
  </r>
  <r>
    <n v="6"/>
    <x v="5"/>
    <n v="53"/>
    <x v="13"/>
    <n v="330"/>
    <x v="29"/>
    <x v="72"/>
    <x v="74"/>
    <x v="73"/>
    <x v="58"/>
    <n v="6"/>
    <x v="6"/>
    <x v="19"/>
  </r>
  <r>
    <n v="6"/>
    <x v="5"/>
    <n v="53"/>
    <x v="13"/>
    <n v="330"/>
    <x v="29"/>
    <x v="72"/>
    <x v="74"/>
    <x v="73"/>
    <x v="58"/>
    <n v="6"/>
    <x v="6"/>
    <x v="13"/>
  </r>
  <r>
    <n v="6"/>
    <x v="5"/>
    <n v="53"/>
    <x v="13"/>
    <n v="330"/>
    <x v="29"/>
    <x v="72"/>
    <x v="74"/>
    <x v="73"/>
    <x v="58"/>
    <n v="6"/>
    <x v="6"/>
    <x v="13"/>
  </r>
  <r>
    <n v="6"/>
    <x v="5"/>
    <n v="53"/>
    <x v="13"/>
    <n v="330"/>
    <x v="29"/>
    <x v="72"/>
    <x v="74"/>
    <x v="73"/>
    <x v="58"/>
    <n v="6"/>
    <x v="6"/>
    <x v="22"/>
  </r>
  <r>
    <n v="6"/>
    <x v="5"/>
    <n v="53"/>
    <x v="13"/>
    <n v="330"/>
    <x v="29"/>
    <x v="72"/>
    <x v="74"/>
    <x v="73"/>
    <x v="58"/>
    <n v="6"/>
    <x v="6"/>
    <x v="22"/>
  </r>
  <r>
    <n v="6"/>
    <x v="5"/>
    <n v="53"/>
    <x v="13"/>
    <n v="330"/>
    <x v="29"/>
    <x v="72"/>
    <x v="74"/>
    <x v="73"/>
    <x v="58"/>
    <n v="6"/>
    <x v="6"/>
    <x v="25"/>
  </r>
  <r>
    <n v="6"/>
    <x v="5"/>
    <n v="53"/>
    <x v="13"/>
    <n v="330"/>
    <x v="29"/>
    <x v="72"/>
    <x v="74"/>
    <x v="73"/>
    <x v="58"/>
    <n v="6"/>
    <x v="6"/>
    <x v="18"/>
  </r>
  <r>
    <n v="7"/>
    <x v="6"/>
    <n v="25"/>
    <x v="18"/>
    <n v="114"/>
    <x v="34"/>
    <x v="73"/>
    <x v="75"/>
    <x v="74"/>
    <x v="59"/>
    <n v="1"/>
    <x v="0"/>
    <x v="0"/>
  </r>
  <r>
    <n v="7"/>
    <x v="6"/>
    <n v="26"/>
    <x v="19"/>
    <n v="119"/>
    <x v="35"/>
    <x v="74"/>
    <x v="76"/>
    <x v="75"/>
    <x v="4"/>
    <n v="4"/>
    <x v="7"/>
    <x v="51"/>
  </r>
  <r>
    <n v="7"/>
    <x v="6"/>
    <n v="24"/>
    <x v="20"/>
    <n v="91"/>
    <x v="36"/>
    <x v="75"/>
    <x v="77"/>
    <x v="76"/>
    <x v="60"/>
    <n v="4"/>
    <x v="7"/>
    <x v="51"/>
  </r>
  <r>
    <n v="7"/>
    <x v="6"/>
    <n v="24"/>
    <x v="20"/>
    <n v="91"/>
    <x v="36"/>
    <x v="75"/>
    <x v="77"/>
    <x v="76"/>
    <x v="60"/>
    <n v="4"/>
    <x v="7"/>
    <x v="13"/>
  </r>
  <r>
    <n v="7"/>
    <x v="6"/>
    <n v="26"/>
    <x v="19"/>
    <n v="118"/>
    <x v="37"/>
    <x v="76"/>
    <x v="78"/>
    <x v="77"/>
    <x v="61"/>
    <n v="1"/>
    <x v="0"/>
    <x v="0"/>
  </r>
  <r>
    <n v="7"/>
    <x v="6"/>
    <n v="24"/>
    <x v="20"/>
    <n v="96"/>
    <x v="38"/>
    <x v="77"/>
    <x v="79"/>
    <x v="78"/>
    <x v="62"/>
    <n v="3"/>
    <x v="1"/>
    <x v="13"/>
  </r>
  <r>
    <n v="7"/>
    <x v="6"/>
    <n v="24"/>
    <x v="20"/>
    <n v="96"/>
    <x v="38"/>
    <x v="77"/>
    <x v="79"/>
    <x v="78"/>
    <x v="62"/>
    <n v="3"/>
    <x v="1"/>
    <x v="17"/>
  </r>
  <r>
    <n v="7"/>
    <x v="6"/>
    <n v="24"/>
    <x v="20"/>
    <n v="96"/>
    <x v="38"/>
    <x v="77"/>
    <x v="79"/>
    <x v="78"/>
    <x v="62"/>
    <n v="3"/>
    <x v="1"/>
    <x v="56"/>
  </r>
  <r>
    <n v="7"/>
    <x v="6"/>
    <n v="24"/>
    <x v="20"/>
    <n v="96"/>
    <x v="38"/>
    <x v="77"/>
    <x v="79"/>
    <x v="78"/>
    <x v="62"/>
    <n v="3"/>
    <x v="1"/>
    <x v="18"/>
  </r>
  <r>
    <n v="7"/>
    <x v="6"/>
    <n v="24"/>
    <x v="20"/>
    <n v="96"/>
    <x v="38"/>
    <x v="77"/>
    <x v="79"/>
    <x v="78"/>
    <x v="62"/>
    <n v="5"/>
    <x v="3"/>
    <x v="48"/>
  </r>
  <r>
    <n v="7"/>
    <x v="6"/>
    <n v="24"/>
    <x v="20"/>
    <n v="97"/>
    <x v="39"/>
    <x v="78"/>
    <x v="80"/>
    <x v="79"/>
    <x v="63"/>
    <n v="4"/>
    <x v="7"/>
    <x v="51"/>
  </r>
  <r>
    <n v="7"/>
    <x v="6"/>
    <n v="24"/>
    <x v="20"/>
    <n v="88"/>
    <x v="40"/>
    <x v="79"/>
    <x v="81"/>
    <x v="80"/>
    <x v="64"/>
    <n v="9"/>
    <x v="5"/>
    <x v="7"/>
  </r>
  <r>
    <n v="7"/>
    <x v="6"/>
    <n v="22"/>
    <x v="12"/>
    <n v="111"/>
    <x v="41"/>
    <x v="80"/>
    <x v="82"/>
    <x v="81"/>
    <x v="65"/>
    <n v="1"/>
    <x v="0"/>
    <x v="0"/>
  </r>
  <r>
    <n v="7"/>
    <x v="6"/>
    <n v="26"/>
    <x v="19"/>
    <n v="119"/>
    <x v="35"/>
    <x v="81"/>
    <x v="83"/>
    <x v="82"/>
    <x v="66"/>
    <n v="1"/>
    <x v="0"/>
    <x v="0"/>
  </r>
  <r>
    <n v="7"/>
    <x v="6"/>
    <n v="24"/>
    <x v="20"/>
    <n v="95"/>
    <x v="42"/>
    <x v="82"/>
    <x v="84"/>
    <x v="83"/>
    <x v="67"/>
    <n v="2"/>
    <x v="8"/>
    <x v="40"/>
  </r>
  <r>
    <n v="7"/>
    <x v="6"/>
    <n v="24"/>
    <x v="20"/>
    <n v="95"/>
    <x v="42"/>
    <x v="82"/>
    <x v="84"/>
    <x v="83"/>
    <x v="67"/>
    <n v="2"/>
    <x v="8"/>
    <x v="15"/>
  </r>
  <r>
    <n v="7"/>
    <x v="6"/>
    <n v="24"/>
    <x v="20"/>
    <n v="95"/>
    <x v="42"/>
    <x v="82"/>
    <x v="84"/>
    <x v="83"/>
    <x v="67"/>
    <n v="2"/>
    <x v="8"/>
    <x v="71"/>
  </r>
  <r>
    <n v="7"/>
    <x v="6"/>
    <n v="24"/>
    <x v="20"/>
    <n v="95"/>
    <x v="42"/>
    <x v="82"/>
    <x v="84"/>
    <x v="83"/>
    <x v="67"/>
    <n v="2"/>
    <x v="8"/>
    <x v="17"/>
  </r>
  <r>
    <n v="7"/>
    <x v="6"/>
    <n v="24"/>
    <x v="20"/>
    <n v="95"/>
    <x v="42"/>
    <x v="82"/>
    <x v="84"/>
    <x v="83"/>
    <x v="67"/>
    <n v="2"/>
    <x v="8"/>
    <x v="22"/>
  </r>
  <r>
    <n v="7"/>
    <x v="6"/>
    <n v="24"/>
    <x v="20"/>
    <n v="95"/>
    <x v="42"/>
    <x v="82"/>
    <x v="84"/>
    <x v="83"/>
    <x v="67"/>
    <n v="2"/>
    <x v="8"/>
    <x v="72"/>
  </r>
  <r>
    <n v="7"/>
    <x v="6"/>
    <n v="24"/>
    <x v="20"/>
    <n v="95"/>
    <x v="42"/>
    <x v="82"/>
    <x v="84"/>
    <x v="83"/>
    <x v="67"/>
    <n v="2"/>
    <x v="8"/>
    <x v="45"/>
  </r>
  <r>
    <n v="7"/>
    <x v="6"/>
    <n v="24"/>
    <x v="20"/>
    <n v="95"/>
    <x v="42"/>
    <x v="82"/>
    <x v="84"/>
    <x v="83"/>
    <x v="67"/>
    <n v="4"/>
    <x v="7"/>
    <x v="40"/>
  </r>
  <r>
    <n v="7"/>
    <x v="6"/>
    <n v="24"/>
    <x v="20"/>
    <n v="95"/>
    <x v="42"/>
    <x v="82"/>
    <x v="84"/>
    <x v="83"/>
    <x v="67"/>
    <n v="4"/>
    <x v="7"/>
    <x v="22"/>
  </r>
  <r>
    <n v="7"/>
    <x v="6"/>
    <n v="24"/>
    <x v="20"/>
    <n v="95"/>
    <x v="42"/>
    <x v="82"/>
    <x v="84"/>
    <x v="83"/>
    <x v="67"/>
    <n v="4"/>
    <x v="7"/>
    <x v="72"/>
  </r>
  <r>
    <n v="7"/>
    <x v="6"/>
    <n v="24"/>
    <x v="20"/>
    <n v="95"/>
    <x v="42"/>
    <x v="82"/>
    <x v="84"/>
    <x v="83"/>
    <x v="67"/>
    <n v="4"/>
    <x v="7"/>
    <x v="45"/>
  </r>
  <r>
    <n v="7"/>
    <x v="6"/>
    <n v="24"/>
    <x v="20"/>
    <n v="95"/>
    <x v="42"/>
    <x v="82"/>
    <x v="84"/>
    <x v="83"/>
    <x v="67"/>
    <n v="5"/>
    <x v="3"/>
    <x v="40"/>
  </r>
  <r>
    <n v="7"/>
    <x v="6"/>
    <n v="24"/>
    <x v="20"/>
    <n v="95"/>
    <x v="42"/>
    <x v="82"/>
    <x v="84"/>
    <x v="83"/>
    <x v="67"/>
    <n v="5"/>
    <x v="3"/>
    <x v="15"/>
  </r>
  <r>
    <n v="7"/>
    <x v="6"/>
    <n v="24"/>
    <x v="20"/>
    <n v="95"/>
    <x v="42"/>
    <x v="82"/>
    <x v="84"/>
    <x v="83"/>
    <x v="67"/>
    <n v="5"/>
    <x v="3"/>
    <x v="51"/>
  </r>
  <r>
    <n v="7"/>
    <x v="6"/>
    <n v="24"/>
    <x v="20"/>
    <n v="95"/>
    <x v="42"/>
    <x v="82"/>
    <x v="84"/>
    <x v="83"/>
    <x v="67"/>
    <n v="5"/>
    <x v="3"/>
    <x v="47"/>
  </r>
  <r>
    <n v="7"/>
    <x v="6"/>
    <n v="24"/>
    <x v="20"/>
    <n v="95"/>
    <x v="42"/>
    <x v="82"/>
    <x v="84"/>
    <x v="83"/>
    <x v="67"/>
    <n v="5"/>
    <x v="3"/>
    <x v="48"/>
  </r>
  <r>
    <n v="7"/>
    <x v="6"/>
    <n v="24"/>
    <x v="20"/>
    <n v="95"/>
    <x v="42"/>
    <x v="82"/>
    <x v="84"/>
    <x v="83"/>
    <x v="67"/>
    <n v="5"/>
    <x v="3"/>
    <x v="17"/>
  </r>
  <r>
    <n v="7"/>
    <x v="6"/>
    <n v="24"/>
    <x v="20"/>
    <n v="95"/>
    <x v="42"/>
    <x v="82"/>
    <x v="84"/>
    <x v="83"/>
    <x v="67"/>
    <n v="5"/>
    <x v="3"/>
    <x v="60"/>
  </r>
  <r>
    <n v="7"/>
    <x v="6"/>
    <n v="24"/>
    <x v="20"/>
    <n v="95"/>
    <x v="42"/>
    <x v="82"/>
    <x v="84"/>
    <x v="83"/>
    <x v="67"/>
    <n v="5"/>
    <x v="3"/>
    <x v="22"/>
  </r>
  <r>
    <n v="7"/>
    <x v="6"/>
    <n v="24"/>
    <x v="20"/>
    <n v="95"/>
    <x v="42"/>
    <x v="82"/>
    <x v="84"/>
    <x v="83"/>
    <x v="67"/>
    <n v="5"/>
    <x v="3"/>
    <x v="18"/>
  </r>
  <r>
    <n v="7"/>
    <x v="6"/>
    <n v="24"/>
    <x v="20"/>
    <n v="95"/>
    <x v="42"/>
    <x v="82"/>
    <x v="84"/>
    <x v="83"/>
    <x v="67"/>
    <n v="5"/>
    <x v="3"/>
    <x v="73"/>
  </r>
  <r>
    <n v="7"/>
    <x v="6"/>
    <n v="24"/>
    <x v="20"/>
    <n v="95"/>
    <x v="42"/>
    <x v="82"/>
    <x v="84"/>
    <x v="83"/>
    <x v="67"/>
    <n v="5"/>
    <x v="3"/>
    <x v="72"/>
  </r>
  <r>
    <n v="7"/>
    <x v="6"/>
    <n v="24"/>
    <x v="20"/>
    <n v="95"/>
    <x v="42"/>
    <x v="82"/>
    <x v="84"/>
    <x v="83"/>
    <x v="67"/>
    <n v="5"/>
    <x v="3"/>
    <x v="74"/>
  </r>
  <r>
    <n v="7"/>
    <x v="6"/>
    <n v="24"/>
    <x v="20"/>
    <n v="95"/>
    <x v="42"/>
    <x v="82"/>
    <x v="84"/>
    <x v="83"/>
    <x v="67"/>
    <n v="5"/>
    <x v="3"/>
    <x v="45"/>
  </r>
  <r>
    <n v="7"/>
    <x v="6"/>
    <n v="24"/>
    <x v="20"/>
    <n v="95"/>
    <x v="42"/>
    <x v="82"/>
    <x v="84"/>
    <x v="83"/>
    <x v="67"/>
    <n v="5"/>
    <x v="3"/>
    <x v="12"/>
  </r>
  <r>
    <n v="7"/>
    <x v="6"/>
    <n v="25"/>
    <x v="18"/>
    <n v="106"/>
    <x v="43"/>
    <x v="83"/>
    <x v="85"/>
    <x v="84"/>
    <x v="68"/>
    <n v="4"/>
    <x v="7"/>
    <x v="51"/>
  </r>
  <r>
    <n v="7"/>
    <x v="6"/>
    <n v="26"/>
    <x v="19"/>
    <n v="118"/>
    <x v="37"/>
    <x v="84"/>
    <x v="86"/>
    <x v="85"/>
    <x v="4"/>
    <n v="1"/>
    <x v="0"/>
    <x v="0"/>
  </r>
  <r>
    <n v="7"/>
    <x v="6"/>
    <n v="26"/>
    <x v="19"/>
    <n v="118"/>
    <x v="37"/>
    <x v="85"/>
    <x v="87"/>
    <x v="86"/>
    <x v="15"/>
    <n v="1"/>
    <x v="0"/>
    <x v="0"/>
  </r>
  <r>
    <n v="7"/>
    <x v="6"/>
    <n v="25"/>
    <x v="18"/>
    <n v="112"/>
    <x v="44"/>
    <x v="40"/>
    <x v="88"/>
    <x v="87"/>
    <x v="32"/>
    <n v="1"/>
    <x v="0"/>
    <x v="0"/>
  </r>
  <r>
    <n v="7"/>
    <x v="6"/>
    <n v="25"/>
    <x v="18"/>
    <n v="105"/>
    <x v="45"/>
    <x v="86"/>
    <x v="89"/>
    <x v="88"/>
    <x v="69"/>
    <n v="5"/>
    <x v="3"/>
    <x v="16"/>
  </r>
  <r>
    <n v="7"/>
    <x v="6"/>
    <n v="25"/>
    <x v="18"/>
    <n v="105"/>
    <x v="45"/>
    <x v="86"/>
    <x v="89"/>
    <x v="88"/>
    <x v="69"/>
    <n v="5"/>
    <x v="3"/>
    <x v="51"/>
  </r>
  <r>
    <n v="7"/>
    <x v="6"/>
    <n v="25"/>
    <x v="18"/>
    <n v="105"/>
    <x v="45"/>
    <x v="86"/>
    <x v="89"/>
    <x v="88"/>
    <x v="69"/>
    <n v="5"/>
    <x v="3"/>
    <x v="47"/>
  </r>
  <r>
    <n v="7"/>
    <x v="6"/>
    <n v="25"/>
    <x v="18"/>
    <n v="105"/>
    <x v="45"/>
    <x v="86"/>
    <x v="89"/>
    <x v="88"/>
    <x v="69"/>
    <n v="5"/>
    <x v="3"/>
    <x v="48"/>
  </r>
  <r>
    <n v="7"/>
    <x v="6"/>
    <n v="25"/>
    <x v="18"/>
    <n v="105"/>
    <x v="45"/>
    <x v="86"/>
    <x v="89"/>
    <x v="88"/>
    <x v="69"/>
    <n v="5"/>
    <x v="3"/>
    <x v="12"/>
  </r>
  <r>
    <n v="7"/>
    <x v="6"/>
    <n v="25"/>
    <x v="18"/>
    <n v="113"/>
    <x v="46"/>
    <x v="87"/>
    <x v="90"/>
    <x v="89"/>
    <x v="70"/>
    <n v="4"/>
    <x v="7"/>
    <x v="51"/>
  </r>
  <r>
    <n v="7"/>
    <x v="6"/>
    <n v="24"/>
    <x v="20"/>
    <n v="93"/>
    <x v="47"/>
    <x v="88"/>
    <x v="91"/>
    <x v="90"/>
    <x v="71"/>
    <n v="4"/>
    <x v="7"/>
    <x v="51"/>
  </r>
  <r>
    <n v="7"/>
    <x v="6"/>
    <n v="25"/>
    <x v="18"/>
    <n v="110"/>
    <x v="48"/>
    <x v="89"/>
    <x v="92"/>
    <x v="91"/>
    <x v="72"/>
    <n v="4"/>
    <x v="7"/>
    <x v="51"/>
  </r>
  <r>
    <n v="8"/>
    <x v="7"/>
    <n v="28"/>
    <x v="21"/>
    <n v="136"/>
    <x v="49"/>
    <x v="90"/>
    <x v="93"/>
    <x v="92"/>
    <x v="73"/>
    <n v="1"/>
    <x v="0"/>
    <x v="0"/>
  </r>
  <r>
    <n v="8"/>
    <x v="7"/>
    <n v="29"/>
    <x v="22"/>
    <n v="139"/>
    <x v="50"/>
    <x v="91"/>
    <x v="94"/>
    <x v="93"/>
    <x v="2"/>
    <n v="2"/>
    <x v="8"/>
    <x v="15"/>
  </r>
  <r>
    <n v="8"/>
    <x v="7"/>
    <n v="29"/>
    <x v="22"/>
    <n v="139"/>
    <x v="50"/>
    <x v="91"/>
    <x v="94"/>
    <x v="93"/>
    <x v="2"/>
    <n v="2"/>
    <x v="8"/>
    <x v="20"/>
  </r>
  <r>
    <n v="8"/>
    <x v="7"/>
    <n v="29"/>
    <x v="22"/>
    <n v="139"/>
    <x v="50"/>
    <x v="91"/>
    <x v="94"/>
    <x v="93"/>
    <x v="2"/>
    <n v="2"/>
    <x v="8"/>
    <x v="56"/>
  </r>
  <r>
    <n v="8"/>
    <x v="7"/>
    <n v="27"/>
    <x v="23"/>
    <n v="122"/>
    <x v="51"/>
    <x v="92"/>
    <x v="95"/>
    <x v="94"/>
    <x v="74"/>
    <n v="5"/>
    <x v="3"/>
    <x v="47"/>
  </r>
  <r>
    <n v="8"/>
    <x v="7"/>
    <n v="27"/>
    <x v="23"/>
    <n v="122"/>
    <x v="51"/>
    <x v="92"/>
    <x v="95"/>
    <x v="94"/>
    <x v="74"/>
    <n v="5"/>
    <x v="3"/>
    <x v="42"/>
  </r>
  <r>
    <n v="8"/>
    <x v="7"/>
    <n v="27"/>
    <x v="23"/>
    <n v="122"/>
    <x v="51"/>
    <x v="92"/>
    <x v="95"/>
    <x v="94"/>
    <x v="74"/>
    <n v="5"/>
    <x v="3"/>
    <x v="22"/>
  </r>
  <r>
    <n v="8"/>
    <x v="7"/>
    <n v="27"/>
    <x v="23"/>
    <n v="122"/>
    <x v="51"/>
    <x v="92"/>
    <x v="95"/>
    <x v="94"/>
    <x v="74"/>
    <n v="5"/>
    <x v="3"/>
    <x v="25"/>
  </r>
  <r>
    <n v="8"/>
    <x v="7"/>
    <n v="27"/>
    <x v="23"/>
    <n v="122"/>
    <x v="51"/>
    <x v="92"/>
    <x v="95"/>
    <x v="94"/>
    <x v="74"/>
    <n v="5"/>
    <x v="3"/>
    <x v="18"/>
  </r>
  <r>
    <n v="8"/>
    <x v="7"/>
    <n v="27"/>
    <x v="23"/>
    <n v="122"/>
    <x v="51"/>
    <x v="92"/>
    <x v="95"/>
    <x v="94"/>
    <x v="74"/>
    <n v="5"/>
    <x v="3"/>
    <x v="12"/>
  </r>
  <r>
    <n v="8"/>
    <x v="7"/>
    <n v="29"/>
    <x v="22"/>
    <n v="142"/>
    <x v="52"/>
    <x v="93"/>
    <x v="96"/>
    <x v="95"/>
    <x v="75"/>
    <n v="9"/>
    <x v="5"/>
    <x v="28"/>
  </r>
  <r>
    <n v="8"/>
    <x v="7"/>
    <n v="29"/>
    <x v="22"/>
    <n v="142"/>
    <x v="52"/>
    <x v="93"/>
    <x v="96"/>
    <x v="95"/>
    <x v="75"/>
    <n v="6"/>
    <x v="5"/>
    <x v="28"/>
  </r>
  <r>
    <n v="8"/>
    <x v="7"/>
    <n v="27"/>
    <x v="23"/>
    <n v="124"/>
    <x v="53"/>
    <x v="94"/>
    <x v="97"/>
    <x v="96"/>
    <x v="76"/>
    <n v="1"/>
    <x v="0"/>
    <x v="0"/>
  </r>
  <r>
    <n v="8"/>
    <x v="7"/>
    <n v="29"/>
    <x v="22"/>
    <n v="139"/>
    <x v="50"/>
    <x v="95"/>
    <x v="94"/>
    <x v="93"/>
    <x v="2"/>
    <n v="5"/>
    <x v="3"/>
    <x v="15"/>
  </r>
  <r>
    <n v="8"/>
    <x v="7"/>
    <n v="29"/>
    <x v="22"/>
    <n v="139"/>
    <x v="50"/>
    <x v="95"/>
    <x v="94"/>
    <x v="93"/>
    <x v="2"/>
    <n v="5"/>
    <x v="3"/>
    <x v="16"/>
  </r>
  <r>
    <n v="8"/>
    <x v="7"/>
    <n v="29"/>
    <x v="22"/>
    <n v="139"/>
    <x v="50"/>
    <x v="95"/>
    <x v="94"/>
    <x v="93"/>
    <x v="2"/>
    <n v="5"/>
    <x v="3"/>
    <x v="55"/>
  </r>
  <r>
    <n v="8"/>
    <x v="7"/>
    <n v="27"/>
    <x v="23"/>
    <n v="123"/>
    <x v="54"/>
    <x v="96"/>
    <x v="98"/>
    <x v="97"/>
    <x v="77"/>
    <n v="2"/>
    <x v="8"/>
    <x v="15"/>
  </r>
  <r>
    <n v="8"/>
    <x v="7"/>
    <n v="27"/>
    <x v="23"/>
    <n v="123"/>
    <x v="54"/>
    <x v="96"/>
    <x v="98"/>
    <x v="97"/>
    <x v="77"/>
    <n v="2"/>
    <x v="8"/>
    <x v="16"/>
  </r>
  <r>
    <n v="8"/>
    <x v="7"/>
    <n v="27"/>
    <x v="23"/>
    <n v="123"/>
    <x v="54"/>
    <x v="96"/>
    <x v="98"/>
    <x v="97"/>
    <x v="77"/>
    <n v="2"/>
    <x v="8"/>
    <x v="20"/>
  </r>
  <r>
    <n v="8"/>
    <x v="7"/>
    <n v="27"/>
    <x v="23"/>
    <n v="123"/>
    <x v="54"/>
    <x v="96"/>
    <x v="98"/>
    <x v="97"/>
    <x v="77"/>
    <n v="2"/>
    <x v="8"/>
    <x v="17"/>
  </r>
  <r>
    <n v="8"/>
    <x v="7"/>
    <n v="27"/>
    <x v="23"/>
    <n v="123"/>
    <x v="54"/>
    <x v="96"/>
    <x v="98"/>
    <x v="97"/>
    <x v="77"/>
    <n v="2"/>
    <x v="8"/>
    <x v="56"/>
  </r>
  <r>
    <n v="8"/>
    <x v="7"/>
    <n v="27"/>
    <x v="23"/>
    <n v="123"/>
    <x v="54"/>
    <x v="96"/>
    <x v="98"/>
    <x v="97"/>
    <x v="77"/>
    <n v="2"/>
    <x v="8"/>
    <x v="21"/>
  </r>
  <r>
    <n v="8"/>
    <x v="7"/>
    <n v="27"/>
    <x v="23"/>
    <n v="125"/>
    <x v="55"/>
    <x v="97"/>
    <x v="99"/>
    <x v="98"/>
    <x v="78"/>
    <n v="1"/>
    <x v="0"/>
    <x v="0"/>
  </r>
  <r>
    <n v="8"/>
    <x v="7"/>
    <n v="27"/>
    <x v="23"/>
    <n v="123"/>
    <x v="54"/>
    <x v="98"/>
    <x v="100"/>
    <x v="99"/>
    <x v="79"/>
    <n v="3"/>
    <x v="1"/>
    <x v="16"/>
  </r>
  <r>
    <n v="8"/>
    <x v="7"/>
    <n v="27"/>
    <x v="23"/>
    <n v="123"/>
    <x v="54"/>
    <x v="98"/>
    <x v="100"/>
    <x v="99"/>
    <x v="79"/>
    <n v="4"/>
    <x v="7"/>
    <x v="22"/>
  </r>
  <r>
    <n v="8"/>
    <x v="7"/>
    <n v="27"/>
    <x v="23"/>
    <n v="123"/>
    <x v="54"/>
    <x v="99"/>
    <x v="101"/>
    <x v="100"/>
    <x v="80"/>
    <n v="2"/>
    <x v="8"/>
    <x v="15"/>
  </r>
  <r>
    <n v="8"/>
    <x v="7"/>
    <n v="27"/>
    <x v="23"/>
    <n v="123"/>
    <x v="54"/>
    <x v="99"/>
    <x v="101"/>
    <x v="100"/>
    <x v="80"/>
    <n v="2"/>
    <x v="8"/>
    <x v="20"/>
  </r>
  <r>
    <n v="8"/>
    <x v="7"/>
    <n v="27"/>
    <x v="23"/>
    <n v="123"/>
    <x v="54"/>
    <x v="99"/>
    <x v="101"/>
    <x v="100"/>
    <x v="80"/>
    <n v="2"/>
    <x v="8"/>
    <x v="17"/>
  </r>
  <r>
    <n v="8"/>
    <x v="7"/>
    <n v="27"/>
    <x v="23"/>
    <n v="123"/>
    <x v="54"/>
    <x v="99"/>
    <x v="101"/>
    <x v="100"/>
    <x v="80"/>
    <n v="2"/>
    <x v="8"/>
    <x v="56"/>
  </r>
  <r>
    <n v="8"/>
    <x v="7"/>
    <n v="28"/>
    <x v="21"/>
    <n v="130"/>
    <x v="56"/>
    <x v="100"/>
    <x v="102"/>
    <x v="101"/>
    <x v="81"/>
    <n v="2"/>
    <x v="8"/>
    <x v="15"/>
  </r>
  <r>
    <n v="8"/>
    <x v="7"/>
    <n v="28"/>
    <x v="21"/>
    <n v="130"/>
    <x v="56"/>
    <x v="100"/>
    <x v="102"/>
    <x v="101"/>
    <x v="81"/>
    <n v="2"/>
    <x v="8"/>
    <x v="22"/>
  </r>
  <r>
    <n v="8"/>
    <x v="7"/>
    <n v="28"/>
    <x v="21"/>
    <n v="130"/>
    <x v="56"/>
    <x v="100"/>
    <x v="102"/>
    <x v="101"/>
    <x v="81"/>
    <n v="4"/>
    <x v="7"/>
    <x v="22"/>
  </r>
  <r>
    <n v="8"/>
    <x v="7"/>
    <n v="29"/>
    <x v="22"/>
    <n v="146"/>
    <x v="57"/>
    <x v="101"/>
    <x v="103"/>
    <x v="102"/>
    <x v="82"/>
    <n v="2"/>
    <x v="8"/>
    <x v="15"/>
  </r>
  <r>
    <n v="8"/>
    <x v="7"/>
    <n v="29"/>
    <x v="22"/>
    <n v="146"/>
    <x v="57"/>
    <x v="101"/>
    <x v="103"/>
    <x v="102"/>
    <x v="82"/>
    <n v="2"/>
    <x v="8"/>
    <x v="10"/>
  </r>
  <r>
    <n v="8"/>
    <x v="7"/>
    <n v="29"/>
    <x v="22"/>
    <n v="146"/>
    <x v="57"/>
    <x v="101"/>
    <x v="103"/>
    <x v="102"/>
    <x v="82"/>
    <n v="2"/>
    <x v="8"/>
    <x v="75"/>
  </r>
  <r>
    <n v="8"/>
    <x v="7"/>
    <n v="29"/>
    <x v="22"/>
    <n v="146"/>
    <x v="57"/>
    <x v="101"/>
    <x v="103"/>
    <x v="102"/>
    <x v="82"/>
    <n v="2"/>
    <x v="8"/>
    <x v="20"/>
  </r>
  <r>
    <n v="8"/>
    <x v="7"/>
    <n v="29"/>
    <x v="22"/>
    <n v="146"/>
    <x v="57"/>
    <x v="101"/>
    <x v="103"/>
    <x v="102"/>
    <x v="82"/>
    <n v="2"/>
    <x v="8"/>
    <x v="17"/>
  </r>
  <r>
    <n v="8"/>
    <x v="7"/>
    <n v="29"/>
    <x v="22"/>
    <n v="146"/>
    <x v="57"/>
    <x v="101"/>
    <x v="103"/>
    <x v="102"/>
    <x v="82"/>
    <n v="2"/>
    <x v="8"/>
    <x v="9"/>
  </r>
  <r>
    <n v="8"/>
    <x v="7"/>
    <n v="29"/>
    <x v="22"/>
    <n v="146"/>
    <x v="57"/>
    <x v="101"/>
    <x v="103"/>
    <x v="102"/>
    <x v="82"/>
    <n v="2"/>
    <x v="8"/>
    <x v="4"/>
  </r>
  <r>
    <n v="8"/>
    <x v="7"/>
    <n v="29"/>
    <x v="22"/>
    <n v="146"/>
    <x v="57"/>
    <x v="101"/>
    <x v="103"/>
    <x v="102"/>
    <x v="82"/>
    <n v="2"/>
    <x v="8"/>
    <x v="26"/>
  </r>
  <r>
    <n v="8"/>
    <x v="7"/>
    <n v="29"/>
    <x v="22"/>
    <n v="144"/>
    <x v="58"/>
    <x v="102"/>
    <x v="104"/>
    <x v="103"/>
    <x v="83"/>
    <n v="2"/>
    <x v="8"/>
    <x v="10"/>
  </r>
  <r>
    <n v="8"/>
    <x v="7"/>
    <n v="29"/>
    <x v="22"/>
    <n v="144"/>
    <x v="58"/>
    <x v="102"/>
    <x v="104"/>
    <x v="103"/>
    <x v="83"/>
    <n v="2"/>
    <x v="8"/>
    <x v="76"/>
  </r>
  <r>
    <n v="8"/>
    <x v="7"/>
    <n v="29"/>
    <x v="22"/>
    <n v="144"/>
    <x v="58"/>
    <x v="102"/>
    <x v="104"/>
    <x v="103"/>
    <x v="83"/>
    <n v="2"/>
    <x v="8"/>
    <x v="20"/>
  </r>
  <r>
    <n v="8"/>
    <x v="7"/>
    <n v="27"/>
    <x v="23"/>
    <n v="123"/>
    <x v="54"/>
    <x v="102"/>
    <x v="105"/>
    <x v="104"/>
    <x v="83"/>
    <n v="2"/>
    <x v="8"/>
    <x v="20"/>
  </r>
  <r>
    <n v="8"/>
    <x v="7"/>
    <n v="29"/>
    <x v="22"/>
    <n v="144"/>
    <x v="58"/>
    <x v="102"/>
    <x v="104"/>
    <x v="103"/>
    <x v="83"/>
    <n v="2"/>
    <x v="8"/>
    <x v="56"/>
  </r>
  <r>
    <n v="8"/>
    <x v="7"/>
    <n v="27"/>
    <x v="23"/>
    <n v="123"/>
    <x v="54"/>
    <x v="102"/>
    <x v="105"/>
    <x v="104"/>
    <x v="83"/>
    <n v="2"/>
    <x v="8"/>
    <x v="56"/>
  </r>
  <r>
    <n v="8"/>
    <x v="7"/>
    <n v="29"/>
    <x v="22"/>
    <n v="144"/>
    <x v="58"/>
    <x v="102"/>
    <x v="104"/>
    <x v="103"/>
    <x v="83"/>
    <n v="7"/>
    <x v="2"/>
    <x v="76"/>
  </r>
  <r>
    <n v="8"/>
    <x v="7"/>
    <n v="29"/>
    <x v="22"/>
    <n v="144"/>
    <x v="58"/>
    <x v="102"/>
    <x v="104"/>
    <x v="103"/>
    <x v="83"/>
    <n v="6"/>
    <x v="6"/>
    <x v="10"/>
  </r>
  <r>
    <n v="8"/>
    <x v="7"/>
    <n v="28"/>
    <x v="21"/>
    <n v="352"/>
    <x v="59"/>
    <x v="103"/>
    <x v="106"/>
    <x v="105"/>
    <x v="4"/>
    <n v="1"/>
    <x v="0"/>
    <x v="0"/>
  </r>
  <r>
    <n v="8"/>
    <x v="7"/>
    <n v="29"/>
    <x v="22"/>
    <n v="139"/>
    <x v="50"/>
    <x v="104"/>
    <x v="107"/>
    <x v="106"/>
    <x v="84"/>
    <n v="3"/>
    <x v="1"/>
    <x v="77"/>
  </r>
  <r>
    <n v="8"/>
    <x v="7"/>
    <n v="29"/>
    <x v="22"/>
    <n v="139"/>
    <x v="50"/>
    <x v="104"/>
    <x v="107"/>
    <x v="106"/>
    <x v="84"/>
    <n v="4"/>
    <x v="7"/>
    <x v="77"/>
  </r>
  <r>
    <n v="8"/>
    <x v="7"/>
    <n v="29"/>
    <x v="22"/>
    <n v="139"/>
    <x v="50"/>
    <x v="105"/>
    <x v="108"/>
    <x v="107"/>
    <x v="85"/>
    <n v="2"/>
    <x v="8"/>
    <x v="15"/>
  </r>
  <r>
    <n v="8"/>
    <x v="7"/>
    <n v="29"/>
    <x v="22"/>
    <n v="139"/>
    <x v="50"/>
    <x v="105"/>
    <x v="108"/>
    <x v="107"/>
    <x v="85"/>
    <n v="2"/>
    <x v="8"/>
    <x v="20"/>
  </r>
  <r>
    <n v="8"/>
    <x v="7"/>
    <n v="29"/>
    <x v="22"/>
    <n v="139"/>
    <x v="50"/>
    <x v="105"/>
    <x v="108"/>
    <x v="107"/>
    <x v="85"/>
    <n v="2"/>
    <x v="8"/>
    <x v="17"/>
  </r>
  <r>
    <n v="8"/>
    <x v="7"/>
    <n v="29"/>
    <x v="22"/>
    <n v="139"/>
    <x v="50"/>
    <x v="105"/>
    <x v="108"/>
    <x v="107"/>
    <x v="85"/>
    <n v="2"/>
    <x v="8"/>
    <x v="56"/>
  </r>
  <r>
    <n v="8"/>
    <x v="7"/>
    <n v="29"/>
    <x v="22"/>
    <n v="139"/>
    <x v="50"/>
    <x v="105"/>
    <x v="108"/>
    <x v="107"/>
    <x v="85"/>
    <n v="2"/>
    <x v="8"/>
    <x v="21"/>
  </r>
  <r>
    <n v="8"/>
    <x v="7"/>
    <n v="29"/>
    <x v="22"/>
    <n v="139"/>
    <x v="50"/>
    <x v="105"/>
    <x v="108"/>
    <x v="107"/>
    <x v="85"/>
    <n v="2"/>
    <x v="8"/>
    <x v="12"/>
  </r>
  <r>
    <n v="8"/>
    <x v="7"/>
    <n v="27"/>
    <x v="23"/>
    <n v="124"/>
    <x v="53"/>
    <x v="106"/>
    <x v="109"/>
    <x v="108"/>
    <x v="86"/>
    <n v="1"/>
    <x v="0"/>
    <x v="34"/>
  </r>
  <r>
    <n v="8"/>
    <x v="7"/>
    <n v="29"/>
    <x v="22"/>
    <n v="139"/>
    <x v="50"/>
    <x v="107"/>
    <x v="110"/>
    <x v="109"/>
    <x v="87"/>
    <n v="2"/>
    <x v="8"/>
    <x v="15"/>
  </r>
  <r>
    <n v="8"/>
    <x v="7"/>
    <n v="29"/>
    <x v="22"/>
    <n v="139"/>
    <x v="50"/>
    <x v="107"/>
    <x v="110"/>
    <x v="109"/>
    <x v="87"/>
    <n v="2"/>
    <x v="8"/>
    <x v="20"/>
  </r>
  <r>
    <n v="8"/>
    <x v="7"/>
    <n v="29"/>
    <x v="22"/>
    <n v="139"/>
    <x v="50"/>
    <x v="107"/>
    <x v="110"/>
    <x v="109"/>
    <x v="87"/>
    <n v="2"/>
    <x v="8"/>
    <x v="56"/>
  </r>
  <r>
    <n v="8"/>
    <x v="7"/>
    <n v="27"/>
    <x v="23"/>
    <n v="122"/>
    <x v="51"/>
    <x v="108"/>
    <x v="111"/>
    <x v="94"/>
    <x v="2"/>
    <n v="5"/>
    <x v="3"/>
    <x v="51"/>
  </r>
  <r>
    <n v="8"/>
    <x v="7"/>
    <n v="27"/>
    <x v="23"/>
    <n v="122"/>
    <x v="51"/>
    <x v="108"/>
    <x v="111"/>
    <x v="94"/>
    <x v="2"/>
    <n v="5"/>
    <x v="3"/>
    <x v="22"/>
  </r>
  <r>
    <n v="8"/>
    <x v="7"/>
    <n v="27"/>
    <x v="23"/>
    <n v="122"/>
    <x v="51"/>
    <x v="108"/>
    <x v="111"/>
    <x v="94"/>
    <x v="2"/>
    <n v="5"/>
    <x v="3"/>
    <x v="25"/>
  </r>
  <r>
    <n v="8"/>
    <x v="7"/>
    <n v="27"/>
    <x v="23"/>
    <n v="122"/>
    <x v="51"/>
    <x v="108"/>
    <x v="111"/>
    <x v="94"/>
    <x v="2"/>
    <n v="5"/>
    <x v="3"/>
    <x v="18"/>
  </r>
  <r>
    <n v="8"/>
    <x v="7"/>
    <n v="27"/>
    <x v="23"/>
    <n v="122"/>
    <x v="51"/>
    <x v="108"/>
    <x v="111"/>
    <x v="94"/>
    <x v="2"/>
    <n v="5"/>
    <x v="3"/>
    <x v="12"/>
  </r>
  <r>
    <n v="8"/>
    <x v="7"/>
    <n v="28"/>
    <x v="21"/>
    <n v="133"/>
    <x v="60"/>
    <x v="109"/>
    <x v="112"/>
    <x v="110"/>
    <x v="4"/>
    <n v="2"/>
    <x v="8"/>
    <x v="15"/>
  </r>
  <r>
    <n v="8"/>
    <x v="7"/>
    <n v="28"/>
    <x v="21"/>
    <n v="133"/>
    <x v="60"/>
    <x v="109"/>
    <x v="112"/>
    <x v="110"/>
    <x v="4"/>
    <n v="2"/>
    <x v="8"/>
    <x v="20"/>
  </r>
  <r>
    <n v="8"/>
    <x v="7"/>
    <n v="28"/>
    <x v="21"/>
    <n v="133"/>
    <x v="60"/>
    <x v="109"/>
    <x v="112"/>
    <x v="110"/>
    <x v="4"/>
    <n v="2"/>
    <x v="8"/>
    <x v="17"/>
  </r>
  <r>
    <n v="8"/>
    <x v="7"/>
    <n v="28"/>
    <x v="21"/>
    <n v="133"/>
    <x v="60"/>
    <x v="109"/>
    <x v="112"/>
    <x v="110"/>
    <x v="4"/>
    <n v="2"/>
    <x v="8"/>
    <x v="56"/>
  </r>
  <r>
    <n v="8"/>
    <x v="7"/>
    <n v="28"/>
    <x v="21"/>
    <n v="133"/>
    <x v="60"/>
    <x v="109"/>
    <x v="112"/>
    <x v="110"/>
    <x v="4"/>
    <n v="2"/>
    <x v="8"/>
    <x v="21"/>
  </r>
  <r>
    <n v="8"/>
    <x v="7"/>
    <n v="28"/>
    <x v="21"/>
    <n v="133"/>
    <x v="60"/>
    <x v="109"/>
    <x v="112"/>
    <x v="110"/>
    <x v="4"/>
    <n v="2"/>
    <x v="8"/>
    <x v="34"/>
  </r>
  <r>
    <n v="8"/>
    <x v="7"/>
    <n v="28"/>
    <x v="21"/>
    <n v="133"/>
    <x v="60"/>
    <x v="109"/>
    <x v="112"/>
    <x v="110"/>
    <x v="4"/>
    <n v="2"/>
    <x v="8"/>
    <x v="12"/>
  </r>
  <r>
    <n v="8"/>
    <x v="7"/>
    <n v="27"/>
    <x v="23"/>
    <n v="122"/>
    <x v="51"/>
    <x v="110"/>
    <x v="113"/>
    <x v="111"/>
    <x v="88"/>
    <n v="5"/>
    <x v="3"/>
    <x v="16"/>
  </r>
  <r>
    <n v="8"/>
    <x v="7"/>
    <n v="27"/>
    <x v="23"/>
    <n v="122"/>
    <x v="51"/>
    <x v="110"/>
    <x v="113"/>
    <x v="111"/>
    <x v="88"/>
    <n v="5"/>
    <x v="3"/>
    <x v="51"/>
  </r>
  <r>
    <n v="8"/>
    <x v="7"/>
    <n v="27"/>
    <x v="23"/>
    <n v="122"/>
    <x v="51"/>
    <x v="110"/>
    <x v="113"/>
    <x v="111"/>
    <x v="88"/>
    <n v="5"/>
    <x v="3"/>
    <x v="13"/>
  </r>
  <r>
    <n v="8"/>
    <x v="7"/>
    <n v="27"/>
    <x v="23"/>
    <n v="122"/>
    <x v="51"/>
    <x v="110"/>
    <x v="113"/>
    <x v="111"/>
    <x v="88"/>
    <n v="5"/>
    <x v="3"/>
    <x v="42"/>
  </r>
  <r>
    <n v="8"/>
    <x v="7"/>
    <n v="27"/>
    <x v="23"/>
    <n v="122"/>
    <x v="51"/>
    <x v="110"/>
    <x v="113"/>
    <x v="111"/>
    <x v="88"/>
    <n v="5"/>
    <x v="3"/>
    <x v="22"/>
  </r>
  <r>
    <n v="8"/>
    <x v="7"/>
    <n v="27"/>
    <x v="23"/>
    <n v="122"/>
    <x v="51"/>
    <x v="110"/>
    <x v="113"/>
    <x v="111"/>
    <x v="88"/>
    <n v="5"/>
    <x v="3"/>
    <x v="18"/>
  </r>
  <r>
    <n v="8"/>
    <x v="7"/>
    <n v="27"/>
    <x v="23"/>
    <n v="122"/>
    <x v="51"/>
    <x v="110"/>
    <x v="113"/>
    <x v="111"/>
    <x v="88"/>
    <n v="7"/>
    <x v="2"/>
    <x v="45"/>
  </r>
  <r>
    <n v="8"/>
    <x v="7"/>
    <n v="27"/>
    <x v="23"/>
    <n v="122"/>
    <x v="51"/>
    <x v="110"/>
    <x v="113"/>
    <x v="111"/>
    <x v="88"/>
    <n v="6"/>
    <x v="6"/>
    <x v="15"/>
  </r>
  <r>
    <n v="8"/>
    <x v="7"/>
    <n v="27"/>
    <x v="23"/>
    <n v="122"/>
    <x v="51"/>
    <x v="110"/>
    <x v="113"/>
    <x v="111"/>
    <x v="88"/>
    <n v="6"/>
    <x v="6"/>
    <x v="53"/>
  </r>
  <r>
    <n v="8"/>
    <x v="7"/>
    <n v="27"/>
    <x v="23"/>
    <n v="122"/>
    <x v="51"/>
    <x v="110"/>
    <x v="113"/>
    <x v="111"/>
    <x v="88"/>
    <n v="6"/>
    <x v="6"/>
    <x v="51"/>
  </r>
  <r>
    <n v="8"/>
    <x v="7"/>
    <n v="27"/>
    <x v="23"/>
    <n v="122"/>
    <x v="51"/>
    <x v="110"/>
    <x v="113"/>
    <x v="111"/>
    <x v="88"/>
    <n v="6"/>
    <x v="6"/>
    <x v="47"/>
  </r>
  <r>
    <n v="8"/>
    <x v="7"/>
    <n v="27"/>
    <x v="23"/>
    <n v="122"/>
    <x v="51"/>
    <x v="110"/>
    <x v="113"/>
    <x v="111"/>
    <x v="88"/>
    <n v="6"/>
    <x v="6"/>
    <x v="19"/>
  </r>
  <r>
    <n v="8"/>
    <x v="7"/>
    <n v="27"/>
    <x v="23"/>
    <n v="122"/>
    <x v="51"/>
    <x v="110"/>
    <x v="113"/>
    <x v="111"/>
    <x v="88"/>
    <n v="6"/>
    <x v="6"/>
    <x v="13"/>
  </r>
  <r>
    <n v="8"/>
    <x v="7"/>
    <n v="27"/>
    <x v="23"/>
    <n v="122"/>
    <x v="51"/>
    <x v="110"/>
    <x v="113"/>
    <x v="111"/>
    <x v="88"/>
    <n v="6"/>
    <x v="6"/>
    <x v="42"/>
  </r>
  <r>
    <n v="8"/>
    <x v="7"/>
    <n v="27"/>
    <x v="23"/>
    <n v="122"/>
    <x v="51"/>
    <x v="110"/>
    <x v="113"/>
    <x v="111"/>
    <x v="88"/>
    <n v="6"/>
    <x v="6"/>
    <x v="22"/>
  </r>
  <r>
    <n v="8"/>
    <x v="7"/>
    <n v="27"/>
    <x v="23"/>
    <n v="122"/>
    <x v="51"/>
    <x v="110"/>
    <x v="113"/>
    <x v="111"/>
    <x v="88"/>
    <n v="6"/>
    <x v="6"/>
    <x v="56"/>
  </r>
  <r>
    <n v="8"/>
    <x v="7"/>
    <n v="27"/>
    <x v="23"/>
    <n v="122"/>
    <x v="51"/>
    <x v="110"/>
    <x v="113"/>
    <x v="111"/>
    <x v="88"/>
    <n v="6"/>
    <x v="6"/>
    <x v="18"/>
  </r>
  <r>
    <n v="8"/>
    <x v="7"/>
    <n v="27"/>
    <x v="23"/>
    <n v="122"/>
    <x v="51"/>
    <x v="110"/>
    <x v="113"/>
    <x v="111"/>
    <x v="88"/>
    <n v="6"/>
    <x v="6"/>
    <x v="46"/>
  </r>
  <r>
    <n v="8"/>
    <x v="7"/>
    <n v="27"/>
    <x v="23"/>
    <n v="122"/>
    <x v="51"/>
    <x v="110"/>
    <x v="113"/>
    <x v="111"/>
    <x v="88"/>
    <n v="6"/>
    <x v="6"/>
    <x v="78"/>
  </r>
  <r>
    <n v="8"/>
    <x v="7"/>
    <n v="27"/>
    <x v="23"/>
    <n v="121"/>
    <x v="61"/>
    <x v="35"/>
    <x v="114"/>
    <x v="112"/>
    <x v="28"/>
    <n v="5"/>
    <x v="3"/>
    <x v="12"/>
  </r>
  <r>
    <n v="8"/>
    <x v="7"/>
    <n v="29"/>
    <x v="22"/>
    <n v="140"/>
    <x v="62"/>
    <x v="111"/>
    <x v="115"/>
    <x v="113"/>
    <x v="89"/>
    <n v="2"/>
    <x v="8"/>
    <x v="20"/>
  </r>
  <r>
    <n v="8"/>
    <x v="7"/>
    <n v="29"/>
    <x v="22"/>
    <n v="142"/>
    <x v="52"/>
    <x v="111"/>
    <x v="116"/>
    <x v="113"/>
    <x v="89"/>
    <n v="2"/>
    <x v="8"/>
    <x v="20"/>
  </r>
  <r>
    <n v="8"/>
    <x v="7"/>
    <n v="29"/>
    <x v="22"/>
    <n v="140"/>
    <x v="62"/>
    <x v="111"/>
    <x v="115"/>
    <x v="113"/>
    <x v="89"/>
    <n v="2"/>
    <x v="8"/>
    <x v="56"/>
  </r>
  <r>
    <n v="8"/>
    <x v="7"/>
    <n v="29"/>
    <x v="22"/>
    <n v="140"/>
    <x v="62"/>
    <x v="111"/>
    <x v="115"/>
    <x v="113"/>
    <x v="89"/>
    <n v="6"/>
    <x v="6"/>
    <x v="20"/>
  </r>
  <r>
    <n v="8"/>
    <x v="7"/>
    <n v="29"/>
    <x v="22"/>
    <n v="142"/>
    <x v="52"/>
    <x v="111"/>
    <x v="116"/>
    <x v="113"/>
    <x v="89"/>
    <n v="6"/>
    <x v="6"/>
    <x v="20"/>
  </r>
  <r>
    <n v="8"/>
    <x v="7"/>
    <n v="29"/>
    <x v="22"/>
    <n v="140"/>
    <x v="62"/>
    <x v="111"/>
    <x v="115"/>
    <x v="113"/>
    <x v="89"/>
    <n v="6"/>
    <x v="6"/>
    <x v="56"/>
  </r>
  <r>
    <n v="8"/>
    <x v="7"/>
    <n v="27"/>
    <x v="23"/>
    <n v="124"/>
    <x v="53"/>
    <x v="112"/>
    <x v="117"/>
    <x v="114"/>
    <x v="2"/>
    <n v="3"/>
    <x v="1"/>
    <x v="66"/>
  </r>
  <r>
    <n v="8"/>
    <x v="7"/>
    <n v="28"/>
    <x v="21"/>
    <n v="132"/>
    <x v="63"/>
    <x v="113"/>
    <x v="118"/>
    <x v="115"/>
    <x v="90"/>
    <n v="9"/>
    <x v="5"/>
    <x v="28"/>
  </r>
  <r>
    <n v="8"/>
    <x v="7"/>
    <n v="29"/>
    <x v="22"/>
    <n v="144"/>
    <x v="58"/>
    <x v="114"/>
    <x v="119"/>
    <x v="116"/>
    <x v="2"/>
    <n v="2"/>
    <x v="8"/>
    <x v="15"/>
  </r>
  <r>
    <n v="8"/>
    <x v="7"/>
    <n v="28"/>
    <x v="21"/>
    <n v="130"/>
    <x v="56"/>
    <x v="115"/>
    <x v="120"/>
    <x v="117"/>
    <x v="91"/>
    <n v="4"/>
    <x v="7"/>
    <x v="51"/>
  </r>
  <r>
    <n v="8"/>
    <x v="7"/>
    <n v="29"/>
    <x v="22"/>
    <n v="144"/>
    <x v="58"/>
    <x v="116"/>
    <x v="121"/>
    <x v="118"/>
    <x v="92"/>
    <n v="2"/>
    <x v="8"/>
    <x v="15"/>
  </r>
  <r>
    <n v="8"/>
    <x v="7"/>
    <n v="29"/>
    <x v="22"/>
    <n v="144"/>
    <x v="58"/>
    <x v="116"/>
    <x v="121"/>
    <x v="118"/>
    <x v="92"/>
    <n v="2"/>
    <x v="8"/>
    <x v="75"/>
  </r>
  <r>
    <n v="8"/>
    <x v="7"/>
    <n v="29"/>
    <x v="22"/>
    <n v="144"/>
    <x v="58"/>
    <x v="116"/>
    <x v="121"/>
    <x v="118"/>
    <x v="92"/>
    <n v="2"/>
    <x v="8"/>
    <x v="20"/>
  </r>
  <r>
    <n v="8"/>
    <x v="7"/>
    <n v="29"/>
    <x v="22"/>
    <n v="144"/>
    <x v="58"/>
    <x v="116"/>
    <x v="121"/>
    <x v="118"/>
    <x v="92"/>
    <n v="2"/>
    <x v="8"/>
    <x v="17"/>
  </r>
  <r>
    <n v="8"/>
    <x v="7"/>
    <n v="29"/>
    <x v="22"/>
    <n v="144"/>
    <x v="58"/>
    <x v="116"/>
    <x v="121"/>
    <x v="118"/>
    <x v="92"/>
    <n v="2"/>
    <x v="8"/>
    <x v="42"/>
  </r>
  <r>
    <n v="8"/>
    <x v="7"/>
    <n v="29"/>
    <x v="22"/>
    <n v="144"/>
    <x v="58"/>
    <x v="116"/>
    <x v="121"/>
    <x v="118"/>
    <x v="92"/>
    <n v="2"/>
    <x v="8"/>
    <x v="56"/>
  </r>
  <r>
    <n v="8"/>
    <x v="7"/>
    <n v="29"/>
    <x v="22"/>
    <n v="144"/>
    <x v="58"/>
    <x v="116"/>
    <x v="121"/>
    <x v="118"/>
    <x v="92"/>
    <n v="2"/>
    <x v="8"/>
    <x v="21"/>
  </r>
  <r>
    <n v="8"/>
    <x v="7"/>
    <n v="29"/>
    <x v="22"/>
    <n v="144"/>
    <x v="58"/>
    <x v="116"/>
    <x v="121"/>
    <x v="118"/>
    <x v="92"/>
    <n v="2"/>
    <x v="8"/>
    <x v="12"/>
  </r>
  <r>
    <n v="8"/>
    <x v="7"/>
    <n v="28"/>
    <x v="21"/>
    <n v="136"/>
    <x v="49"/>
    <x v="117"/>
    <x v="122"/>
    <x v="119"/>
    <x v="93"/>
    <n v="1"/>
    <x v="0"/>
    <x v="0"/>
  </r>
  <r>
    <n v="8"/>
    <x v="7"/>
    <n v="27"/>
    <x v="23"/>
    <n v="125"/>
    <x v="55"/>
    <x v="118"/>
    <x v="123"/>
    <x v="120"/>
    <x v="94"/>
    <n v="5"/>
    <x v="3"/>
    <x v="12"/>
  </r>
  <r>
    <n v="8"/>
    <x v="7"/>
    <n v="28"/>
    <x v="21"/>
    <n v="136"/>
    <x v="49"/>
    <x v="119"/>
    <x v="124"/>
    <x v="121"/>
    <x v="95"/>
    <n v="1"/>
    <x v="0"/>
    <x v="0"/>
  </r>
  <r>
    <n v="8"/>
    <x v="7"/>
    <n v="27"/>
    <x v="23"/>
    <n v="124"/>
    <x v="53"/>
    <x v="86"/>
    <x v="125"/>
    <x v="122"/>
    <x v="69"/>
    <n v="5"/>
    <x v="3"/>
    <x v="22"/>
  </r>
  <r>
    <n v="8"/>
    <x v="7"/>
    <n v="27"/>
    <x v="23"/>
    <n v="123"/>
    <x v="54"/>
    <x v="120"/>
    <x v="100"/>
    <x v="99"/>
    <x v="96"/>
    <n v="6"/>
    <x v="6"/>
    <x v="15"/>
  </r>
  <r>
    <n v="8"/>
    <x v="7"/>
    <n v="27"/>
    <x v="23"/>
    <n v="123"/>
    <x v="54"/>
    <x v="120"/>
    <x v="100"/>
    <x v="99"/>
    <x v="96"/>
    <n v="6"/>
    <x v="6"/>
    <x v="20"/>
  </r>
  <r>
    <n v="8"/>
    <x v="7"/>
    <n v="27"/>
    <x v="23"/>
    <n v="123"/>
    <x v="54"/>
    <x v="120"/>
    <x v="100"/>
    <x v="99"/>
    <x v="96"/>
    <n v="6"/>
    <x v="6"/>
    <x v="17"/>
  </r>
  <r>
    <n v="8"/>
    <x v="7"/>
    <n v="27"/>
    <x v="23"/>
    <n v="123"/>
    <x v="54"/>
    <x v="120"/>
    <x v="100"/>
    <x v="99"/>
    <x v="96"/>
    <n v="6"/>
    <x v="6"/>
    <x v="22"/>
  </r>
  <r>
    <n v="8"/>
    <x v="7"/>
    <n v="27"/>
    <x v="23"/>
    <n v="123"/>
    <x v="54"/>
    <x v="120"/>
    <x v="100"/>
    <x v="99"/>
    <x v="96"/>
    <n v="6"/>
    <x v="6"/>
    <x v="56"/>
  </r>
  <r>
    <n v="8"/>
    <x v="7"/>
    <n v="27"/>
    <x v="23"/>
    <n v="123"/>
    <x v="54"/>
    <x v="120"/>
    <x v="100"/>
    <x v="99"/>
    <x v="96"/>
    <n v="6"/>
    <x v="6"/>
    <x v="18"/>
  </r>
  <r>
    <n v="8"/>
    <x v="7"/>
    <n v="28"/>
    <x v="21"/>
    <n v="130"/>
    <x v="56"/>
    <x v="121"/>
    <x v="126"/>
    <x v="123"/>
    <x v="97"/>
    <n v="5"/>
    <x v="3"/>
    <x v="15"/>
  </r>
  <r>
    <n v="8"/>
    <x v="7"/>
    <n v="28"/>
    <x v="21"/>
    <n v="130"/>
    <x v="56"/>
    <x v="121"/>
    <x v="126"/>
    <x v="123"/>
    <x v="97"/>
    <n v="5"/>
    <x v="3"/>
    <x v="51"/>
  </r>
  <r>
    <n v="8"/>
    <x v="7"/>
    <n v="28"/>
    <x v="21"/>
    <n v="130"/>
    <x v="56"/>
    <x v="121"/>
    <x v="126"/>
    <x v="123"/>
    <x v="97"/>
    <n v="5"/>
    <x v="3"/>
    <x v="47"/>
  </r>
  <r>
    <n v="8"/>
    <x v="7"/>
    <n v="28"/>
    <x v="21"/>
    <n v="130"/>
    <x v="56"/>
    <x v="121"/>
    <x v="126"/>
    <x v="123"/>
    <x v="97"/>
    <n v="5"/>
    <x v="3"/>
    <x v="20"/>
  </r>
  <r>
    <n v="8"/>
    <x v="7"/>
    <n v="28"/>
    <x v="21"/>
    <n v="130"/>
    <x v="56"/>
    <x v="121"/>
    <x v="126"/>
    <x v="123"/>
    <x v="97"/>
    <n v="5"/>
    <x v="3"/>
    <x v="17"/>
  </r>
  <r>
    <n v="8"/>
    <x v="7"/>
    <n v="28"/>
    <x v="21"/>
    <n v="130"/>
    <x v="56"/>
    <x v="121"/>
    <x v="126"/>
    <x v="123"/>
    <x v="97"/>
    <n v="5"/>
    <x v="3"/>
    <x v="42"/>
  </r>
  <r>
    <n v="8"/>
    <x v="7"/>
    <n v="28"/>
    <x v="21"/>
    <n v="130"/>
    <x v="56"/>
    <x v="121"/>
    <x v="126"/>
    <x v="123"/>
    <x v="97"/>
    <n v="5"/>
    <x v="3"/>
    <x v="22"/>
  </r>
  <r>
    <n v="8"/>
    <x v="7"/>
    <n v="28"/>
    <x v="21"/>
    <n v="130"/>
    <x v="56"/>
    <x v="121"/>
    <x v="126"/>
    <x v="123"/>
    <x v="97"/>
    <n v="5"/>
    <x v="3"/>
    <x v="18"/>
  </r>
  <r>
    <n v="8"/>
    <x v="7"/>
    <n v="28"/>
    <x v="21"/>
    <n v="130"/>
    <x v="56"/>
    <x v="121"/>
    <x v="126"/>
    <x v="123"/>
    <x v="97"/>
    <n v="6"/>
    <x v="6"/>
    <x v="15"/>
  </r>
  <r>
    <n v="8"/>
    <x v="7"/>
    <n v="28"/>
    <x v="21"/>
    <n v="130"/>
    <x v="56"/>
    <x v="121"/>
    <x v="126"/>
    <x v="123"/>
    <x v="97"/>
    <n v="6"/>
    <x v="6"/>
    <x v="17"/>
  </r>
  <r>
    <n v="8"/>
    <x v="7"/>
    <n v="28"/>
    <x v="21"/>
    <n v="130"/>
    <x v="56"/>
    <x v="121"/>
    <x v="126"/>
    <x v="123"/>
    <x v="97"/>
    <n v="6"/>
    <x v="6"/>
    <x v="42"/>
  </r>
  <r>
    <n v="8"/>
    <x v="7"/>
    <n v="28"/>
    <x v="21"/>
    <n v="130"/>
    <x v="56"/>
    <x v="121"/>
    <x v="126"/>
    <x v="123"/>
    <x v="97"/>
    <n v="6"/>
    <x v="6"/>
    <x v="22"/>
  </r>
  <r>
    <n v="8"/>
    <x v="7"/>
    <n v="28"/>
    <x v="21"/>
    <n v="130"/>
    <x v="56"/>
    <x v="121"/>
    <x v="126"/>
    <x v="123"/>
    <x v="97"/>
    <n v="6"/>
    <x v="6"/>
    <x v="18"/>
  </r>
  <r>
    <n v="8"/>
    <x v="7"/>
    <n v="27"/>
    <x v="23"/>
    <n v="125"/>
    <x v="55"/>
    <x v="122"/>
    <x v="127"/>
    <x v="124"/>
    <x v="98"/>
    <n v="2"/>
    <x v="8"/>
    <x v="15"/>
  </r>
  <r>
    <n v="8"/>
    <x v="7"/>
    <n v="27"/>
    <x v="23"/>
    <n v="125"/>
    <x v="55"/>
    <x v="122"/>
    <x v="127"/>
    <x v="124"/>
    <x v="98"/>
    <n v="2"/>
    <x v="8"/>
    <x v="75"/>
  </r>
  <r>
    <n v="8"/>
    <x v="7"/>
    <n v="27"/>
    <x v="23"/>
    <n v="125"/>
    <x v="55"/>
    <x v="122"/>
    <x v="127"/>
    <x v="124"/>
    <x v="98"/>
    <n v="2"/>
    <x v="8"/>
    <x v="20"/>
  </r>
  <r>
    <n v="8"/>
    <x v="7"/>
    <n v="27"/>
    <x v="23"/>
    <n v="125"/>
    <x v="55"/>
    <x v="122"/>
    <x v="127"/>
    <x v="124"/>
    <x v="98"/>
    <n v="2"/>
    <x v="8"/>
    <x v="17"/>
  </r>
  <r>
    <n v="8"/>
    <x v="7"/>
    <n v="27"/>
    <x v="23"/>
    <n v="125"/>
    <x v="55"/>
    <x v="122"/>
    <x v="127"/>
    <x v="124"/>
    <x v="98"/>
    <n v="2"/>
    <x v="8"/>
    <x v="42"/>
  </r>
  <r>
    <n v="8"/>
    <x v="7"/>
    <n v="27"/>
    <x v="23"/>
    <n v="125"/>
    <x v="55"/>
    <x v="122"/>
    <x v="127"/>
    <x v="124"/>
    <x v="98"/>
    <n v="2"/>
    <x v="8"/>
    <x v="56"/>
  </r>
  <r>
    <n v="8"/>
    <x v="7"/>
    <n v="27"/>
    <x v="23"/>
    <n v="125"/>
    <x v="55"/>
    <x v="122"/>
    <x v="127"/>
    <x v="124"/>
    <x v="98"/>
    <n v="2"/>
    <x v="8"/>
    <x v="12"/>
  </r>
  <r>
    <n v="8"/>
    <x v="7"/>
    <n v="29"/>
    <x v="22"/>
    <n v="139"/>
    <x v="50"/>
    <x v="123"/>
    <x v="128"/>
    <x v="125"/>
    <x v="2"/>
    <n v="2"/>
    <x v="8"/>
    <x v="75"/>
  </r>
  <r>
    <n v="8"/>
    <x v="7"/>
    <n v="29"/>
    <x v="22"/>
    <n v="139"/>
    <x v="50"/>
    <x v="123"/>
    <x v="128"/>
    <x v="125"/>
    <x v="2"/>
    <n v="2"/>
    <x v="8"/>
    <x v="20"/>
  </r>
  <r>
    <n v="8"/>
    <x v="7"/>
    <n v="29"/>
    <x v="22"/>
    <n v="139"/>
    <x v="50"/>
    <x v="123"/>
    <x v="128"/>
    <x v="125"/>
    <x v="2"/>
    <n v="2"/>
    <x v="8"/>
    <x v="17"/>
  </r>
  <r>
    <n v="8"/>
    <x v="7"/>
    <n v="29"/>
    <x v="22"/>
    <n v="139"/>
    <x v="50"/>
    <x v="123"/>
    <x v="128"/>
    <x v="125"/>
    <x v="2"/>
    <n v="2"/>
    <x v="8"/>
    <x v="56"/>
  </r>
  <r>
    <n v="8"/>
    <x v="7"/>
    <n v="27"/>
    <x v="23"/>
    <n v="124"/>
    <x v="53"/>
    <x v="124"/>
    <x v="129"/>
    <x v="126"/>
    <x v="2"/>
    <n v="2"/>
    <x v="8"/>
    <x v="16"/>
  </r>
  <r>
    <n v="8"/>
    <x v="7"/>
    <n v="27"/>
    <x v="23"/>
    <n v="124"/>
    <x v="53"/>
    <x v="124"/>
    <x v="129"/>
    <x v="126"/>
    <x v="2"/>
    <n v="2"/>
    <x v="8"/>
    <x v="20"/>
  </r>
  <r>
    <n v="8"/>
    <x v="7"/>
    <n v="27"/>
    <x v="23"/>
    <n v="124"/>
    <x v="53"/>
    <x v="124"/>
    <x v="129"/>
    <x v="126"/>
    <x v="2"/>
    <n v="2"/>
    <x v="8"/>
    <x v="21"/>
  </r>
  <r>
    <n v="8"/>
    <x v="7"/>
    <n v="27"/>
    <x v="23"/>
    <n v="122"/>
    <x v="51"/>
    <x v="125"/>
    <x v="130"/>
    <x v="127"/>
    <x v="2"/>
    <n v="2"/>
    <x v="8"/>
    <x v="21"/>
  </r>
  <r>
    <n v="8"/>
    <x v="7"/>
    <n v="27"/>
    <x v="23"/>
    <n v="123"/>
    <x v="54"/>
    <x v="126"/>
    <x v="131"/>
    <x v="128"/>
    <x v="99"/>
    <n v="2"/>
    <x v="8"/>
    <x v="15"/>
  </r>
  <r>
    <n v="8"/>
    <x v="7"/>
    <n v="27"/>
    <x v="23"/>
    <n v="123"/>
    <x v="54"/>
    <x v="126"/>
    <x v="131"/>
    <x v="128"/>
    <x v="99"/>
    <n v="2"/>
    <x v="8"/>
    <x v="20"/>
  </r>
  <r>
    <n v="8"/>
    <x v="7"/>
    <n v="27"/>
    <x v="23"/>
    <n v="123"/>
    <x v="54"/>
    <x v="126"/>
    <x v="131"/>
    <x v="128"/>
    <x v="99"/>
    <n v="2"/>
    <x v="8"/>
    <x v="17"/>
  </r>
  <r>
    <n v="8"/>
    <x v="7"/>
    <n v="27"/>
    <x v="23"/>
    <n v="123"/>
    <x v="54"/>
    <x v="126"/>
    <x v="131"/>
    <x v="128"/>
    <x v="99"/>
    <n v="2"/>
    <x v="8"/>
    <x v="21"/>
  </r>
  <r>
    <n v="8"/>
    <x v="7"/>
    <n v="27"/>
    <x v="23"/>
    <n v="123"/>
    <x v="54"/>
    <x v="127"/>
    <x v="132"/>
    <x v="129"/>
    <x v="2"/>
    <n v="2"/>
    <x v="8"/>
    <x v="17"/>
  </r>
  <r>
    <n v="8"/>
    <x v="7"/>
    <n v="27"/>
    <x v="23"/>
    <n v="121"/>
    <x v="61"/>
    <x v="128"/>
    <x v="133"/>
    <x v="130"/>
    <x v="100"/>
    <n v="2"/>
    <x v="8"/>
    <x v="15"/>
  </r>
  <r>
    <n v="8"/>
    <x v="7"/>
    <n v="27"/>
    <x v="23"/>
    <n v="121"/>
    <x v="61"/>
    <x v="128"/>
    <x v="133"/>
    <x v="130"/>
    <x v="100"/>
    <n v="2"/>
    <x v="8"/>
    <x v="15"/>
  </r>
  <r>
    <n v="8"/>
    <x v="7"/>
    <n v="27"/>
    <x v="23"/>
    <n v="121"/>
    <x v="61"/>
    <x v="128"/>
    <x v="134"/>
    <x v="130"/>
    <x v="100"/>
    <n v="2"/>
    <x v="8"/>
    <x v="15"/>
  </r>
  <r>
    <n v="8"/>
    <x v="7"/>
    <n v="27"/>
    <x v="23"/>
    <n v="121"/>
    <x v="61"/>
    <x v="128"/>
    <x v="133"/>
    <x v="130"/>
    <x v="100"/>
    <n v="2"/>
    <x v="8"/>
    <x v="20"/>
  </r>
  <r>
    <n v="8"/>
    <x v="7"/>
    <n v="27"/>
    <x v="23"/>
    <n v="121"/>
    <x v="61"/>
    <x v="128"/>
    <x v="133"/>
    <x v="130"/>
    <x v="100"/>
    <n v="2"/>
    <x v="8"/>
    <x v="20"/>
  </r>
  <r>
    <n v="8"/>
    <x v="7"/>
    <n v="27"/>
    <x v="23"/>
    <n v="121"/>
    <x v="61"/>
    <x v="128"/>
    <x v="134"/>
    <x v="130"/>
    <x v="100"/>
    <n v="2"/>
    <x v="8"/>
    <x v="20"/>
  </r>
  <r>
    <n v="8"/>
    <x v="7"/>
    <n v="27"/>
    <x v="23"/>
    <n v="121"/>
    <x v="61"/>
    <x v="128"/>
    <x v="133"/>
    <x v="130"/>
    <x v="100"/>
    <n v="2"/>
    <x v="8"/>
    <x v="17"/>
  </r>
  <r>
    <n v="8"/>
    <x v="7"/>
    <n v="27"/>
    <x v="23"/>
    <n v="121"/>
    <x v="61"/>
    <x v="128"/>
    <x v="133"/>
    <x v="130"/>
    <x v="100"/>
    <n v="2"/>
    <x v="8"/>
    <x v="17"/>
  </r>
  <r>
    <n v="8"/>
    <x v="7"/>
    <n v="27"/>
    <x v="23"/>
    <n v="121"/>
    <x v="61"/>
    <x v="128"/>
    <x v="134"/>
    <x v="130"/>
    <x v="100"/>
    <n v="2"/>
    <x v="8"/>
    <x v="17"/>
  </r>
  <r>
    <n v="8"/>
    <x v="7"/>
    <n v="27"/>
    <x v="23"/>
    <n v="121"/>
    <x v="61"/>
    <x v="128"/>
    <x v="133"/>
    <x v="130"/>
    <x v="100"/>
    <n v="2"/>
    <x v="8"/>
    <x v="42"/>
  </r>
  <r>
    <n v="8"/>
    <x v="7"/>
    <n v="27"/>
    <x v="23"/>
    <n v="121"/>
    <x v="61"/>
    <x v="128"/>
    <x v="133"/>
    <x v="130"/>
    <x v="100"/>
    <n v="2"/>
    <x v="8"/>
    <x v="42"/>
  </r>
  <r>
    <n v="8"/>
    <x v="7"/>
    <n v="27"/>
    <x v="23"/>
    <n v="121"/>
    <x v="61"/>
    <x v="128"/>
    <x v="134"/>
    <x v="130"/>
    <x v="100"/>
    <n v="2"/>
    <x v="8"/>
    <x v="42"/>
  </r>
  <r>
    <n v="8"/>
    <x v="7"/>
    <n v="27"/>
    <x v="23"/>
    <n v="121"/>
    <x v="61"/>
    <x v="128"/>
    <x v="133"/>
    <x v="130"/>
    <x v="100"/>
    <n v="2"/>
    <x v="8"/>
    <x v="56"/>
  </r>
  <r>
    <n v="8"/>
    <x v="7"/>
    <n v="27"/>
    <x v="23"/>
    <n v="121"/>
    <x v="61"/>
    <x v="128"/>
    <x v="133"/>
    <x v="130"/>
    <x v="100"/>
    <n v="2"/>
    <x v="8"/>
    <x v="56"/>
  </r>
  <r>
    <n v="8"/>
    <x v="7"/>
    <n v="27"/>
    <x v="23"/>
    <n v="121"/>
    <x v="61"/>
    <x v="128"/>
    <x v="134"/>
    <x v="130"/>
    <x v="100"/>
    <n v="2"/>
    <x v="8"/>
    <x v="56"/>
  </r>
  <r>
    <n v="8"/>
    <x v="7"/>
    <n v="27"/>
    <x v="23"/>
    <n v="121"/>
    <x v="61"/>
    <x v="128"/>
    <x v="133"/>
    <x v="130"/>
    <x v="100"/>
    <n v="2"/>
    <x v="8"/>
    <x v="12"/>
  </r>
  <r>
    <n v="8"/>
    <x v="7"/>
    <n v="27"/>
    <x v="23"/>
    <n v="121"/>
    <x v="61"/>
    <x v="128"/>
    <x v="133"/>
    <x v="130"/>
    <x v="100"/>
    <n v="2"/>
    <x v="8"/>
    <x v="12"/>
  </r>
  <r>
    <n v="8"/>
    <x v="7"/>
    <n v="27"/>
    <x v="23"/>
    <n v="121"/>
    <x v="61"/>
    <x v="128"/>
    <x v="134"/>
    <x v="130"/>
    <x v="100"/>
    <n v="2"/>
    <x v="8"/>
    <x v="12"/>
  </r>
  <r>
    <n v="8"/>
    <x v="7"/>
    <n v="29"/>
    <x v="22"/>
    <n v="139"/>
    <x v="50"/>
    <x v="129"/>
    <x v="135"/>
    <x v="131"/>
    <x v="4"/>
    <n v="2"/>
    <x v="8"/>
    <x v="75"/>
  </r>
  <r>
    <n v="8"/>
    <x v="7"/>
    <n v="29"/>
    <x v="22"/>
    <n v="139"/>
    <x v="50"/>
    <x v="129"/>
    <x v="135"/>
    <x v="131"/>
    <x v="4"/>
    <n v="2"/>
    <x v="8"/>
    <x v="77"/>
  </r>
  <r>
    <n v="8"/>
    <x v="7"/>
    <n v="29"/>
    <x v="22"/>
    <n v="139"/>
    <x v="50"/>
    <x v="129"/>
    <x v="135"/>
    <x v="131"/>
    <x v="4"/>
    <n v="2"/>
    <x v="8"/>
    <x v="56"/>
  </r>
  <r>
    <n v="8"/>
    <x v="7"/>
    <n v="29"/>
    <x v="22"/>
    <n v="139"/>
    <x v="50"/>
    <x v="129"/>
    <x v="135"/>
    <x v="131"/>
    <x v="4"/>
    <n v="2"/>
    <x v="8"/>
    <x v="56"/>
  </r>
  <r>
    <n v="8"/>
    <x v="7"/>
    <n v="29"/>
    <x v="22"/>
    <n v="139"/>
    <x v="50"/>
    <x v="129"/>
    <x v="135"/>
    <x v="131"/>
    <x v="4"/>
    <n v="2"/>
    <x v="8"/>
    <x v="12"/>
  </r>
  <r>
    <n v="8"/>
    <x v="7"/>
    <n v="27"/>
    <x v="23"/>
    <n v="123"/>
    <x v="54"/>
    <x v="130"/>
    <x v="136"/>
    <x v="132"/>
    <x v="4"/>
    <n v="2"/>
    <x v="8"/>
    <x v="15"/>
  </r>
  <r>
    <n v="8"/>
    <x v="7"/>
    <n v="27"/>
    <x v="23"/>
    <n v="123"/>
    <x v="54"/>
    <x v="130"/>
    <x v="136"/>
    <x v="132"/>
    <x v="4"/>
    <n v="2"/>
    <x v="8"/>
    <x v="20"/>
  </r>
  <r>
    <n v="8"/>
    <x v="7"/>
    <n v="27"/>
    <x v="23"/>
    <n v="123"/>
    <x v="54"/>
    <x v="130"/>
    <x v="136"/>
    <x v="132"/>
    <x v="4"/>
    <n v="2"/>
    <x v="8"/>
    <x v="17"/>
  </r>
  <r>
    <n v="8"/>
    <x v="7"/>
    <n v="27"/>
    <x v="23"/>
    <n v="123"/>
    <x v="54"/>
    <x v="130"/>
    <x v="136"/>
    <x v="132"/>
    <x v="4"/>
    <n v="2"/>
    <x v="8"/>
    <x v="56"/>
  </r>
  <r>
    <n v="8"/>
    <x v="7"/>
    <n v="27"/>
    <x v="23"/>
    <n v="123"/>
    <x v="54"/>
    <x v="130"/>
    <x v="136"/>
    <x v="132"/>
    <x v="4"/>
    <n v="2"/>
    <x v="8"/>
    <x v="12"/>
  </r>
  <r>
    <n v="8"/>
    <x v="7"/>
    <n v="28"/>
    <x v="21"/>
    <n v="130"/>
    <x v="56"/>
    <x v="131"/>
    <x v="137"/>
    <x v="133"/>
    <x v="101"/>
    <n v="7"/>
    <x v="2"/>
    <x v="45"/>
  </r>
  <r>
    <n v="8"/>
    <x v="7"/>
    <n v="28"/>
    <x v="21"/>
    <n v="130"/>
    <x v="56"/>
    <x v="131"/>
    <x v="137"/>
    <x v="133"/>
    <x v="101"/>
    <n v="6"/>
    <x v="6"/>
    <x v="48"/>
  </r>
  <r>
    <n v="8"/>
    <x v="7"/>
    <n v="28"/>
    <x v="21"/>
    <n v="130"/>
    <x v="56"/>
    <x v="131"/>
    <x v="137"/>
    <x v="133"/>
    <x v="101"/>
    <n v="6"/>
    <x v="6"/>
    <x v="22"/>
  </r>
  <r>
    <n v="8"/>
    <x v="7"/>
    <n v="27"/>
    <x v="23"/>
    <n v="125"/>
    <x v="55"/>
    <x v="132"/>
    <x v="138"/>
    <x v="134"/>
    <x v="102"/>
    <n v="1"/>
    <x v="0"/>
    <x v="0"/>
  </r>
  <r>
    <n v="9"/>
    <x v="8"/>
    <n v="66"/>
    <x v="24"/>
    <n v="151"/>
    <x v="64"/>
    <x v="133"/>
    <x v="139"/>
    <x v="135"/>
    <x v="103"/>
    <n v="4"/>
    <x v="7"/>
    <x v="15"/>
  </r>
  <r>
    <n v="9"/>
    <x v="8"/>
    <n v="66"/>
    <x v="24"/>
    <n v="151"/>
    <x v="64"/>
    <x v="102"/>
    <x v="140"/>
    <x v="136"/>
    <x v="104"/>
    <n v="2"/>
    <x v="8"/>
    <x v="15"/>
  </r>
  <r>
    <n v="9"/>
    <x v="8"/>
    <n v="66"/>
    <x v="24"/>
    <n v="151"/>
    <x v="64"/>
    <x v="102"/>
    <x v="140"/>
    <x v="136"/>
    <x v="104"/>
    <n v="2"/>
    <x v="8"/>
    <x v="79"/>
  </r>
  <r>
    <n v="9"/>
    <x v="8"/>
    <n v="66"/>
    <x v="24"/>
    <n v="151"/>
    <x v="64"/>
    <x v="102"/>
    <x v="140"/>
    <x v="136"/>
    <x v="104"/>
    <n v="2"/>
    <x v="8"/>
    <x v="75"/>
  </r>
  <r>
    <n v="9"/>
    <x v="8"/>
    <n v="64"/>
    <x v="25"/>
    <n v="150"/>
    <x v="65"/>
    <x v="102"/>
    <x v="141"/>
    <x v="137"/>
    <x v="105"/>
    <n v="2"/>
    <x v="8"/>
    <x v="75"/>
  </r>
  <r>
    <n v="9"/>
    <x v="8"/>
    <n v="66"/>
    <x v="24"/>
    <n v="151"/>
    <x v="64"/>
    <x v="102"/>
    <x v="140"/>
    <x v="136"/>
    <x v="104"/>
    <n v="2"/>
    <x v="8"/>
    <x v="20"/>
  </r>
  <r>
    <n v="9"/>
    <x v="8"/>
    <n v="64"/>
    <x v="25"/>
    <n v="150"/>
    <x v="65"/>
    <x v="102"/>
    <x v="141"/>
    <x v="137"/>
    <x v="105"/>
    <n v="2"/>
    <x v="8"/>
    <x v="20"/>
  </r>
  <r>
    <n v="9"/>
    <x v="8"/>
    <n v="64"/>
    <x v="25"/>
    <n v="150"/>
    <x v="65"/>
    <x v="102"/>
    <x v="141"/>
    <x v="137"/>
    <x v="105"/>
    <n v="2"/>
    <x v="8"/>
    <x v="17"/>
  </r>
  <r>
    <n v="9"/>
    <x v="8"/>
    <n v="64"/>
    <x v="25"/>
    <n v="150"/>
    <x v="65"/>
    <x v="102"/>
    <x v="141"/>
    <x v="137"/>
    <x v="105"/>
    <n v="2"/>
    <x v="8"/>
    <x v="42"/>
  </r>
  <r>
    <n v="9"/>
    <x v="8"/>
    <n v="64"/>
    <x v="25"/>
    <n v="150"/>
    <x v="65"/>
    <x v="102"/>
    <x v="141"/>
    <x v="137"/>
    <x v="105"/>
    <n v="2"/>
    <x v="8"/>
    <x v="80"/>
  </r>
  <r>
    <n v="9"/>
    <x v="8"/>
    <n v="64"/>
    <x v="25"/>
    <n v="150"/>
    <x v="65"/>
    <x v="102"/>
    <x v="141"/>
    <x v="137"/>
    <x v="105"/>
    <n v="2"/>
    <x v="8"/>
    <x v="81"/>
  </r>
  <r>
    <n v="9"/>
    <x v="8"/>
    <n v="66"/>
    <x v="24"/>
    <n v="151"/>
    <x v="64"/>
    <x v="102"/>
    <x v="140"/>
    <x v="136"/>
    <x v="104"/>
    <n v="2"/>
    <x v="8"/>
    <x v="56"/>
  </r>
  <r>
    <n v="9"/>
    <x v="8"/>
    <n v="64"/>
    <x v="25"/>
    <n v="150"/>
    <x v="65"/>
    <x v="102"/>
    <x v="141"/>
    <x v="137"/>
    <x v="105"/>
    <n v="2"/>
    <x v="8"/>
    <x v="56"/>
  </r>
  <r>
    <n v="9"/>
    <x v="8"/>
    <n v="66"/>
    <x v="24"/>
    <n v="151"/>
    <x v="64"/>
    <x v="102"/>
    <x v="140"/>
    <x v="136"/>
    <x v="104"/>
    <n v="2"/>
    <x v="8"/>
    <x v="82"/>
  </r>
  <r>
    <n v="9"/>
    <x v="8"/>
    <n v="64"/>
    <x v="25"/>
    <n v="150"/>
    <x v="65"/>
    <x v="102"/>
    <x v="141"/>
    <x v="137"/>
    <x v="105"/>
    <n v="2"/>
    <x v="8"/>
    <x v="12"/>
  </r>
  <r>
    <n v="9"/>
    <x v="8"/>
    <n v="64"/>
    <x v="25"/>
    <n v="156"/>
    <x v="66"/>
    <x v="134"/>
    <x v="142"/>
    <x v="138"/>
    <x v="2"/>
    <n v="2"/>
    <x v="8"/>
    <x v="15"/>
  </r>
  <r>
    <n v="9"/>
    <x v="8"/>
    <n v="64"/>
    <x v="25"/>
    <n v="156"/>
    <x v="66"/>
    <x v="134"/>
    <x v="142"/>
    <x v="138"/>
    <x v="2"/>
    <n v="2"/>
    <x v="8"/>
    <x v="17"/>
  </r>
  <r>
    <n v="9"/>
    <x v="8"/>
    <n v="64"/>
    <x v="25"/>
    <n v="156"/>
    <x v="66"/>
    <x v="134"/>
    <x v="142"/>
    <x v="138"/>
    <x v="2"/>
    <n v="2"/>
    <x v="8"/>
    <x v="21"/>
  </r>
  <r>
    <n v="9"/>
    <x v="8"/>
    <n v="64"/>
    <x v="25"/>
    <n v="150"/>
    <x v="65"/>
    <x v="135"/>
    <x v="143"/>
    <x v="139"/>
    <x v="106"/>
    <n v="4"/>
    <x v="7"/>
    <x v="34"/>
  </r>
  <r>
    <n v="9"/>
    <x v="8"/>
    <n v="66"/>
    <x v="24"/>
    <n v="151"/>
    <x v="64"/>
    <x v="111"/>
    <x v="144"/>
    <x v="140"/>
    <x v="89"/>
    <n v="2"/>
    <x v="8"/>
    <x v="15"/>
  </r>
  <r>
    <n v="9"/>
    <x v="8"/>
    <n v="66"/>
    <x v="24"/>
    <n v="151"/>
    <x v="64"/>
    <x v="111"/>
    <x v="144"/>
    <x v="140"/>
    <x v="89"/>
    <n v="2"/>
    <x v="8"/>
    <x v="16"/>
  </r>
  <r>
    <n v="9"/>
    <x v="8"/>
    <n v="66"/>
    <x v="24"/>
    <n v="151"/>
    <x v="64"/>
    <x v="111"/>
    <x v="144"/>
    <x v="140"/>
    <x v="89"/>
    <n v="2"/>
    <x v="8"/>
    <x v="13"/>
  </r>
  <r>
    <n v="9"/>
    <x v="8"/>
    <n v="66"/>
    <x v="24"/>
    <n v="151"/>
    <x v="64"/>
    <x v="111"/>
    <x v="144"/>
    <x v="140"/>
    <x v="89"/>
    <n v="2"/>
    <x v="8"/>
    <x v="20"/>
  </r>
  <r>
    <n v="9"/>
    <x v="8"/>
    <n v="66"/>
    <x v="24"/>
    <n v="151"/>
    <x v="64"/>
    <x v="111"/>
    <x v="144"/>
    <x v="140"/>
    <x v="89"/>
    <n v="2"/>
    <x v="8"/>
    <x v="17"/>
  </r>
  <r>
    <n v="9"/>
    <x v="8"/>
    <n v="66"/>
    <x v="24"/>
    <n v="151"/>
    <x v="64"/>
    <x v="111"/>
    <x v="144"/>
    <x v="140"/>
    <x v="89"/>
    <n v="2"/>
    <x v="8"/>
    <x v="56"/>
  </r>
  <r>
    <n v="9"/>
    <x v="8"/>
    <n v="64"/>
    <x v="25"/>
    <n v="150"/>
    <x v="65"/>
    <x v="136"/>
    <x v="145"/>
    <x v="141"/>
    <x v="107"/>
    <n v="2"/>
    <x v="8"/>
    <x v="15"/>
  </r>
  <r>
    <n v="9"/>
    <x v="8"/>
    <n v="64"/>
    <x v="25"/>
    <n v="150"/>
    <x v="65"/>
    <x v="137"/>
    <x v="146"/>
    <x v="142"/>
    <x v="108"/>
    <n v="3"/>
    <x v="1"/>
    <x v="13"/>
  </r>
  <r>
    <n v="9"/>
    <x v="8"/>
    <n v="64"/>
    <x v="25"/>
    <n v="150"/>
    <x v="65"/>
    <x v="137"/>
    <x v="146"/>
    <x v="142"/>
    <x v="108"/>
    <n v="3"/>
    <x v="1"/>
    <x v="25"/>
  </r>
  <r>
    <n v="9"/>
    <x v="8"/>
    <n v="64"/>
    <x v="25"/>
    <n v="150"/>
    <x v="65"/>
    <x v="137"/>
    <x v="146"/>
    <x v="142"/>
    <x v="108"/>
    <n v="8"/>
    <x v="4"/>
    <x v="15"/>
  </r>
  <r>
    <n v="9"/>
    <x v="8"/>
    <n v="64"/>
    <x v="25"/>
    <n v="150"/>
    <x v="65"/>
    <x v="137"/>
    <x v="146"/>
    <x v="142"/>
    <x v="108"/>
    <n v="8"/>
    <x v="4"/>
    <x v="19"/>
  </r>
  <r>
    <n v="9"/>
    <x v="8"/>
    <n v="64"/>
    <x v="25"/>
    <n v="150"/>
    <x v="65"/>
    <x v="137"/>
    <x v="146"/>
    <x v="142"/>
    <x v="108"/>
    <n v="8"/>
    <x v="4"/>
    <x v="20"/>
  </r>
  <r>
    <n v="9"/>
    <x v="8"/>
    <n v="64"/>
    <x v="25"/>
    <n v="150"/>
    <x v="65"/>
    <x v="137"/>
    <x v="146"/>
    <x v="142"/>
    <x v="108"/>
    <n v="8"/>
    <x v="4"/>
    <x v="56"/>
  </r>
  <r>
    <n v="9"/>
    <x v="8"/>
    <n v="64"/>
    <x v="25"/>
    <n v="150"/>
    <x v="65"/>
    <x v="137"/>
    <x v="146"/>
    <x v="142"/>
    <x v="108"/>
    <n v="8"/>
    <x v="4"/>
    <x v="6"/>
  </r>
  <r>
    <n v="9"/>
    <x v="8"/>
    <n v="64"/>
    <x v="25"/>
    <n v="150"/>
    <x v="65"/>
    <x v="137"/>
    <x v="146"/>
    <x v="142"/>
    <x v="108"/>
    <n v="7"/>
    <x v="2"/>
    <x v="83"/>
  </r>
  <r>
    <n v="9"/>
    <x v="8"/>
    <n v="64"/>
    <x v="25"/>
    <n v="150"/>
    <x v="65"/>
    <x v="137"/>
    <x v="146"/>
    <x v="142"/>
    <x v="108"/>
    <n v="7"/>
    <x v="2"/>
    <x v="0"/>
  </r>
  <r>
    <n v="9"/>
    <x v="8"/>
    <n v="64"/>
    <x v="25"/>
    <n v="150"/>
    <x v="65"/>
    <x v="137"/>
    <x v="146"/>
    <x v="142"/>
    <x v="108"/>
    <n v="7"/>
    <x v="2"/>
    <x v="1"/>
  </r>
  <r>
    <n v="9"/>
    <x v="8"/>
    <n v="64"/>
    <x v="25"/>
    <n v="353"/>
    <x v="67"/>
    <x v="138"/>
    <x v="147"/>
    <x v="143"/>
    <x v="109"/>
    <n v="4"/>
    <x v="7"/>
    <x v="34"/>
  </r>
  <r>
    <n v="9"/>
    <x v="8"/>
    <n v="66"/>
    <x v="24"/>
    <n v="151"/>
    <x v="64"/>
    <x v="139"/>
    <x v="148"/>
    <x v="144"/>
    <x v="110"/>
    <n v="2"/>
    <x v="8"/>
    <x v="15"/>
  </r>
  <r>
    <n v="9"/>
    <x v="8"/>
    <n v="66"/>
    <x v="24"/>
    <n v="151"/>
    <x v="64"/>
    <x v="139"/>
    <x v="148"/>
    <x v="144"/>
    <x v="110"/>
    <n v="2"/>
    <x v="8"/>
    <x v="20"/>
  </r>
  <r>
    <n v="9"/>
    <x v="8"/>
    <n v="66"/>
    <x v="24"/>
    <n v="151"/>
    <x v="64"/>
    <x v="139"/>
    <x v="148"/>
    <x v="144"/>
    <x v="110"/>
    <n v="2"/>
    <x v="8"/>
    <x v="17"/>
  </r>
  <r>
    <n v="9"/>
    <x v="8"/>
    <n v="66"/>
    <x v="24"/>
    <n v="151"/>
    <x v="64"/>
    <x v="139"/>
    <x v="148"/>
    <x v="144"/>
    <x v="110"/>
    <n v="2"/>
    <x v="8"/>
    <x v="56"/>
  </r>
  <r>
    <n v="9"/>
    <x v="8"/>
    <n v="66"/>
    <x v="24"/>
    <n v="151"/>
    <x v="64"/>
    <x v="139"/>
    <x v="148"/>
    <x v="144"/>
    <x v="110"/>
    <n v="2"/>
    <x v="8"/>
    <x v="21"/>
  </r>
  <r>
    <n v="9"/>
    <x v="8"/>
    <n v="66"/>
    <x v="24"/>
    <n v="151"/>
    <x v="64"/>
    <x v="140"/>
    <x v="149"/>
    <x v="145"/>
    <x v="2"/>
    <n v="2"/>
    <x v="8"/>
    <x v="15"/>
  </r>
  <r>
    <n v="9"/>
    <x v="8"/>
    <n v="66"/>
    <x v="24"/>
    <n v="151"/>
    <x v="64"/>
    <x v="140"/>
    <x v="149"/>
    <x v="145"/>
    <x v="2"/>
    <n v="2"/>
    <x v="8"/>
    <x v="20"/>
  </r>
  <r>
    <n v="9"/>
    <x v="8"/>
    <n v="66"/>
    <x v="24"/>
    <n v="151"/>
    <x v="64"/>
    <x v="140"/>
    <x v="149"/>
    <x v="145"/>
    <x v="2"/>
    <n v="2"/>
    <x v="8"/>
    <x v="56"/>
  </r>
  <r>
    <n v="9"/>
    <x v="8"/>
    <n v="66"/>
    <x v="24"/>
    <n v="151"/>
    <x v="64"/>
    <x v="141"/>
    <x v="150"/>
    <x v="146"/>
    <x v="111"/>
    <n v="2"/>
    <x v="8"/>
    <x v="15"/>
  </r>
  <r>
    <n v="9"/>
    <x v="8"/>
    <n v="66"/>
    <x v="24"/>
    <n v="151"/>
    <x v="64"/>
    <x v="141"/>
    <x v="150"/>
    <x v="146"/>
    <x v="111"/>
    <n v="2"/>
    <x v="8"/>
    <x v="79"/>
  </r>
  <r>
    <n v="9"/>
    <x v="8"/>
    <n v="66"/>
    <x v="24"/>
    <n v="151"/>
    <x v="64"/>
    <x v="141"/>
    <x v="150"/>
    <x v="146"/>
    <x v="111"/>
    <n v="2"/>
    <x v="8"/>
    <x v="50"/>
  </r>
  <r>
    <n v="9"/>
    <x v="8"/>
    <n v="66"/>
    <x v="24"/>
    <n v="151"/>
    <x v="64"/>
    <x v="141"/>
    <x v="150"/>
    <x v="146"/>
    <x v="111"/>
    <n v="2"/>
    <x v="8"/>
    <x v="75"/>
  </r>
  <r>
    <n v="9"/>
    <x v="8"/>
    <n v="66"/>
    <x v="24"/>
    <n v="151"/>
    <x v="64"/>
    <x v="141"/>
    <x v="150"/>
    <x v="146"/>
    <x v="111"/>
    <n v="2"/>
    <x v="8"/>
    <x v="20"/>
  </r>
  <r>
    <n v="9"/>
    <x v="8"/>
    <n v="66"/>
    <x v="24"/>
    <n v="151"/>
    <x v="64"/>
    <x v="141"/>
    <x v="150"/>
    <x v="146"/>
    <x v="111"/>
    <n v="2"/>
    <x v="8"/>
    <x v="17"/>
  </r>
  <r>
    <n v="9"/>
    <x v="8"/>
    <n v="66"/>
    <x v="24"/>
    <n v="151"/>
    <x v="64"/>
    <x v="141"/>
    <x v="150"/>
    <x v="146"/>
    <x v="111"/>
    <n v="2"/>
    <x v="8"/>
    <x v="56"/>
  </r>
  <r>
    <n v="9"/>
    <x v="8"/>
    <n v="66"/>
    <x v="24"/>
    <n v="151"/>
    <x v="64"/>
    <x v="141"/>
    <x v="150"/>
    <x v="146"/>
    <x v="111"/>
    <n v="2"/>
    <x v="8"/>
    <x v="21"/>
  </r>
  <r>
    <n v="9"/>
    <x v="8"/>
    <n v="66"/>
    <x v="24"/>
    <n v="151"/>
    <x v="64"/>
    <x v="141"/>
    <x v="150"/>
    <x v="146"/>
    <x v="111"/>
    <n v="2"/>
    <x v="8"/>
    <x v="46"/>
  </r>
  <r>
    <n v="9"/>
    <x v="8"/>
    <n v="66"/>
    <x v="24"/>
    <n v="151"/>
    <x v="64"/>
    <x v="141"/>
    <x v="150"/>
    <x v="146"/>
    <x v="111"/>
    <n v="7"/>
    <x v="2"/>
    <x v="76"/>
  </r>
  <r>
    <n v="9"/>
    <x v="8"/>
    <n v="66"/>
    <x v="24"/>
    <n v="151"/>
    <x v="64"/>
    <x v="142"/>
    <x v="151"/>
    <x v="147"/>
    <x v="112"/>
    <n v="2"/>
    <x v="8"/>
    <x v="20"/>
  </r>
  <r>
    <n v="9"/>
    <x v="8"/>
    <n v="65"/>
    <x v="25"/>
    <n v="151"/>
    <x v="65"/>
    <x v="136"/>
    <x v="145"/>
    <x v="141"/>
    <x v="107"/>
    <n v="2"/>
    <x v="8"/>
    <x v="75"/>
  </r>
  <r>
    <n v="9"/>
    <x v="8"/>
    <n v="66"/>
    <x v="25"/>
    <n v="152"/>
    <x v="65"/>
    <x v="136"/>
    <x v="145"/>
    <x v="141"/>
    <x v="107"/>
    <n v="2"/>
    <x v="8"/>
    <x v="20"/>
  </r>
  <r>
    <n v="9"/>
    <x v="8"/>
    <n v="67"/>
    <x v="25"/>
    <n v="153"/>
    <x v="65"/>
    <x v="136"/>
    <x v="145"/>
    <x v="141"/>
    <x v="107"/>
    <n v="2"/>
    <x v="8"/>
    <x v="17"/>
  </r>
  <r>
    <n v="9"/>
    <x v="8"/>
    <n v="68"/>
    <x v="25"/>
    <n v="154"/>
    <x v="65"/>
    <x v="136"/>
    <x v="145"/>
    <x v="141"/>
    <x v="107"/>
    <n v="2"/>
    <x v="8"/>
    <x v="84"/>
  </r>
  <r>
    <n v="9"/>
    <x v="8"/>
    <n v="69"/>
    <x v="25"/>
    <n v="155"/>
    <x v="65"/>
    <x v="136"/>
    <x v="145"/>
    <x v="141"/>
    <x v="107"/>
    <n v="2"/>
    <x v="8"/>
    <x v="42"/>
  </r>
  <r>
    <n v="9"/>
    <x v="8"/>
    <n v="70"/>
    <x v="25"/>
    <n v="156"/>
    <x v="65"/>
    <x v="136"/>
    <x v="145"/>
    <x v="141"/>
    <x v="107"/>
    <n v="2"/>
    <x v="8"/>
    <x v="56"/>
  </r>
  <r>
    <n v="9"/>
    <x v="8"/>
    <n v="71"/>
    <x v="25"/>
    <n v="157"/>
    <x v="65"/>
    <x v="136"/>
    <x v="145"/>
    <x v="141"/>
    <x v="107"/>
    <n v="2"/>
    <x v="8"/>
    <x v="21"/>
  </r>
  <r>
    <n v="9"/>
    <x v="8"/>
    <n v="72"/>
    <x v="25"/>
    <n v="158"/>
    <x v="65"/>
    <x v="136"/>
    <x v="145"/>
    <x v="141"/>
    <x v="107"/>
    <n v="2"/>
    <x v="8"/>
    <x v="12"/>
  </r>
  <r>
    <n v="10"/>
    <x v="9"/>
    <n v="32"/>
    <x v="26"/>
    <n v="177"/>
    <x v="68"/>
    <x v="143"/>
    <x v="152"/>
    <x v="148"/>
    <x v="2"/>
    <n v="9"/>
    <x v="5"/>
    <x v="7"/>
  </r>
  <r>
    <n v="10"/>
    <x v="9"/>
    <n v="32"/>
    <x v="26"/>
    <n v="170"/>
    <x v="69"/>
    <x v="144"/>
    <x v="153"/>
    <x v="149"/>
    <x v="113"/>
    <n v="2"/>
    <x v="8"/>
    <x v="15"/>
  </r>
  <r>
    <n v="10"/>
    <x v="9"/>
    <n v="32"/>
    <x v="26"/>
    <n v="170"/>
    <x v="69"/>
    <x v="144"/>
    <x v="153"/>
    <x v="149"/>
    <x v="113"/>
    <n v="2"/>
    <x v="8"/>
    <x v="20"/>
  </r>
  <r>
    <n v="10"/>
    <x v="9"/>
    <n v="32"/>
    <x v="26"/>
    <n v="170"/>
    <x v="69"/>
    <x v="144"/>
    <x v="153"/>
    <x v="149"/>
    <x v="113"/>
    <n v="2"/>
    <x v="8"/>
    <x v="55"/>
  </r>
  <r>
    <n v="10"/>
    <x v="9"/>
    <n v="32"/>
    <x v="26"/>
    <n v="170"/>
    <x v="69"/>
    <x v="145"/>
    <x v="154"/>
    <x v="150"/>
    <x v="114"/>
    <n v="4"/>
    <x v="7"/>
    <x v="15"/>
  </r>
  <r>
    <n v="10"/>
    <x v="9"/>
    <n v="32"/>
    <x v="26"/>
    <n v="170"/>
    <x v="69"/>
    <x v="145"/>
    <x v="154"/>
    <x v="150"/>
    <x v="114"/>
    <n v="4"/>
    <x v="7"/>
    <x v="20"/>
  </r>
  <r>
    <n v="10"/>
    <x v="9"/>
    <n v="32"/>
    <x v="26"/>
    <n v="170"/>
    <x v="69"/>
    <x v="145"/>
    <x v="154"/>
    <x v="150"/>
    <x v="114"/>
    <n v="4"/>
    <x v="7"/>
    <x v="22"/>
  </r>
  <r>
    <n v="10"/>
    <x v="9"/>
    <n v="32"/>
    <x v="26"/>
    <n v="170"/>
    <x v="69"/>
    <x v="145"/>
    <x v="154"/>
    <x v="150"/>
    <x v="114"/>
    <n v="4"/>
    <x v="7"/>
    <x v="55"/>
  </r>
  <r>
    <n v="10"/>
    <x v="9"/>
    <n v="32"/>
    <x v="26"/>
    <n v="170"/>
    <x v="69"/>
    <x v="145"/>
    <x v="154"/>
    <x v="150"/>
    <x v="114"/>
    <n v="4"/>
    <x v="7"/>
    <x v="34"/>
  </r>
  <r>
    <n v="11"/>
    <x v="10"/>
    <n v="36"/>
    <x v="27"/>
    <n v="222"/>
    <x v="70"/>
    <x v="136"/>
    <x v="155"/>
    <x v="151"/>
    <x v="115"/>
    <n v="2"/>
    <x v="8"/>
    <x v="75"/>
  </r>
  <r>
    <n v="11"/>
    <x v="10"/>
    <n v="36"/>
    <x v="27"/>
    <n v="222"/>
    <x v="70"/>
    <x v="136"/>
    <x v="155"/>
    <x v="151"/>
    <x v="115"/>
    <n v="2"/>
    <x v="8"/>
    <x v="20"/>
  </r>
  <r>
    <n v="11"/>
    <x v="10"/>
    <n v="36"/>
    <x v="27"/>
    <n v="218"/>
    <x v="71"/>
    <x v="146"/>
    <x v="156"/>
    <x v="152"/>
    <x v="116"/>
    <n v="4"/>
    <x v="7"/>
    <x v="15"/>
  </r>
  <r>
    <n v="11"/>
    <x v="10"/>
    <n v="36"/>
    <x v="27"/>
    <n v="218"/>
    <x v="71"/>
    <x v="146"/>
    <x v="156"/>
    <x v="152"/>
    <x v="116"/>
    <n v="4"/>
    <x v="7"/>
    <x v="22"/>
  </r>
  <r>
    <n v="11"/>
    <x v="10"/>
    <n v="36"/>
    <x v="27"/>
    <n v="218"/>
    <x v="71"/>
    <x v="146"/>
    <x v="156"/>
    <x v="152"/>
    <x v="116"/>
    <n v="4"/>
    <x v="7"/>
    <x v="55"/>
  </r>
  <r>
    <n v="11"/>
    <x v="10"/>
    <n v="36"/>
    <x v="27"/>
    <n v="218"/>
    <x v="71"/>
    <x v="146"/>
    <x v="156"/>
    <x v="152"/>
    <x v="116"/>
    <n v="4"/>
    <x v="7"/>
    <x v="25"/>
  </r>
  <r>
    <n v="11"/>
    <x v="10"/>
    <n v="36"/>
    <x v="27"/>
    <n v="218"/>
    <x v="71"/>
    <x v="146"/>
    <x v="156"/>
    <x v="152"/>
    <x v="116"/>
    <n v="4"/>
    <x v="7"/>
    <x v="85"/>
  </r>
  <r>
    <n v="11"/>
    <x v="10"/>
    <n v="35"/>
    <x v="28"/>
    <n v="199"/>
    <x v="72"/>
    <x v="147"/>
    <x v="157"/>
    <x v="153"/>
    <x v="4"/>
    <n v="2"/>
    <x v="8"/>
    <x v="20"/>
  </r>
  <r>
    <n v="11"/>
    <x v="10"/>
    <n v="35"/>
    <x v="28"/>
    <n v="199"/>
    <x v="72"/>
    <x v="147"/>
    <x v="157"/>
    <x v="153"/>
    <x v="4"/>
    <n v="2"/>
    <x v="8"/>
    <x v="56"/>
  </r>
  <r>
    <n v="12"/>
    <x v="11"/>
    <n v="37"/>
    <x v="29"/>
    <n v="231"/>
    <x v="73"/>
    <x v="148"/>
    <x v="158"/>
    <x v="154"/>
    <x v="117"/>
    <n v="4"/>
    <x v="7"/>
    <x v="86"/>
  </r>
  <r>
    <n v="12"/>
    <x v="11"/>
    <n v="37"/>
    <x v="29"/>
    <n v="231"/>
    <x v="73"/>
    <x v="148"/>
    <x v="158"/>
    <x v="154"/>
    <x v="117"/>
    <n v="5"/>
    <x v="3"/>
    <x v="15"/>
  </r>
  <r>
    <n v="12"/>
    <x v="11"/>
    <n v="37"/>
    <x v="29"/>
    <n v="231"/>
    <x v="73"/>
    <x v="148"/>
    <x v="158"/>
    <x v="154"/>
    <x v="117"/>
    <n v="5"/>
    <x v="3"/>
    <x v="86"/>
  </r>
  <r>
    <n v="12"/>
    <x v="11"/>
    <n v="37"/>
    <x v="29"/>
    <n v="231"/>
    <x v="73"/>
    <x v="148"/>
    <x v="158"/>
    <x v="154"/>
    <x v="117"/>
    <n v="5"/>
    <x v="3"/>
    <x v="20"/>
  </r>
  <r>
    <n v="12"/>
    <x v="11"/>
    <n v="37"/>
    <x v="29"/>
    <n v="231"/>
    <x v="73"/>
    <x v="148"/>
    <x v="158"/>
    <x v="154"/>
    <x v="117"/>
    <n v="5"/>
    <x v="3"/>
    <x v="17"/>
  </r>
  <r>
    <n v="12"/>
    <x v="11"/>
    <n v="37"/>
    <x v="29"/>
    <n v="231"/>
    <x v="73"/>
    <x v="148"/>
    <x v="158"/>
    <x v="154"/>
    <x v="117"/>
    <n v="5"/>
    <x v="3"/>
    <x v="21"/>
  </r>
  <r>
    <n v="12"/>
    <x v="11"/>
    <n v="37"/>
    <x v="29"/>
    <n v="229"/>
    <x v="74"/>
    <x v="149"/>
    <x v="159"/>
    <x v="155"/>
    <x v="2"/>
    <n v="5"/>
    <x v="3"/>
    <x v="22"/>
  </r>
  <r>
    <n v="13"/>
    <x v="12"/>
    <n v="38"/>
    <x v="30"/>
    <n v="245"/>
    <x v="75"/>
    <x v="150"/>
    <x v="160"/>
    <x v="156"/>
    <x v="118"/>
    <n v="5"/>
    <x v="3"/>
    <x v="15"/>
  </r>
  <r>
    <n v="13"/>
    <x v="12"/>
    <n v="38"/>
    <x v="30"/>
    <n v="245"/>
    <x v="75"/>
    <x v="150"/>
    <x v="160"/>
    <x v="156"/>
    <x v="118"/>
    <n v="5"/>
    <x v="3"/>
    <x v="20"/>
  </r>
  <r>
    <n v="13"/>
    <x v="12"/>
    <n v="38"/>
    <x v="30"/>
    <n v="245"/>
    <x v="75"/>
    <x v="150"/>
    <x v="160"/>
    <x v="156"/>
    <x v="118"/>
    <n v="5"/>
    <x v="3"/>
    <x v="17"/>
  </r>
  <r>
    <n v="13"/>
    <x v="12"/>
    <n v="38"/>
    <x v="30"/>
    <n v="245"/>
    <x v="75"/>
    <x v="150"/>
    <x v="160"/>
    <x v="156"/>
    <x v="118"/>
    <n v="5"/>
    <x v="3"/>
    <x v="21"/>
  </r>
  <r>
    <n v="13"/>
    <x v="12"/>
    <n v="38"/>
    <x v="30"/>
    <n v="243"/>
    <x v="76"/>
    <x v="151"/>
    <x v="161"/>
    <x v="157"/>
    <x v="119"/>
    <n v="2"/>
    <x v="8"/>
    <x v="15"/>
  </r>
  <r>
    <n v="13"/>
    <x v="12"/>
    <n v="38"/>
    <x v="30"/>
    <n v="243"/>
    <x v="76"/>
    <x v="151"/>
    <x v="161"/>
    <x v="157"/>
    <x v="119"/>
    <n v="2"/>
    <x v="8"/>
    <x v="20"/>
  </r>
  <r>
    <n v="13"/>
    <x v="12"/>
    <n v="38"/>
    <x v="30"/>
    <n v="243"/>
    <x v="76"/>
    <x v="151"/>
    <x v="161"/>
    <x v="157"/>
    <x v="119"/>
    <n v="2"/>
    <x v="8"/>
    <x v="17"/>
  </r>
  <r>
    <n v="13"/>
    <x v="12"/>
    <n v="38"/>
    <x v="30"/>
    <n v="243"/>
    <x v="76"/>
    <x v="151"/>
    <x v="161"/>
    <x v="157"/>
    <x v="119"/>
    <n v="2"/>
    <x v="8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32FC5D-7216-44AA-8206-35BEA8CD6A16}" name="TablaDinámica8" cacheId="2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gridDropZones="1" multipleFieldFilters="0">
  <location ref="A7:K208" firstHeaderRow="2" firstDataRow="2" firstDataCol="5" rowPageCount="2" colPageCount="1"/>
  <pivotFields count="13">
    <pivotField compact="0" outline="0" showAll="0"/>
    <pivotField axis="axisPage" compact="0" outline="0" multipleItemSelectionAllowed="1" showAll="0">
      <items count="14">
        <item x="2"/>
        <item x="9"/>
        <item x="3"/>
        <item x="10"/>
        <item x="7"/>
        <item x="5"/>
        <item x="6"/>
        <item x="4"/>
        <item x="8"/>
        <item x="12"/>
        <item x="11"/>
        <item x="1"/>
        <item x="0"/>
        <item t="default"/>
      </items>
    </pivotField>
    <pivotField compact="0" outline="0" showAll="0"/>
    <pivotField axis="axisPage" compact="0" outline="0" showAll="0">
      <items count="32">
        <item x="20"/>
        <item x="19"/>
        <item x="27"/>
        <item x="16"/>
        <item x="4"/>
        <item x="18"/>
        <item x="2"/>
        <item x="23"/>
        <item x="6"/>
        <item x="3"/>
        <item x="5"/>
        <item x="22"/>
        <item x="10"/>
        <item x="13"/>
        <item x="28"/>
        <item x="14"/>
        <item x="8"/>
        <item x="9"/>
        <item x="12"/>
        <item x="7"/>
        <item x="17"/>
        <item x="15"/>
        <item x="21"/>
        <item x="11"/>
        <item x="25"/>
        <item x="26"/>
        <item x="30"/>
        <item x="29"/>
        <item x="24"/>
        <item x="1"/>
        <item x="0"/>
        <item t="default"/>
      </items>
    </pivotField>
    <pivotField compact="0" outline="0" showAll="0"/>
    <pivotField compact="0" outline="0" showAll="0"/>
    <pivotField axis="axisRow" compact="0" outline="0" showAll="0" defaultSubtotal="0">
      <items count="158">
        <item x="73"/>
        <item x="49"/>
        <item x="15"/>
        <item x="77"/>
        <item x="54"/>
        <item m="1" x="154"/>
        <item x="96"/>
        <item x="55"/>
        <item x="78"/>
        <item x="24"/>
        <item x="25"/>
        <item x="97"/>
        <item x="98"/>
        <item x="99"/>
        <item x="79"/>
        <item x="100"/>
        <item x="6"/>
        <item x="101"/>
        <item x="102"/>
        <item m="1" x="153"/>
        <item x="56"/>
        <item x="104"/>
        <item x="105"/>
        <item x="26"/>
        <item x="57"/>
        <item x="27"/>
        <item x="28"/>
        <item x="29"/>
        <item x="80"/>
        <item x="30"/>
        <item x="58"/>
        <item x="109"/>
        <item x="31"/>
        <item x="32"/>
        <item x="7"/>
        <item x="33"/>
        <item x="110"/>
        <item x="59"/>
        <item x="34"/>
        <item x="35"/>
        <item x="36"/>
        <item x="60"/>
        <item x="61"/>
        <item x="37"/>
        <item x="136"/>
        <item x="62"/>
        <item x="38"/>
        <item x="81"/>
        <item x="146"/>
        <item x="39"/>
        <item x="82"/>
        <item x="63"/>
        <item m="1" x="156"/>
        <item x="117"/>
        <item x="83"/>
        <item x="64"/>
        <item x="118"/>
        <item x="17"/>
        <item x="84"/>
        <item x="119"/>
        <item x="8"/>
        <item x="85"/>
        <item x="18"/>
        <item x="40"/>
        <item x="41"/>
        <item x="65"/>
        <item x="86"/>
        <item x="42"/>
        <item x="87"/>
        <item x="66"/>
        <item x="67"/>
        <item x="120"/>
        <item m="1" x="155"/>
        <item m="1" x="157"/>
        <item x="10"/>
        <item x="121"/>
        <item x="68"/>
        <item x="69"/>
        <item x="122"/>
        <item x="88"/>
        <item x="130"/>
        <item x="45"/>
        <item x="46"/>
        <item x="71"/>
        <item x="131"/>
        <item x="89"/>
        <item x="132"/>
        <item x="47"/>
        <item x="48"/>
        <item x="72"/>
        <item x="20"/>
        <item x="13"/>
        <item x="4"/>
        <item x="5"/>
        <item x="74"/>
        <item x="21"/>
        <item x="50"/>
        <item x="92"/>
        <item x="14"/>
        <item x="93"/>
        <item x="51"/>
        <item x="75"/>
        <item x="76"/>
        <item x="52"/>
        <item x="22"/>
        <item x="53"/>
        <item x="94"/>
        <item x="16"/>
        <item x="147"/>
        <item x="44"/>
        <item x="11"/>
        <item x="70"/>
        <item x="19"/>
        <item x="12"/>
        <item x="128"/>
        <item x="129"/>
        <item x="137"/>
        <item x="145"/>
        <item x="144"/>
        <item x="151"/>
        <item x="150"/>
        <item x="91"/>
        <item x="107"/>
        <item x="126"/>
        <item x="114"/>
        <item x="95"/>
        <item x="148"/>
        <item x="133"/>
        <item x="141"/>
        <item x="140"/>
        <item x="139"/>
        <item x="111"/>
        <item x="134"/>
        <item m="1" x="152"/>
        <item x="124"/>
        <item x="115"/>
        <item x="108"/>
        <item x="123"/>
        <item x="142"/>
        <item x="127"/>
        <item x="3"/>
        <item x="112"/>
        <item x="149"/>
        <item x="125"/>
        <item x="143"/>
        <item x="90"/>
        <item x="2"/>
        <item x="0"/>
        <item x="1"/>
        <item x="106"/>
        <item x="135"/>
        <item x="138"/>
        <item x="9"/>
        <item x="23"/>
        <item x="43"/>
        <item x="103"/>
        <item x="113"/>
        <item x="116"/>
      </items>
    </pivotField>
    <pivotField axis="axisRow" compact="0" outline="0" showAll="0" defaultSubtotal="0">
      <items count="162">
        <item x="30"/>
        <item x="48"/>
        <item x="34"/>
        <item x="29"/>
        <item x="42"/>
        <item x="36"/>
        <item x="84"/>
        <item x="86"/>
        <item x="107"/>
        <item x="98"/>
        <item x="85"/>
        <item x="63"/>
        <item x="100"/>
        <item x="69"/>
        <item x="137"/>
        <item x="87"/>
        <item x="71"/>
        <item x="4"/>
        <item x="38"/>
        <item x="45"/>
        <item x="21"/>
        <item x="136"/>
        <item x="28"/>
        <item x="127"/>
        <item x="91"/>
        <item x="76"/>
        <item x="83"/>
        <item x="106"/>
        <item x="17"/>
        <item x="68"/>
        <item x="37"/>
        <item x="58"/>
        <item x="77"/>
        <item x="104"/>
        <item x="74"/>
        <item x="57"/>
        <item x="66"/>
        <item x="67"/>
        <item x="54"/>
        <item x="145"/>
        <item x="90"/>
        <item x="70"/>
        <item x="12"/>
        <item x="9"/>
        <item x="5"/>
        <item x="156"/>
        <item x="52"/>
        <item x="55"/>
        <item x="46"/>
        <item x="35"/>
        <item x="26"/>
        <item x="31"/>
        <item x="15"/>
        <item x="78"/>
        <item x="53"/>
        <item x="95"/>
        <item x="122"/>
        <item x="103"/>
        <item x="124"/>
        <item x="20"/>
        <item x="27"/>
        <item x="64"/>
        <item x="80"/>
        <item x="43"/>
        <item x="41"/>
        <item x="19"/>
        <item x="50"/>
        <item x="33"/>
        <item x="134"/>
        <item x="40"/>
        <item x="97"/>
        <item x="7"/>
        <item x="114"/>
        <item x="18"/>
        <item x="102"/>
        <item x="65"/>
        <item x="113"/>
        <item x="126"/>
        <item x="135"/>
        <item x="59"/>
        <item x="16"/>
        <item x="112"/>
        <item x="75"/>
        <item x="49"/>
        <item x="123"/>
        <item x="125"/>
        <item x="13"/>
        <item x="39"/>
        <item x="25"/>
        <item x="101"/>
        <item x="24"/>
        <item x="23"/>
        <item x="47"/>
        <item x="89"/>
        <item x="121"/>
        <item x="81"/>
        <item x="14"/>
        <item x="6"/>
        <item x="56"/>
        <item x="61"/>
        <item x="51"/>
        <item x="72"/>
        <item x="92"/>
        <item x="11"/>
        <item x="8"/>
        <item x="10"/>
        <item x="22"/>
        <item x="79"/>
        <item x="88"/>
        <item x="82"/>
        <item x="105"/>
        <item x="138"/>
        <item x="99"/>
        <item x="157"/>
        <item x="62"/>
        <item x="108"/>
        <item x="73"/>
        <item x="60"/>
        <item x="133"/>
        <item x="44"/>
        <item x="32"/>
        <item x="96"/>
        <item x="146"/>
        <item x="154"/>
        <item x="153"/>
        <item x="161"/>
        <item x="160"/>
        <item x="94"/>
        <item x="110"/>
        <item x="131"/>
        <item x="119"/>
        <item x="158"/>
        <item x="139"/>
        <item x="150"/>
        <item x="149"/>
        <item x="140"/>
        <item x="148"/>
        <item x="144"/>
        <item x="142"/>
        <item x="118"/>
        <item x="129"/>
        <item x="120"/>
        <item x="111"/>
        <item x="155"/>
        <item x="128"/>
        <item x="141"/>
        <item x="115"/>
        <item x="116"/>
        <item x="151"/>
        <item x="132"/>
        <item x="3"/>
        <item x="117"/>
        <item x="159"/>
        <item x="130"/>
        <item x="152"/>
        <item x="93"/>
        <item x="2"/>
        <item x="0"/>
        <item x="1"/>
        <item x="109"/>
        <item x="143"/>
        <item x="147"/>
      </items>
    </pivotField>
    <pivotField axis="axisRow" compact="0" outline="0" showAll="0" defaultSubtotal="0">
      <items count="158">
        <item x="72"/>
        <item x="131"/>
        <item x="85"/>
        <item x="73"/>
        <item x="29"/>
        <item x="84"/>
        <item x="50"/>
        <item x="81"/>
        <item x="57"/>
        <item x="67"/>
        <item x="62"/>
        <item x="68"/>
        <item x="89"/>
        <item x="64"/>
        <item x="119"/>
        <item x="65"/>
        <item x="77"/>
        <item x="66"/>
        <item x="69"/>
        <item x="58"/>
        <item x="63"/>
        <item x="52"/>
        <item x="54"/>
        <item x="51"/>
        <item x="48"/>
        <item x="59"/>
        <item x="56"/>
        <item x="53"/>
        <item x="21"/>
        <item x="60"/>
        <item x="74"/>
        <item x="35"/>
        <item x="86"/>
        <item x="71"/>
        <item x="61"/>
        <item x="32"/>
        <item x="46"/>
        <item x="47"/>
        <item x="23"/>
        <item x="41"/>
        <item x="42"/>
        <item x="31"/>
        <item x="40"/>
        <item x="38"/>
        <item x="26"/>
        <item x="34"/>
        <item x="20"/>
        <item x="44"/>
        <item x="36"/>
        <item x="30"/>
        <item x="39"/>
        <item x="141"/>
        <item x="152"/>
        <item x="153"/>
        <item x="12"/>
        <item x="16"/>
        <item x="17"/>
        <item x="13"/>
        <item x="110"/>
        <item x="121"/>
        <item x="101"/>
        <item x="123"/>
        <item x="96"/>
        <item x="78"/>
        <item x="90"/>
        <item x="83"/>
        <item x="76"/>
        <item x="88"/>
        <item x="103"/>
        <item x="107"/>
        <item x="106"/>
        <item x="130"/>
        <item x="111"/>
        <item x="100"/>
        <item x="99"/>
        <item x="104"/>
        <item x="132"/>
        <item x="124"/>
        <item x="97"/>
        <item x="112"/>
        <item x="122"/>
        <item x="120"/>
        <item x="118"/>
        <item x="79"/>
        <item x="28"/>
        <item x="94"/>
        <item x="105"/>
        <item x="80"/>
        <item x="19"/>
        <item x="24"/>
        <item x="91"/>
        <item x="134"/>
        <item x="10"/>
        <item x="70"/>
        <item x="5"/>
        <item x="7"/>
        <item x="49"/>
        <item x="11"/>
        <item x="102"/>
        <item x="9"/>
        <item x="27"/>
        <item x="45"/>
        <item x="87"/>
        <item x="15"/>
        <item x="37"/>
        <item x="82"/>
        <item x="18"/>
        <item x="8"/>
        <item x="43"/>
        <item x="98"/>
        <item x="22"/>
        <item x="75"/>
        <item x="55"/>
        <item x="95"/>
        <item x="25"/>
        <item x="14"/>
        <item x="33"/>
        <item x="6"/>
        <item x="4"/>
        <item x="133"/>
        <item x="142"/>
        <item x="150"/>
        <item x="149"/>
        <item x="157"/>
        <item x="156"/>
        <item x="93"/>
        <item x="109"/>
        <item x="128"/>
        <item x="116"/>
        <item x="154"/>
        <item x="135"/>
        <item x="146"/>
        <item x="145"/>
        <item x="136"/>
        <item x="144"/>
        <item x="140"/>
        <item x="138"/>
        <item x="115"/>
        <item x="126"/>
        <item x="117"/>
        <item x="151"/>
        <item x="125"/>
        <item x="137"/>
        <item x="113"/>
        <item x="147"/>
        <item x="129"/>
        <item x="3"/>
        <item x="114"/>
        <item x="155"/>
        <item x="127"/>
        <item x="148"/>
        <item x="92"/>
        <item x="2"/>
        <item x="0"/>
        <item x="1"/>
        <item x="108"/>
        <item x="139"/>
        <item x="143"/>
      </items>
    </pivotField>
    <pivotField axis="axisRow" compact="0" outline="0" showAll="0">
      <items count="121">
        <item x="4"/>
        <item x="6"/>
        <item x="41"/>
        <item x="42"/>
        <item x="14"/>
        <item x="60"/>
        <item x="81"/>
        <item x="62"/>
        <item x="24"/>
        <item x="36"/>
        <item x="27"/>
        <item x="45"/>
        <item x="7"/>
        <item x="46"/>
        <item x="61"/>
        <item x="84"/>
        <item x="35"/>
        <item x="77"/>
        <item x="78"/>
        <item x="75"/>
        <item x="34"/>
        <item x="85"/>
        <item x="59"/>
        <item x="88"/>
        <item x="40"/>
        <item x="22"/>
        <item x="32"/>
        <item x="65"/>
        <item x="48"/>
        <item x="76"/>
        <item x="25"/>
        <item x="38"/>
        <item x="50"/>
        <item x="26"/>
        <item x="100"/>
        <item x="30"/>
        <item x="29"/>
        <item x="63"/>
        <item x="70"/>
        <item x="51"/>
        <item x="19"/>
        <item x="66"/>
        <item x="12"/>
        <item x="52"/>
        <item x="67"/>
        <item x="28"/>
        <item x="74"/>
        <item x="55"/>
        <item x="92"/>
        <item x="93"/>
        <item x="49"/>
        <item x="18"/>
        <item x="68"/>
        <item x="53"/>
        <item x="83"/>
        <item x="43"/>
        <item x="94"/>
        <item x="11"/>
        <item x="15"/>
        <item x="16"/>
        <item x="9"/>
        <item x="107"/>
        <item x="33"/>
        <item x="69"/>
        <item x="23"/>
        <item x="44"/>
        <item x="54"/>
        <item x="96"/>
        <item x="17"/>
        <item x="95"/>
        <item x="21"/>
        <item x="5"/>
        <item x="116"/>
        <item x="98"/>
        <item x="20"/>
        <item x="37"/>
        <item x="97"/>
        <item x="47"/>
        <item x="10"/>
        <item x="57"/>
        <item x="101"/>
        <item x="71"/>
        <item x="72"/>
        <item x="64"/>
        <item x="79"/>
        <item x="102"/>
        <item x="56"/>
        <item x="39"/>
        <item x="31"/>
        <item x="13"/>
        <item x="8"/>
        <item x="80"/>
        <item x="58"/>
        <item x="82"/>
        <item x="108"/>
        <item x="114"/>
        <item x="113"/>
        <item x="119"/>
        <item x="118"/>
        <item x="2"/>
        <item x="87"/>
        <item x="99"/>
        <item x="117"/>
        <item x="103"/>
        <item x="111"/>
        <item x="104"/>
        <item x="110"/>
        <item x="89"/>
        <item x="90"/>
        <item x="91"/>
        <item x="115"/>
        <item x="105"/>
        <item x="112"/>
        <item x="3"/>
        <item x="73"/>
        <item x="0"/>
        <item x="1"/>
        <item x="86"/>
        <item x="106"/>
        <item x="109"/>
        <item t="default"/>
      </items>
    </pivotField>
    <pivotField compact="0" outline="0" showAll="0"/>
    <pivotField axis="axisRow" compact="0" outline="0" showAll="0" defaultSubtotal="0">
      <items count="9">
        <item x="0"/>
        <item x="8"/>
        <item x="1"/>
        <item x="5"/>
        <item x="7"/>
        <item x="3"/>
        <item x="4"/>
        <item x="2"/>
        <item x="6"/>
      </items>
    </pivotField>
    <pivotField compact="0" outline="0" showAll="0" defaultSubtotal="0"/>
  </pivotFields>
  <rowFields count="5">
    <field x="11"/>
    <field x="6"/>
    <field x="7"/>
    <field x="8"/>
    <field x="9"/>
  </rowFields>
  <rowItems count="200">
    <i>
      <x/>
      <x/>
      <x v="82"/>
      <x v="30"/>
      <x v="22"/>
    </i>
    <i r="1">
      <x v="2"/>
      <x v="52"/>
      <x v="103"/>
      <x v="89"/>
    </i>
    <i r="1">
      <x v="9"/>
      <x v="90"/>
      <x v="89"/>
      <x v="74"/>
    </i>
    <i r="1">
      <x v="10"/>
      <x v="88"/>
      <x v="114"/>
      <x v="70"/>
    </i>
    <i r="1">
      <x v="11"/>
      <x v="112"/>
      <x v="109"/>
      <x v="18"/>
    </i>
    <i r="1">
      <x v="16"/>
      <x v="97"/>
      <x v="117"/>
      <x v="1"/>
    </i>
    <i r="1">
      <x v="24"/>
      <x v="31"/>
      <x v="26"/>
      <x v="77"/>
    </i>
    <i r="1">
      <x v="28"/>
      <x v="109"/>
      <x v="7"/>
      <x v="27"/>
    </i>
    <i r="1">
      <x v="34"/>
      <x v="71"/>
      <x v="95"/>
      <x/>
    </i>
    <i r="1">
      <x v="35"/>
      <x v="2"/>
      <x v="116"/>
      <x v="33"/>
    </i>
    <i r="1">
      <x v="45"/>
      <x v="11"/>
      <x v="34"/>
      <x v="39"/>
    </i>
    <i r="1">
      <x v="47"/>
      <x v="26"/>
      <x v="105"/>
      <x v="41"/>
    </i>
    <i r="1">
      <x v="53"/>
      <x v="56"/>
      <x v="14"/>
      <x v="49"/>
    </i>
    <i r="1">
      <x v="57"/>
      <x v="28"/>
      <x v="56"/>
      <x v="58"/>
    </i>
    <i r="1">
      <x v="58"/>
      <x v="7"/>
      <x v="2"/>
      <x/>
    </i>
    <i r="1">
      <x v="59"/>
      <x v="58"/>
      <x v="59"/>
      <x v="69"/>
    </i>
    <i r="1">
      <x v="60"/>
      <x v="104"/>
      <x v="107"/>
      <x v="12"/>
    </i>
    <i r="1">
      <x v="61"/>
      <x v="15"/>
      <x v="32"/>
      <x v="58"/>
    </i>
    <i r="1">
      <x v="62"/>
      <x v="73"/>
      <x v="106"/>
      <x v="59"/>
    </i>
    <i r="1">
      <x v="63"/>
      <x v="64"/>
      <x v="50"/>
      <x v="26"/>
    </i>
    <i r="2">
      <x v="108"/>
      <x v="102"/>
      <x v="26"/>
    </i>
    <i r="1">
      <x v="74"/>
      <x v="105"/>
      <x v="92"/>
      <x v="60"/>
    </i>
    <i r="1">
      <x v="86"/>
      <x v="111"/>
      <x v="91"/>
      <x v="85"/>
    </i>
    <i r="1">
      <x v="88"/>
      <x v="83"/>
      <x v="37"/>
      <x v="24"/>
    </i>
    <i r="1">
      <x v="92"/>
      <x v="17"/>
      <x v="118"/>
      <x/>
    </i>
    <i r="1">
      <x v="93"/>
      <x v="44"/>
      <x v="94"/>
      <x v="71"/>
    </i>
    <i r="1">
      <x v="100"/>
      <x v="46"/>
      <x v="6"/>
      <x v="55"/>
    </i>
    <i r="1">
      <x v="102"/>
      <x v="53"/>
      <x v="16"/>
      <x v="14"/>
    </i>
    <i r="1">
      <x v="104"/>
      <x v="106"/>
      <x v="110"/>
      <x/>
    </i>
    <i r="1">
      <x v="106"/>
      <x v="70"/>
      <x v="62"/>
      <x v="29"/>
    </i>
    <i r="1">
      <x v="110"/>
      <x v="103"/>
      <x v="97"/>
      <x v="78"/>
    </i>
    <i r="1">
      <x v="111"/>
      <x v="101"/>
      <x v="93"/>
      <x v="86"/>
    </i>
    <i r="1">
      <x v="112"/>
      <x v="65"/>
      <x v="88"/>
      <x v="68"/>
    </i>
    <i r="1">
      <x v="113"/>
      <x v="42"/>
      <x v="54"/>
      <x/>
    </i>
    <i r="1">
      <x v="145"/>
      <x v="155"/>
      <x v="151"/>
      <x v="114"/>
    </i>
    <i r="1">
      <x v="146"/>
      <x v="156"/>
      <x v="152"/>
      <x v="99"/>
    </i>
    <i r="1">
      <x v="147"/>
      <x v="157"/>
      <x v="153"/>
      <x v="115"/>
    </i>
    <i r="1">
      <x v="149"/>
      <x v="159"/>
      <x v="155"/>
      <x v="117"/>
    </i>
    <i r="1">
      <x v="152"/>
      <x v="43"/>
      <x v="99"/>
      <x v="90"/>
    </i>
    <i r="1">
      <x v="153"/>
      <x v="91"/>
      <x v="38"/>
      <x v="40"/>
    </i>
    <i r="1">
      <x v="155"/>
      <x v="27"/>
      <x v="86"/>
      <x/>
    </i>
    <i>
      <x v="1"/>
      <x v="1"/>
      <x v="66"/>
      <x v="24"/>
      <x v="2"/>
    </i>
    <i r="1">
      <x v="4"/>
      <x v="47"/>
      <x v="27"/>
      <x v="11"/>
    </i>
    <i r="1">
      <x v="6"/>
      <x v="9"/>
      <x v="78"/>
      <x v="17"/>
    </i>
    <i r="1">
      <x v="13"/>
      <x v="89"/>
      <x v="73"/>
      <x v="91"/>
    </i>
    <i r="1">
      <x v="15"/>
      <x v="74"/>
      <x v="60"/>
      <x v="6"/>
    </i>
    <i r="1">
      <x v="17"/>
      <x v="57"/>
      <x v="98"/>
      <x v="93"/>
    </i>
    <i r="1">
      <x v="18"/>
      <x v="33"/>
      <x v="68"/>
      <x v="54"/>
    </i>
    <i r="2">
      <x v="110"/>
      <x v="75"/>
      <x v="54"/>
    </i>
    <i r="2">
      <x v="135"/>
      <x v="133"/>
      <x v="105"/>
    </i>
    <i r="2">
      <x v="145"/>
      <x v="142"/>
      <x v="111"/>
    </i>
    <i r="1">
      <x v="22"/>
      <x v="115"/>
      <x v="69"/>
      <x v="21"/>
    </i>
    <i r="1">
      <x v="31"/>
      <x v="81"/>
      <x v="58"/>
      <x/>
    </i>
    <i r="1">
      <x v="44"/>
      <x v="39"/>
      <x v="51"/>
      <x v="61"/>
    </i>
    <i r="2">
      <x v="143"/>
      <x v="140"/>
      <x v="110"/>
    </i>
    <i r="1">
      <x v="50"/>
      <x v="6"/>
      <x v="65"/>
      <x v="44"/>
    </i>
    <i r="1">
      <x v="77"/>
      <x v="16"/>
      <x v="18"/>
      <x/>
    </i>
    <i r="1">
      <x v="78"/>
      <x v="23"/>
      <x v="77"/>
      <x v="73"/>
    </i>
    <i r="1">
      <x v="80"/>
      <x v="21"/>
      <x v="76"/>
      <x/>
    </i>
    <i r="1">
      <x v="108"/>
      <x v="113"/>
      <x v="53"/>
      <x/>
    </i>
    <i r="1">
      <x v="109"/>
      <x v="19"/>
      <x v="108"/>
      <x v="9"/>
    </i>
    <i r="1">
      <x v="114"/>
      <x v="68"/>
      <x v="71"/>
      <x v="34"/>
    </i>
    <i r="2">
      <x v="118"/>
      <x v="71"/>
      <x v="34"/>
    </i>
    <i r="1">
      <x v="115"/>
      <x v="78"/>
      <x v="1"/>
      <x/>
    </i>
    <i r="1">
      <x v="118"/>
      <x v="124"/>
      <x v="122"/>
      <x v="96"/>
    </i>
    <i r="1">
      <x v="119"/>
      <x v="125"/>
      <x v="123"/>
      <x v="97"/>
    </i>
    <i r="1">
      <x v="121"/>
      <x v="127"/>
      <x v="125"/>
      <x v="99"/>
    </i>
    <i r="1">
      <x v="122"/>
      <x v="128"/>
      <x v="126"/>
      <x v="100"/>
    </i>
    <i r="1">
      <x v="123"/>
      <x v="129"/>
      <x v="127"/>
      <x v="101"/>
    </i>
    <i r="1">
      <x v="124"/>
      <x v="130"/>
      <x v="128"/>
      <x v="99"/>
    </i>
    <i r="1">
      <x v="128"/>
      <x v="133"/>
      <x v="131"/>
      <x v="104"/>
    </i>
    <i r="1">
      <x v="129"/>
      <x v="134"/>
      <x v="132"/>
      <x v="99"/>
    </i>
    <i r="1">
      <x v="130"/>
      <x v="136"/>
      <x v="134"/>
      <x v="106"/>
    </i>
    <i r="1">
      <x v="131"/>
      <x v="137"/>
      <x v="135"/>
      <x v="107"/>
    </i>
    <i r="2">
      <x v="146"/>
      <x v="143"/>
      <x v="107"/>
    </i>
    <i r="2">
      <x v="147"/>
      <x v="143"/>
      <x v="107"/>
    </i>
    <i r="1">
      <x v="132"/>
      <x v="138"/>
      <x v="136"/>
      <x v="99"/>
    </i>
    <i r="1">
      <x v="134"/>
      <x v="140"/>
      <x v="138"/>
      <x v="99"/>
    </i>
    <i r="1">
      <x v="137"/>
      <x v="144"/>
      <x v="141"/>
      <x v="99"/>
    </i>
    <i r="1">
      <x v="138"/>
      <x v="148"/>
      <x v="144"/>
      <x v="112"/>
    </i>
    <i r="1">
      <x v="139"/>
      <x v="149"/>
      <x v="145"/>
      <x v="99"/>
    </i>
    <i r="1">
      <x v="143"/>
      <x v="153"/>
      <x v="149"/>
      <x v="99"/>
    </i>
    <i r="1">
      <x v="157"/>
      <x v="94"/>
      <x v="82"/>
      <x v="48"/>
    </i>
    <i>
      <x v="2"/>
      <x v="1"/>
      <x v="66"/>
      <x v="24"/>
      <x v="2"/>
    </i>
    <i r="1">
      <x v="3"/>
      <x v="107"/>
      <x v="63"/>
      <x v="7"/>
    </i>
    <i r="1">
      <x v="12"/>
      <x v="12"/>
      <x v="74"/>
      <x v="84"/>
    </i>
    <i r="1">
      <x v="21"/>
      <x v="8"/>
      <x v="70"/>
      <x v="15"/>
    </i>
    <i r="1">
      <x v="27"/>
      <x/>
      <x v="4"/>
      <x v="64"/>
    </i>
    <i r="2">
      <x v="3"/>
      <x v="4"/>
      <x v="64"/>
    </i>
    <i r="1">
      <x v="55"/>
      <x v="75"/>
      <x v="20"/>
      <x v="53"/>
    </i>
    <i r="1">
      <x v="109"/>
      <x v="19"/>
      <x v="108"/>
      <x v="9"/>
    </i>
    <i r="1">
      <x v="116"/>
      <x v="122"/>
      <x v="120"/>
      <x v="94"/>
    </i>
    <i r="1">
      <x v="141"/>
      <x v="151"/>
      <x v="147"/>
      <x v="99"/>
    </i>
    <i r="1">
      <x v="148"/>
      <x v="158"/>
      <x v="154"/>
      <x v="116"/>
    </i>
    <i>
      <x v="3"/>
      <x v="7"/>
      <x v="98"/>
      <x v="22"/>
      <x/>
    </i>
    <i r="1">
      <x v="14"/>
      <x v="95"/>
      <x v="87"/>
      <x v="83"/>
    </i>
    <i r="1">
      <x v="20"/>
      <x v="35"/>
      <x v="112"/>
      <x v="13"/>
    </i>
    <i r="1">
      <x v="32"/>
      <x v="120"/>
      <x v="41"/>
      <x/>
    </i>
    <i r="1">
      <x v="40"/>
      <x v="30"/>
      <x v="48"/>
      <x v="36"/>
    </i>
    <i r="1">
      <x v="41"/>
      <x v="99"/>
      <x v="25"/>
      <x v="10"/>
    </i>
    <i r="1">
      <x v="43"/>
      <x v="18"/>
      <x v="41"/>
      <x v="35"/>
    </i>
    <i r="1">
      <x v="65"/>
      <x v="36"/>
      <x v="13"/>
      <x v="62"/>
    </i>
    <i r="1">
      <x v="67"/>
      <x v="63"/>
      <x v="39"/>
      <x v="20"/>
    </i>
    <i r="1">
      <x v="90"/>
      <x v="59"/>
      <x v="46"/>
      <x/>
    </i>
    <i r="1">
      <x v="91"/>
      <x v="86"/>
      <x v="57"/>
      <x v="57"/>
    </i>
    <i r="1">
      <x v="95"/>
      <x v="20"/>
      <x v="28"/>
      <x v="51"/>
    </i>
    <i r="1">
      <x v="96"/>
      <x v="100"/>
      <x v="96"/>
      <x v="3"/>
    </i>
    <i r="1">
      <x v="99"/>
      <x v="121"/>
      <x v="113"/>
      <x v="19"/>
    </i>
    <i r="1">
      <x v="103"/>
      <x v="54"/>
      <x v="23"/>
      <x v="65"/>
    </i>
    <i r="1">
      <x v="144"/>
      <x v="154"/>
      <x v="150"/>
      <x v="99"/>
    </i>
    <i r="1">
      <x v="156"/>
      <x v="139"/>
      <x v="137"/>
      <x v="108"/>
    </i>
    <i>
      <x v="4"/>
      <x v="8"/>
      <x v="62"/>
      <x v="83"/>
      <x v="37"/>
    </i>
    <i r="1">
      <x v="12"/>
      <x v="12"/>
      <x v="74"/>
      <x v="84"/>
    </i>
    <i r="1">
      <x v="15"/>
      <x v="74"/>
      <x v="60"/>
      <x v="6"/>
    </i>
    <i r="1">
      <x v="21"/>
      <x v="8"/>
      <x v="70"/>
      <x v="15"/>
    </i>
    <i r="1">
      <x v="23"/>
      <x v="50"/>
      <x v="44"/>
      <x v="25"/>
    </i>
    <i r="1">
      <x v="25"/>
      <x v="60"/>
      <x v="100"/>
      <x/>
    </i>
    <i r="1">
      <x v="26"/>
      <x v="22"/>
      <x v="84"/>
      <x/>
    </i>
    <i r="1">
      <x v="29"/>
      <x v="51"/>
      <x v="49"/>
      <x v="8"/>
    </i>
    <i r="1">
      <x v="30"/>
      <x v="79"/>
      <x v="8"/>
      <x v="28"/>
    </i>
    <i r="1">
      <x v="38"/>
      <x v="49"/>
      <x v="45"/>
      <x v="10"/>
    </i>
    <i r="1">
      <x v="41"/>
      <x v="99"/>
      <x v="25"/>
      <x v="10"/>
    </i>
    <i r="1">
      <x v="46"/>
      <x v="87"/>
      <x v="104"/>
      <x/>
    </i>
    <i r="1">
      <x v="48"/>
      <x v="45"/>
      <x v="52"/>
      <x v="72"/>
    </i>
    <i r="1">
      <x v="49"/>
      <x v="69"/>
      <x v="43"/>
      <x v="88"/>
    </i>
    <i r="1">
      <x v="50"/>
      <x v="6"/>
      <x v="65"/>
      <x v="44"/>
    </i>
    <i r="1">
      <x v="54"/>
      <x v="10"/>
      <x v="5"/>
      <x v="52"/>
    </i>
    <i r="1">
      <x v="64"/>
      <x v="4"/>
      <x v="42"/>
      <x v="62"/>
    </i>
    <i r="1">
      <x v="65"/>
      <x v="37"/>
      <x v="15"/>
      <x v="62"/>
    </i>
    <i r="1">
      <x v="68"/>
      <x v="40"/>
      <x v="12"/>
      <x v="38"/>
    </i>
    <i r="1">
      <x v="70"/>
      <x v="13"/>
      <x v="9"/>
      <x v="66"/>
    </i>
    <i r="1">
      <x v="79"/>
      <x v="24"/>
      <x v="64"/>
      <x v="81"/>
    </i>
    <i r="1">
      <x v="81"/>
      <x v="48"/>
      <x v="47"/>
      <x v="75"/>
    </i>
    <i r="1">
      <x v="82"/>
      <x v="92"/>
      <x v="101"/>
      <x v="31"/>
    </i>
    <i r="1">
      <x v="83"/>
      <x v="116"/>
      <x v="33"/>
      <x v="79"/>
    </i>
    <i r="1">
      <x v="85"/>
      <x v="102"/>
      <x v="90"/>
      <x v="82"/>
    </i>
    <i r="1">
      <x v="94"/>
      <x v="25"/>
      <x v="111"/>
      <x/>
    </i>
    <i r="1">
      <x v="101"/>
      <x v="32"/>
      <x v="66"/>
      <x v="5"/>
    </i>
    <i r="1">
      <x v="105"/>
      <x v="38"/>
      <x v="21"/>
      <x/>
    </i>
    <i r="1">
      <x v="117"/>
      <x v="123"/>
      <x v="121"/>
      <x v="95"/>
    </i>
    <i r="1">
      <x v="126"/>
      <x v="131"/>
      <x v="129"/>
      <x v="102"/>
    </i>
    <i r="1">
      <x v="127"/>
      <x v="132"/>
      <x v="130"/>
      <x v="103"/>
    </i>
    <i r="1">
      <x v="135"/>
      <x v="141"/>
      <x v="139"/>
      <x v="109"/>
    </i>
    <i r="1">
      <x v="150"/>
      <x v="160"/>
      <x v="156"/>
      <x v="118"/>
    </i>
    <i r="1">
      <x v="151"/>
      <x v="161"/>
      <x v="157"/>
      <x v="119"/>
    </i>
    <i r="1">
      <x v="154"/>
      <x v="119"/>
      <x v="40"/>
      <x v="16"/>
    </i>
    <i>
      <x v="5"/>
      <x v="3"/>
      <x v="107"/>
      <x v="63"/>
      <x v="7"/>
    </i>
    <i r="1">
      <x v="30"/>
      <x v="79"/>
      <x v="8"/>
      <x v="28"/>
    </i>
    <i r="1">
      <x v="36"/>
      <x v="76"/>
      <x v="72"/>
      <x v="23"/>
    </i>
    <i r="1">
      <x v="37"/>
      <x v="117"/>
      <x v="19"/>
      <x v="50"/>
    </i>
    <i r="1">
      <x v="39"/>
      <x v="5"/>
      <x v="31"/>
      <x v="45"/>
    </i>
    <i r="2">
      <x v="72"/>
      <x v="79"/>
      <x v="45"/>
    </i>
    <i r="1">
      <x v="42"/>
      <x v="114"/>
      <x v="29"/>
      <x v="32"/>
    </i>
    <i r="1">
      <x v="50"/>
      <x v="6"/>
      <x v="65"/>
      <x v="44"/>
    </i>
    <i r="1">
      <x v="56"/>
      <x v="84"/>
      <x v="81"/>
      <x v="56"/>
    </i>
    <i r="1">
      <x v="66"/>
      <x v="85"/>
      <x v="80"/>
      <x v="63"/>
    </i>
    <i r="2">
      <x v="93"/>
      <x v="67"/>
      <x v="63"/>
    </i>
    <i r="1">
      <x v="75"/>
      <x v="77"/>
      <x v="61"/>
      <x v="76"/>
    </i>
    <i r="1">
      <x v="76"/>
      <x v="41"/>
      <x v="11"/>
      <x v="47"/>
    </i>
    <i r="1">
      <x v="87"/>
      <x v="1"/>
      <x v="36"/>
      <x v="87"/>
    </i>
    <i r="1">
      <x v="97"/>
      <x v="55"/>
      <x v="85"/>
      <x v="46"/>
    </i>
    <i r="1">
      <x v="98"/>
      <x v="96"/>
      <x v="115"/>
      <x v="42"/>
    </i>
    <i r="1">
      <x v="107"/>
      <x v="80"/>
      <x v="55"/>
      <x v="4"/>
    </i>
    <i r="1">
      <x v="109"/>
      <x v="19"/>
      <x v="108"/>
      <x v="9"/>
    </i>
    <i r="1">
      <x v="120"/>
      <x v="126"/>
      <x v="124"/>
      <x v="98"/>
    </i>
    <i r="1">
      <x v="125"/>
      <x v="127"/>
      <x v="125"/>
      <x v="99"/>
    </i>
    <i r="1">
      <x v="126"/>
      <x v="131"/>
      <x v="129"/>
      <x v="102"/>
    </i>
    <i r="1">
      <x v="136"/>
      <x v="142"/>
      <x v="85"/>
      <x v="99"/>
    </i>
    <i r="1">
      <x v="140"/>
      <x v="150"/>
      <x v="146"/>
      <x v="113"/>
    </i>
    <i r="1">
      <x v="142"/>
      <x v="152"/>
      <x v="148"/>
      <x v="99"/>
    </i>
    <i>
      <x v="6"/>
      <x v="27"/>
      <x v="3"/>
      <x v="4"/>
      <x v="64"/>
    </i>
    <i r="1">
      <x v="33"/>
      <x v="67"/>
      <x v="35"/>
      <x v="30"/>
    </i>
    <i r="1">
      <x v="55"/>
      <x v="75"/>
      <x v="20"/>
      <x v="53"/>
    </i>
    <i r="1">
      <x v="69"/>
      <x v="29"/>
      <x v="17"/>
      <x/>
    </i>
    <i r="1">
      <x v="89"/>
      <x v="34"/>
      <x/>
      <x v="92"/>
    </i>
    <i r="1">
      <x v="109"/>
      <x v="19"/>
      <x v="108"/>
      <x v="9"/>
    </i>
    <i r="1">
      <x v="116"/>
      <x v="122"/>
      <x v="120"/>
      <x v="94"/>
    </i>
    <i r="1">
      <x v="140"/>
      <x v="150"/>
      <x v="146"/>
      <x v="113"/>
    </i>
    <i>
      <x v="7"/>
      <x v="1"/>
      <x v="66"/>
      <x v="24"/>
      <x v="2"/>
    </i>
    <i r="1">
      <x v="18"/>
      <x v="33"/>
      <x v="68"/>
      <x v="54"/>
    </i>
    <i r="1">
      <x v="36"/>
      <x v="76"/>
      <x v="72"/>
      <x v="23"/>
    </i>
    <i r="1">
      <x v="51"/>
      <x v="61"/>
      <x v="10"/>
      <x v="43"/>
    </i>
    <i r="1">
      <x v="84"/>
      <x v="14"/>
      <x v="119"/>
      <x v="80"/>
    </i>
    <i r="1">
      <x v="116"/>
      <x v="122"/>
      <x v="120"/>
      <x v="94"/>
    </i>
    <i r="1">
      <x v="128"/>
      <x v="133"/>
      <x v="131"/>
      <x v="104"/>
    </i>
    <i r="1">
      <x v="148"/>
      <x v="158"/>
      <x v="154"/>
      <x v="116"/>
    </i>
    <i>
      <x v="8"/>
      <x v="1"/>
      <x v="66"/>
      <x v="24"/>
      <x v="2"/>
    </i>
    <i r="1">
      <x v="18"/>
      <x v="33"/>
      <x v="68"/>
      <x v="54"/>
    </i>
    <i r="1">
      <x v="27"/>
      <x/>
      <x v="4"/>
      <x v="64"/>
    </i>
    <i r="2">
      <x v="3"/>
      <x v="4"/>
      <x v="64"/>
    </i>
    <i r="1">
      <x v="36"/>
      <x v="76"/>
      <x v="72"/>
      <x v="23"/>
    </i>
    <i r="1">
      <x v="71"/>
      <x v="12"/>
      <x v="74"/>
      <x v="67"/>
    </i>
    <i r="1">
      <x v="75"/>
      <x v="77"/>
      <x v="61"/>
      <x v="76"/>
    </i>
    <i r="1">
      <x v="84"/>
      <x v="14"/>
      <x v="119"/>
      <x v="80"/>
    </i>
    <i r="1">
      <x v="87"/>
      <x v="1"/>
      <x v="36"/>
      <x v="87"/>
    </i>
    <i r="1">
      <x v="89"/>
      <x v="34"/>
      <x v="3"/>
      <x v="92"/>
    </i>
    <i r="1">
      <x v="107"/>
      <x v="80"/>
      <x v="55"/>
      <x v="4"/>
    </i>
    <i r="1">
      <x v="109"/>
      <x v="19"/>
      <x v="108"/>
      <x v="9"/>
    </i>
    <i r="1">
      <x v="131"/>
      <x v="146"/>
      <x v="143"/>
      <x v="107"/>
    </i>
    <i r="2">
      <x v="147"/>
      <x v="143"/>
      <x v="107"/>
    </i>
  </rowItems>
  <colItems count="1">
    <i/>
  </colItems>
  <pageFields count="2">
    <pageField fld="1" hier="-1"/>
    <pageField fld="3" hier="-1"/>
  </page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51EEF7-39D3-43CE-A7E8-87B9A881E609}" name="TablaDinámica8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A7:L18" firstHeaderRow="2" firstDataRow="2" firstDataCol="6" rowPageCount="3" colPageCount="1"/>
  <pivotFields count="13">
    <pivotField compact="0" outline="0" showAll="0"/>
    <pivotField axis="axisPage" compact="0" outline="0" showAll="0">
      <items count="14">
        <item x="2"/>
        <item x="9"/>
        <item x="3"/>
        <item x="10"/>
        <item x="7"/>
        <item x="5"/>
        <item x="6"/>
        <item x="4"/>
        <item x="8"/>
        <item x="12"/>
        <item x="11"/>
        <item x="1"/>
        <item x="0"/>
        <item t="default"/>
      </items>
    </pivotField>
    <pivotField compact="0" outline="0" showAll="0"/>
    <pivotField axis="axisPage" compact="0" outline="0" showAll="0">
      <items count="32">
        <item x="20"/>
        <item x="19"/>
        <item x="27"/>
        <item x="16"/>
        <item x="4"/>
        <item x="18"/>
        <item x="2"/>
        <item x="23"/>
        <item x="6"/>
        <item x="3"/>
        <item x="5"/>
        <item x="22"/>
        <item x="10"/>
        <item x="13"/>
        <item x="28"/>
        <item x="14"/>
        <item x="8"/>
        <item x="9"/>
        <item x="12"/>
        <item x="7"/>
        <item x="17"/>
        <item x="15"/>
        <item x="21"/>
        <item x="11"/>
        <item x="25"/>
        <item x="26"/>
        <item x="30"/>
        <item x="29"/>
        <item x="24"/>
        <item x="1"/>
        <item x="0"/>
        <item t="default"/>
      </items>
    </pivotField>
    <pivotField compact="0" outline="0" showAll="0"/>
    <pivotField axis="axisPage" compact="0" outline="0" showAll="0">
      <items count="78">
        <item x="72"/>
        <item x="22"/>
        <item x="5"/>
        <item x="8"/>
        <item x="18"/>
        <item x="65"/>
        <item x="43"/>
        <item x="36"/>
        <item x="28"/>
        <item x="19"/>
        <item x="2"/>
        <item x="10"/>
        <item x="23"/>
        <item x="61"/>
        <item x="4"/>
        <item x="3"/>
        <item x="27"/>
        <item x="37"/>
        <item x="13"/>
        <item x="50"/>
        <item x="41"/>
        <item x="52"/>
        <item x="38"/>
        <item x="35"/>
        <item x="53"/>
        <item x="21"/>
        <item x="47"/>
        <item x="9"/>
        <item x="26"/>
        <item x="25"/>
        <item x="46"/>
        <item x="31"/>
        <item x="49"/>
        <item x="34"/>
        <item x="32"/>
        <item x="44"/>
        <item x="15"/>
        <item x="30"/>
        <item x="14"/>
        <item x="39"/>
        <item x="40"/>
        <item x="42"/>
        <item x="58"/>
        <item x="54"/>
        <item x="55"/>
        <item x="7"/>
        <item x="20"/>
        <item x="29"/>
        <item x="60"/>
        <item x="17"/>
        <item x="11"/>
        <item x="45"/>
        <item x="57"/>
        <item x="24"/>
        <item x="59"/>
        <item x="48"/>
        <item x="16"/>
        <item x="33"/>
        <item x="56"/>
        <item x="51"/>
        <item x="6"/>
        <item x="71"/>
        <item x="12"/>
        <item x="69"/>
        <item x="76"/>
        <item x="75"/>
        <item x="73"/>
        <item x="64"/>
        <item x="66"/>
        <item x="63"/>
        <item x="70"/>
        <item x="62"/>
        <item x="1"/>
        <item x="74"/>
        <item x="68"/>
        <item x="0"/>
        <item x="67"/>
        <item t="default"/>
      </items>
    </pivotField>
    <pivotField axis="axisRow" compact="0" outline="0" showAll="0" defaultSubtotal="0">
      <items count="158">
        <item x="73"/>
        <item x="49"/>
        <item x="15"/>
        <item x="77"/>
        <item x="54"/>
        <item m="1" x="154"/>
        <item x="96"/>
        <item x="55"/>
        <item x="78"/>
        <item x="24"/>
        <item x="25"/>
        <item x="97"/>
        <item x="98"/>
        <item x="99"/>
        <item x="79"/>
        <item x="100"/>
        <item x="6"/>
        <item x="101"/>
        <item x="102"/>
        <item m="1" x="153"/>
        <item x="56"/>
        <item x="104"/>
        <item x="105"/>
        <item x="26"/>
        <item x="57"/>
        <item x="27"/>
        <item x="28"/>
        <item x="29"/>
        <item x="80"/>
        <item x="30"/>
        <item x="58"/>
        <item x="109"/>
        <item x="31"/>
        <item x="32"/>
        <item x="7"/>
        <item x="33"/>
        <item x="110"/>
        <item x="59"/>
        <item x="34"/>
        <item x="35"/>
        <item x="36"/>
        <item x="60"/>
        <item x="61"/>
        <item x="37"/>
        <item x="136"/>
        <item x="62"/>
        <item x="38"/>
        <item x="81"/>
        <item x="146"/>
        <item x="39"/>
        <item x="82"/>
        <item x="63"/>
        <item m="1" x="156"/>
        <item x="117"/>
        <item x="83"/>
        <item x="64"/>
        <item x="118"/>
        <item x="17"/>
        <item x="84"/>
        <item x="119"/>
        <item x="8"/>
        <item x="85"/>
        <item x="18"/>
        <item x="40"/>
        <item x="41"/>
        <item x="65"/>
        <item x="86"/>
        <item x="42"/>
        <item x="87"/>
        <item x="66"/>
        <item x="67"/>
        <item x="120"/>
        <item m="1" x="155"/>
        <item m="1" x="157"/>
        <item x="10"/>
        <item x="121"/>
        <item x="68"/>
        <item x="69"/>
        <item x="122"/>
        <item x="88"/>
        <item x="130"/>
        <item x="45"/>
        <item x="46"/>
        <item x="71"/>
        <item x="131"/>
        <item x="89"/>
        <item x="132"/>
        <item x="47"/>
        <item x="48"/>
        <item x="72"/>
        <item x="20"/>
        <item x="13"/>
        <item x="4"/>
        <item x="5"/>
        <item x="74"/>
        <item x="21"/>
        <item x="50"/>
        <item x="92"/>
        <item x="14"/>
        <item x="93"/>
        <item x="51"/>
        <item x="75"/>
        <item x="76"/>
        <item x="52"/>
        <item x="22"/>
        <item x="53"/>
        <item x="94"/>
        <item x="16"/>
        <item x="147"/>
        <item x="44"/>
        <item x="11"/>
        <item x="70"/>
        <item x="19"/>
        <item x="12"/>
        <item x="128"/>
        <item x="129"/>
        <item x="137"/>
        <item x="145"/>
        <item x="144"/>
        <item x="151"/>
        <item x="150"/>
        <item x="91"/>
        <item x="107"/>
        <item x="126"/>
        <item x="114"/>
        <item x="95"/>
        <item x="148"/>
        <item x="133"/>
        <item x="141"/>
        <item x="140"/>
        <item x="139"/>
        <item x="111"/>
        <item x="134"/>
        <item m="1" x="152"/>
        <item x="124"/>
        <item x="115"/>
        <item x="108"/>
        <item x="123"/>
        <item x="142"/>
        <item x="127"/>
        <item x="3"/>
        <item x="112"/>
        <item x="149"/>
        <item x="125"/>
        <item x="143"/>
        <item x="90"/>
        <item x="2"/>
        <item x="0"/>
        <item x="1"/>
        <item x="106"/>
        <item x="135"/>
        <item x="138"/>
        <item x="9"/>
        <item x="23"/>
        <item x="43"/>
        <item x="103"/>
        <item x="113"/>
        <item x="116"/>
      </items>
    </pivotField>
    <pivotField axis="axisRow" compact="0" outline="0" showAll="0" defaultSubtotal="0">
      <items count="162">
        <item x="30"/>
        <item x="48"/>
        <item x="34"/>
        <item x="29"/>
        <item x="42"/>
        <item x="36"/>
        <item x="84"/>
        <item x="86"/>
        <item x="107"/>
        <item x="98"/>
        <item x="85"/>
        <item x="63"/>
        <item x="100"/>
        <item x="69"/>
        <item x="137"/>
        <item x="87"/>
        <item x="71"/>
        <item x="4"/>
        <item x="38"/>
        <item x="45"/>
        <item x="21"/>
        <item x="136"/>
        <item x="28"/>
        <item x="127"/>
        <item x="91"/>
        <item x="76"/>
        <item x="83"/>
        <item x="106"/>
        <item x="17"/>
        <item x="68"/>
        <item x="37"/>
        <item x="58"/>
        <item x="77"/>
        <item x="104"/>
        <item x="74"/>
        <item x="57"/>
        <item x="66"/>
        <item x="67"/>
        <item x="54"/>
        <item x="145"/>
        <item x="90"/>
        <item x="70"/>
        <item x="12"/>
        <item x="9"/>
        <item x="5"/>
        <item x="156"/>
        <item x="52"/>
        <item x="55"/>
        <item x="46"/>
        <item x="35"/>
        <item x="26"/>
        <item x="31"/>
        <item x="15"/>
        <item x="78"/>
        <item x="53"/>
        <item x="95"/>
        <item x="122"/>
        <item x="103"/>
        <item x="124"/>
        <item x="20"/>
        <item x="27"/>
        <item x="64"/>
        <item x="80"/>
        <item x="43"/>
        <item x="41"/>
        <item x="19"/>
        <item x="50"/>
        <item x="33"/>
        <item x="134"/>
        <item x="40"/>
        <item x="97"/>
        <item x="7"/>
        <item x="114"/>
        <item x="18"/>
        <item x="102"/>
        <item x="65"/>
        <item x="113"/>
        <item x="126"/>
        <item x="135"/>
        <item x="59"/>
        <item x="16"/>
        <item x="112"/>
        <item x="75"/>
        <item x="49"/>
        <item x="123"/>
        <item x="125"/>
        <item x="13"/>
        <item x="39"/>
        <item x="25"/>
        <item x="101"/>
        <item x="24"/>
        <item x="23"/>
        <item x="47"/>
        <item x="89"/>
        <item x="121"/>
        <item x="81"/>
        <item x="14"/>
        <item x="6"/>
        <item x="56"/>
        <item x="61"/>
        <item x="51"/>
        <item x="72"/>
        <item x="92"/>
        <item x="11"/>
        <item x="8"/>
        <item x="10"/>
        <item x="22"/>
        <item x="79"/>
        <item x="88"/>
        <item x="82"/>
        <item x="105"/>
        <item x="138"/>
        <item x="99"/>
        <item x="157"/>
        <item x="62"/>
        <item x="108"/>
        <item x="73"/>
        <item x="60"/>
        <item x="133"/>
        <item x="44"/>
        <item x="32"/>
        <item x="96"/>
        <item x="146"/>
        <item x="154"/>
        <item x="153"/>
        <item x="161"/>
        <item x="160"/>
        <item x="94"/>
        <item x="110"/>
        <item x="131"/>
        <item x="119"/>
        <item x="158"/>
        <item x="139"/>
        <item x="150"/>
        <item x="149"/>
        <item x="140"/>
        <item x="148"/>
        <item x="144"/>
        <item x="142"/>
        <item x="118"/>
        <item x="129"/>
        <item x="120"/>
        <item x="111"/>
        <item x="155"/>
        <item x="128"/>
        <item x="141"/>
        <item x="115"/>
        <item x="116"/>
        <item x="151"/>
        <item x="132"/>
        <item x="3"/>
        <item x="117"/>
        <item x="159"/>
        <item x="130"/>
        <item x="152"/>
        <item x="93"/>
        <item x="2"/>
        <item x="0"/>
        <item x="1"/>
        <item x="109"/>
        <item x="143"/>
        <item x="147"/>
      </items>
    </pivotField>
    <pivotField axis="axisRow" compact="0" outline="0" showAll="0" defaultSubtotal="0">
      <items count="158">
        <item x="72"/>
        <item x="131"/>
        <item x="85"/>
        <item x="73"/>
        <item x="29"/>
        <item x="84"/>
        <item x="50"/>
        <item x="81"/>
        <item x="57"/>
        <item x="67"/>
        <item x="62"/>
        <item x="68"/>
        <item x="89"/>
        <item x="64"/>
        <item x="119"/>
        <item x="65"/>
        <item x="77"/>
        <item x="66"/>
        <item x="69"/>
        <item x="58"/>
        <item x="63"/>
        <item x="52"/>
        <item x="54"/>
        <item x="51"/>
        <item x="48"/>
        <item x="59"/>
        <item x="56"/>
        <item x="53"/>
        <item x="21"/>
        <item x="60"/>
        <item x="74"/>
        <item x="35"/>
        <item x="86"/>
        <item x="71"/>
        <item x="61"/>
        <item x="32"/>
        <item x="46"/>
        <item x="47"/>
        <item x="23"/>
        <item x="41"/>
        <item x="42"/>
        <item x="31"/>
        <item x="40"/>
        <item x="38"/>
        <item x="26"/>
        <item x="34"/>
        <item x="20"/>
        <item x="44"/>
        <item x="36"/>
        <item x="30"/>
        <item x="39"/>
        <item x="141"/>
        <item x="152"/>
        <item x="153"/>
        <item x="12"/>
        <item x="16"/>
        <item x="17"/>
        <item x="13"/>
        <item x="110"/>
        <item x="121"/>
        <item x="101"/>
        <item x="123"/>
        <item x="96"/>
        <item x="78"/>
        <item x="90"/>
        <item x="83"/>
        <item x="76"/>
        <item x="88"/>
        <item x="103"/>
        <item x="107"/>
        <item x="106"/>
        <item x="130"/>
        <item x="111"/>
        <item x="100"/>
        <item x="99"/>
        <item x="104"/>
        <item x="132"/>
        <item x="124"/>
        <item x="97"/>
        <item x="112"/>
        <item x="122"/>
        <item x="120"/>
        <item x="118"/>
        <item x="79"/>
        <item x="28"/>
        <item x="94"/>
        <item x="105"/>
        <item x="80"/>
        <item x="19"/>
        <item x="24"/>
        <item x="91"/>
        <item x="134"/>
        <item x="10"/>
        <item x="70"/>
        <item x="5"/>
        <item x="7"/>
        <item x="49"/>
        <item x="11"/>
        <item x="102"/>
        <item x="9"/>
        <item x="27"/>
        <item x="45"/>
        <item x="87"/>
        <item x="15"/>
        <item x="37"/>
        <item x="82"/>
        <item x="18"/>
        <item x="8"/>
        <item x="43"/>
        <item x="98"/>
        <item x="22"/>
        <item x="75"/>
        <item x="55"/>
        <item x="95"/>
        <item x="25"/>
        <item x="14"/>
        <item x="33"/>
        <item x="6"/>
        <item x="4"/>
        <item x="133"/>
        <item x="142"/>
        <item x="150"/>
        <item x="149"/>
        <item x="157"/>
        <item x="156"/>
        <item x="93"/>
        <item x="109"/>
        <item x="128"/>
        <item x="116"/>
        <item x="154"/>
        <item x="135"/>
        <item x="146"/>
        <item x="145"/>
        <item x="136"/>
        <item x="144"/>
        <item x="140"/>
        <item x="138"/>
        <item x="115"/>
        <item x="126"/>
        <item x="117"/>
        <item x="151"/>
        <item x="125"/>
        <item x="137"/>
        <item x="113"/>
        <item x="147"/>
        <item x="129"/>
        <item x="3"/>
        <item x="114"/>
        <item x="155"/>
        <item x="127"/>
        <item x="148"/>
        <item x="92"/>
        <item x="2"/>
        <item x="0"/>
        <item x="1"/>
        <item x="108"/>
        <item x="139"/>
        <item x="143"/>
      </items>
    </pivotField>
    <pivotField axis="axisRow" compact="0" outline="0" showAll="0">
      <items count="121">
        <item x="4"/>
        <item x="6"/>
        <item x="41"/>
        <item x="42"/>
        <item x="14"/>
        <item x="60"/>
        <item x="81"/>
        <item x="62"/>
        <item x="24"/>
        <item x="36"/>
        <item x="27"/>
        <item x="45"/>
        <item x="7"/>
        <item x="46"/>
        <item x="61"/>
        <item x="84"/>
        <item x="35"/>
        <item x="77"/>
        <item x="78"/>
        <item x="75"/>
        <item x="34"/>
        <item x="85"/>
        <item x="59"/>
        <item x="88"/>
        <item x="40"/>
        <item x="22"/>
        <item x="32"/>
        <item x="65"/>
        <item x="48"/>
        <item x="76"/>
        <item x="25"/>
        <item x="38"/>
        <item x="50"/>
        <item x="26"/>
        <item x="100"/>
        <item x="30"/>
        <item x="29"/>
        <item x="63"/>
        <item x="70"/>
        <item x="51"/>
        <item x="19"/>
        <item x="66"/>
        <item x="12"/>
        <item x="52"/>
        <item x="67"/>
        <item x="28"/>
        <item x="74"/>
        <item x="55"/>
        <item x="92"/>
        <item x="93"/>
        <item x="49"/>
        <item x="18"/>
        <item x="68"/>
        <item x="53"/>
        <item x="83"/>
        <item x="43"/>
        <item x="94"/>
        <item x="11"/>
        <item x="15"/>
        <item x="16"/>
        <item x="9"/>
        <item x="107"/>
        <item x="33"/>
        <item x="69"/>
        <item x="23"/>
        <item x="44"/>
        <item x="54"/>
        <item x="96"/>
        <item x="17"/>
        <item x="95"/>
        <item x="21"/>
        <item x="5"/>
        <item x="116"/>
        <item x="98"/>
        <item x="20"/>
        <item x="37"/>
        <item x="97"/>
        <item x="47"/>
        <item x="10"/>
        <item x="57"/>
        <item x="101"/>
        <item x="71"/>
        <item x="72"/>
        <item x="64"/>
        <item x="79"/>
        <item x="102"/>
        <item x="56"/>
        <item x="39"/>
        <item x="31"/>
        <item x="13"/>
        <item x="8"/>
        <item x="80"/>
        <item x="58"/>
        <item x="82"/>
        <item x="108"/>
        <item x="114"/>
        <item x="113"/>
        <item x="119"/>
        <item x="118"/>
        <item x="2"/>
        <item x="87"/>
        <item x="99"/>
        <item x="117"/>
        <item x="103"/>
        <item x="111"/>
        <item x="104"/>
        <item x="110"/>
        <item x="89"/>
        <item x="90"/>
        <item x="91"/>
        <item x="115"/>
        <item x="105"/>
        <item x="112"/>
        <item x="3"/>
        <item x="73"/>
        <item x="0"/>
        <item x="1"/>
        <item x="86"/>
        <item x="106"/>
        <item x="109"/>
        <item t="default"/>
      </items>
    </pivotField>
    <pivotField compact="0" outline="0" showAll="0"/>
    <pivotField axis="axisRow" compact="0" outline="0" showAll="0" defaultSubtotal="0">
      <items count="9">
        <item x="0"/>
        <item x="8"/>
        <item x="1"/>
        <item x="5"/>
        <item x="7"/>
        <item x="3"/>
        <item x="4"/>
        <item x="2"/>
        <item x="6"/>
      </items>
    </pivotField>
    <pivotField axis="axisRow" compact="0" outline="0" showAll="0" defaultSubtotal="0">
      <items count="105">
        <item m="1" x="88"/>
        <item x="52"/>
        <item x="49"/>
        <item x="65"/>
        <item x="14"/>
        <item x="23"/>
        <item m="1" x="98"/>
        <item x="40"/>
        <item x="15"/>
        <item m="1" x="102"/>
        <item x="58"/>
        <item x="53"/>
        <item x="54"/>
        <item x="70"/>
        <item m="1" x="90"/>
        <item x="50"/>
        <item m="1" x="92"/>
        <item m="1" x="100"/>
        <item x="29"/>
        <item m="1" x="93"/>
        <item x="76"/>
        <item m="1" x="103"/>
        <item m="1" x="101"/>
        <item x="30"/>
        <item x="19"/>
        <item x="13"/>
        <item x="48"/>
        <item m="1" x="95"/>
        <item x="71"/>
        <item x="20"/>
        <item x="17"/>
        <item m="1" x="91"/>
        <item x="68"/>
        <item x="24"/>
        <item x="59"/>
        <item x="66"/>
        <item x="77"/>
        <item x="84"/>
        <item x="62"/>
        <item x="60"/>
        <item x="42"/>
        <item x="9"/>
        <item x="31"/>
        <item x="37"/>
        <item x="4"/>
        <item x="32"/>
        <item x="22"/>
        <item x="55"/>
        <item x="5"/>
        <item x="38"/>
        <item x="25"/>
        <item x="56"/>
        <item x="21"/>
        <item x="85"/>
        <item x="43"/>
        <item x="6"/>
        <item x="7"/>
        <item x="0"/>
        <item x="11"/>
        <item x="8"/>
        <item x="63"/>
        <item x="33"/>
        <item x="64"/>
        <item m="1" x="104"/>
        <item x="61"/>
        <item x="73"/>
        <item x="72"/>
        <item x="26"/>
        <item x="44"/>
        <item x="74"/>
        <item x="34"/>
        <item m="1" x="99"/>
        <item x="45"/>
        <item x="39"/>
        <item x="12"/>
        <item x="46"/>
        <item x="57"/>
        <item x="78"/>
        <item x="83"/>
        <item x="79"/>
        <item x="28"/>
        <item x="16"/>
        <item x="51"/>
        <item m="1" x="96"/>
        <item x="86"/>
        <item m="1" x="89"/>
        <item x="75"/>
        <item x="2"/>
        <item x="80"/>
        <item x="81"/>
        <item m="1" x="94"/>
        <item m="1" x="87"/>
        <item x="18"/>
        <item m="1" x="97"/>
        <item x="1"/>
        <item x="82"/>
        <item x="69"/>
        <item x="27"/>
        <item x="67"/>
        <item x="41"/>
        <item x="10"/>
        <item x="47"/>
        <item x="36"/>
        <item x="3"/>
        <item x="35"/>
      </items>
    </pivotField>
  </pivotFields>
  <rowFields count="6">
    <field x="11"/>
    <field x="12"/>
    <field x="6"/>
    <field x="7"/>
    <field x="8"/>
    <field x="9"/>
  </rowFields>
  <rowItems count="10">
    <i>
      <x/>
      <x v="57"/>
      <x v="16"/>
      <x v="97"/>
      <x v="117"/>
      <x v="1"/>
    </i>
    <i r="2">
      <x v="34"/>
      <x v="71"/>
      <x v="95"/>
      <x/>
    </i>
    <i r="2">
      <x v="60"/>
      <x v="104"/>
      <x v="107"/>
      <x v="12"/>
    </i>
    <i r="2">
      <x v="74"/>
      <x v="105"/>
      <x v="92"/>
      <x v="60"/>
    </i>
    <i r="2">
      <x v="92"/>
      <x v="17"/>
      <x v="118"/>
      <x/>
    </i>
    <i r="2">
      <x v="93"/>
      <x v="44"/>
      <x v="94"/>
      <x v="71"/>
    </i>
    <i r="2">
      <x v="110"/>
      <x v="103"/>
      <x v="97"/>
      <x v="78"/>
    </i>
    <i r="2">
      <x v="113"/>
      <x v="42"/>
      <x v="54"/>
      <x/>
    </i>
    <i r="2">
      <x v="152"/>
      <x v="43"/>
      <x v="99"/>
      <x v="90"/>
    </i>
    <i t="grand">
      <x/>
    </i>
  </rowItems>
  <colItems count="1">
    <i/>
  </colItems>
  <pageFields count="3">
    <pageField fld="1" item="0" hier="-1"/>
    <pageField fld="3" hier="-1"/>
    <pageField fld="5" hier="-1"/>
  </pageFields>
  <formats count="3">
    <format dxfId="4">
      <pivotArea field="1" type="button" dataOnly="0" labelOnly="1" outline="0" axis="axisPage" fieldPosition="0"/>
    </format>
    <format dxfId="3">
      <pivotArea field="3" type="button" dataOnly="0" labelOnly="1" outline="0" axis="axisPage" fieldPosition="1"/>
    </format>
    <format dxfId="2">
      <pivotArea field="5" type="button" dataOnly="0" labelOnly="1" outline="0" axis="axisPage" fieldPosition="2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3803B7-E770-4A27-8879-68C2E8D308E1}" name="TablaDinámica1" cacheId="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>
  <location ref="A3:E595" firstHeaderRow="1" firstDataRow="1" firstDataCol="5"/>
  <pivotFields count="14">
    <pivotField axis="axisRow"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compact="0" outline="0" showAll="0" sortType="ascending" defaultSubtotal="0">
      <items count="13">
        <item x="0"/>
        <item x="2"/>
        <item x="9"/>
        <item x="3"/>
        <item x="10"/>
        <item x="12"/>
        <item x="11"/>
        <item x="7"/>
        <item x="5"/>
        <item x="8"/>
        <item x="6"/>
        <item x="1"/>
        <item x="4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58">
        <item x="73"/>
        <item x="49"/>
        <item x="15"/>
        <item x="77"/>
        <item x="54"/>
        <item m="1" x="154"/>
        <item x="96"/>
        <item x="55"/>
        <item x="78"/>
        <item x="24"/>
        <item x="25"/>
        <item x="97"/>
        <item x="98"/>
        <item x="99"/>
        <item x="79"/>
        <item x="100"/>
        <item x="6"/>
        <item x="101"/>
        <item x="102"/>
        <item m="1" x="153"/>
        <item x="56"/>
        <item x="104"/>
        <item x="105"/>
        <item x="26"/>
        <item x="57"/>
        <item x="27"/>
        <item x="28"/>
        <item x="29"/>
        <item x="80"/>
        <item x="30"/>
        <item x="58"/>
        <item x="109"/>
        <item x="31"/>
        <item x="32"/>
        <item x="7"/>
        <item x="33"/>
        <item x="110"/>
        <item x="59"/>
        <item x="34"/>
        <item x="35"/>
        <item x="36"/>
        <item x="60"/>
        <item x="61"/>
        <item x="37"/>
        <item x="136"/>
        <item x="62"/>
        <item x="38"/>
        <item x="81"/>
        <item x="146"/>
        <item x="39"/>
        <item x="82"/>
        <item x="63"/>
        <item m="1" x="156"/>
        <item x="117"/>
        <item x="83"/>
        <item x="64"/>
        <item x="118"/>
        <item x="17"/>
        <item x="84"/>
        <item x="119"/>
        <item x="8"/>
        <item x="85"/>
        <item x="18"/>
        <item x="40"/>
        <item x="41"/>
        <item x="65"/>
        <item x="86"/>
        <item x="42"/>
        <item x="87"/>
        <item x="66"/>
        <item x="67"/>
        <item x="120"/>
        <item m="1" x="155"/>
        <item m="1" x="157"/>
        <item x="10"/>
        <item x="121"/>
        <item x="68"/>
        <item x="69"/>
        <item x="122"/>
        <item x="88"/>
        <item x="130"/>
        <item x="45"/>
        <item x="46"/>
        <item x="71"/>
        <item x="131"/>
        <item x="89"/>
        <item x="132"/>
        <item x="47"/>
        <item x="48"/>
        <item x="72"/>
        <item x="20"/>
        <item x="13"/>
        <item x="4"/>
        <item x="5"/>
        <item x="74"/>
        <item x="21"/>
        <item x="50"/>
        <item x="92"/>
        <item x="14"/>
        <item x="93"/>
        <item x="51"/>
        <item x="75"/>
        <item x="76"/>
        <item x="52"/>
        <item x="22"/>
        <item x="53"/>
        <item x="94"/>
        <item x="16"/>
        <item x="147"/>
        <item x="44"/>
        <item x="11"/>
        <item x="70"/>
        <item x="19"/>
        <item x="12"/>
        <item x="128"/>
        <item x="129"/>
        <item x="137"/>
        <item x="145"/>
        <item x="144"/>
        <item x="151"/>
        <item x="150"/>
        <item x="91"/>
        <item x="107"/>
        <item x="126"/>
        <item x="114"/>
        <item x="95"/>
        <item x="148"/>
        <item x="133"/>
        <item x="141"/>
        <item x="140"/>
        <item x="139"/>
        <item x="111"/>
        <item x="134"/>
        <item m="1" x="152"/>
        <item x="124"/>
        <item x="115"/>
        <item x="108"/>
        <item x="123"/>
        <item x="142"/>
        <item x="127"/>
        <item x="3"/>
        <item x="112"/>
        <item x="149"/>
        <item x="125"/>
        <item x="143"/>
        <item x="90"/>
        <item x="2"/>
        <item x="0"/>
        <item x="1"/>
        <item x="106"/>
        <item x="135"/>
        <item x="138"/>
        <item x="9"/>
        <item x="23"/>
        <item x="43"/>
        <item x="103"/>
        <item x="113"/>
        <item x="116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9">
        <item x="0"/>
        <item x="8"/>
        <item x="1"/>
        <item x="5"/>
        <item x="7"/>
        <item x="3"/>
        <item x="4"/>
        <item x="2"/>
        <item x="6"/>
      </items>
    </pivotField>
    <pivotField axis="axisRow" compact="0" outline="0" showAll="0">
      <items count="106">
        <item m="1" x="88"/>
        <item x="52"/>
        <item x="49"/>
        <item x="65"/>
        <item x="14"/>
        <item x="23"/>
        <item m="1" x="98"/>
        <item x="40"/>
        <item x="15"/>
        <item m="1" x="102"/>
        <item x="58"/>
        <item x="53"/>
        <item x="54"/>
        <item x="70"/>
        <item m="1" x="90"/>
        <item x="50"/>
        <item m="1" x="92"/>
        <item m="1" x="100"/>
        <item x="29"/>
        <item m="1" x="93"/>
        <item x="76"/>
        <item m="1" x="103"/>
        <item m="1" x="101"/>
        <item x="30"/>
        <item x="19"/>
        <item x="13"/>
        <item x="48"/>
        <item m="1" x="95"/>
        <item x="71"/>
        <item x="20"/>
        <item x="17"/>
        <item m="1" x="91"/>
        <item x="68"/>
        <item x="24"/>
        <item x="59"/>
        <item x="66"/>
        <item x="77"/>
        <item x="84"/>
        <item x="62"/>
        <item x="60"/>
        <item x="42"/>
        <item x="9"/>
        <item x="31"/>
        <item x="37"/>
        <item x="4"/>
        <item x="32"/>
        <item x="22"/>
        <item x="55"/>
        <item x="5"/>
        <item x="38"/>
        <item x="25"/>
        <item x="56"/>
        <item x="21"/>
        <item x="85"/>
        <item x="43"/>
        <item x="6"/>
        <item x="7"/>
        <item x="0"/>
        <item x="11"/>
        <item x="8"/>
        <item x="63"/>
        <item x="33"/>
        <item x="64"/>
        <item m="1" x="104"/>
        <item x="61"/>
        <item x="73"/>
        <item x="72"/>
        <item x="26"/>
        <item x="44"/>
        <item x="74"/>
        <item x="34"/>
        <item m="1" x="99"/>
        <item x="45"/>
        <item x="39"/>
        <item x="12"/>
        <item x="46"/>
        <item x="57"/>
        <item x="78"/>
        <item x="83"/>
        <item x="79"/>
        <item x="28"/>
        <item x="16"/>
        <item x="51"/>
        <item m="1" x="96"/>
        <item x="86"/>
        <item m="1" x="89"/>
        <item x="75"/>
        <item x="2"/>
        <item x="80"/>
        <item x="81"/>
        <item m="1" x="94"/>
        <item m="1" x="87"/>
        <item x="18"/>
        <item m="1" x="97"/>
        <item x="1"/>
        <item x="82"/>
        <item x="69"/>
        <item x="27"/>
        <item x="67"/>
        <item x="41"/>
        <item x="10"/>
        <item x="47"/>
        <item x="36"/>
        <item x="3"/>
        <item x="35"/>
        <item t="default"/>
      </items>
    </pivotField>
    <pivotField compact="0" outline="0" showAll="0"/>
  </pivotFields>
  <rowFields count="5">
    <field x="0"/>
    <field x="1"/>
    <field x="6"/>
    <field x="11"/>
    <field x="12"/>
  </rowFields>
  <rowItems count="592">
    <i>
      <x/>
      <x/>
      <x v="146"/>
      <x/>
      <x v="57"/>
    </i>
    <i r="2">
      <x v="147"/>
      <x/>
      <x v="57"/>
    </i>
    <i r="2">
      <x v="148"/>
      <x v="2"/>
      <x v="94"/>
    </i>
    <i r="3">
      <x v="7"/>
      <x v="57"/>
    </i>
    <i t="default">
      <x/>
    </i>
    <i>
      <x v="1"/>
      <x v="11"/>
      <x v="140"/>
      <x v="5"/>
      <x v="44"/>
    </i>
    <i r="4">
      <x v="87"/>
    </i>
    <i r="4">
      <x v="103"/>
    </i>
    <i r="3">
      <x v="6"/>
      <x v="44"/>
    </i>
    <i r="4">
      <x v="48"/>
    </i>
    <i r="4">
      <x v="55"/>
    </i>
    <i r="4">
      <x v="87"/>
    </i>
    <i r="4">
      <x v="103"/>
    </i>
    <i t="default">
      <x v="1"/>
    </i>
    <i>
      <x v="2"/>
      <x v="1"/>
      <x v="16"/>
      <x/>
      <x v="57"/>
    </i>
    <i r="2">
      <x v="34"/>
      <x/>
      <x v="57"/>
    </i>
    <i r="2">
      <x v="60"/>
      <x/>
      <x v="57"/>
    </i>
    <i r="2">
      <x v="74"/>
      <x/>
      <x v="57"/>
    </i>
    <i r="2">
      <x v="92"/>
      <x/>
      <x v="57"/>
    </i>
    <i r="2">
      <x v="93"/>
      <x/>
      <x v="57"/>
    </i>
    <i r="2">
      <x v="110"/>
      <x/>
      <x v="57"/>
    </i>
    <i r="2">
      <x v="113"/>
      <x/>
      <x v="57"/>
    </i>
    <i r="2">
      <x v="152"/>
      <x/>
      <x v="57"/>
    </i>
    <i t="default">
      <x v="2"/>
    </i>
    <i>
      <x v="3"/>
      <x v="3"/>
      <x v="2"/>
      <x/>
      <x v="57"/>
    </i>
    <i r="2">
      <x v="57"/>
      <x/>
      <x v="57"/>
    </i>
    <i r="2">
      <x v="62"/>
      <x/>
      <x v="57"/>
    </i>
    <i r="2">
      <x v="91"/>
      <x v="3"/>
      <x v="56"/>
    </i>
    <i r="2">
      <x v="98"/>
      <x v="5"/>
      <x v="59"/>
    </i>
    <i r="2">
      <x v="107"/>
      <x v="5"/>
      <x v="41"/>
    </i>
    <i r="3">
      <x v="8"/>
      <x v="59"/>
    </i>
    <i r="4">
      <x v="100"/>
    </i>
    <i r="2">
      <x v="112"/>
      <x/>
      <x v="57"/>
    </i>
    <i t="default">
      <x v="3"/>
    </i>
    <i>
      <x v="4"/>
      <x v="12"/>
      <x v="9"/>
      <x/>
      <x v="57"/>
    </i>
    <i r="2">
      <x v="10"/>
      <x/>
      <x v="57"/>
    </i>
    <i r="4">
      <x v="58"/>
    </i>
    <i r="2">
      <x v="23"/>
      <x v="4"/>
      <x v="74"/>
    </i>
    <i r="2">
      <x v="25"/>
      <x v="4"/>
      <x v="74"/>
    </i>
    <i r="2">
      <x v="26"/>
      <x v="4"/>
      <x v="25"/>
    </i>
    <i r="2">
      <x v="27"/>
      <x v="2"/>
      <x v="4"/>
    </i>
    <i r="4">
      <x v="8"/>
    </i>
    <i r="4">
      <x v="25"/>
    </i>
    <i r="4">
      <x v="30"/>
    </i>
    <i r="4">
      <x v="59"/>
    </i>
    <i r="4">
      <x v="74"/>
    </i>
    <i r="4">
      <x v="81"/>
    </i>
    <i r="4">
      <x v="92"/>
    </i>
    <i r="3">
      <x v="6"/>
      <x v="24"/>
    </i>
    <i r="4">
      <x v="29"/>
    </i>
    <i r="4">
      <x v="52"/>
    </i>
    <i r="3">
      <x v="8"/>
      <x v="25"/>
    </i>
    <i r="4">
      <x v="46"/>
    </i>
    <i r="4">
      <x v="92"/>
    </i>
    <i r="2">
      <x v="29"/>
      <x v="4"/>
      <x v="74"/>
    </i>
    <i r="2">
      <x v="32"/>
      <x v="3"/>
      <x v="56"/>
    </i>
    <i r="2">
      <x v="33"/>
      <x v="6"/>
      <x v="5"/>
    </i>
    <i r="4">
      <x v="8"/>
    </i>
    <i r="4">
      <x v="24"/>
    </i>
    <i r="4">
      <x v="25"/>
    </i>
    <i r="4">
      <x v="29"/>
    </i>
    <i r="4">
      <x v="30"/>
    </i>
    <i r="4">
      <x v="33"/>
    </i>
    <i r="4">
      <x v="46"/>
    </i>
    <i r="4">
      <x v="48"/>
    </i>
    <i r="4">
      <x v="50"/>
    </i>
    <i r="4">
      <x v="52"/>
    </i>
    <i r="4">
      <x v="67"/>
    </i>
    <i r="2">
      <x v="35"/>
      <x/>
      <x v="18"/>
    </i>
    <i r="4">
      <x v="23"/>
    </i>
    <i r="4">
      <x v="42"/>
    </i>
    <i r="4">
      <x v="45"/>
    </i>
    <i r="4">
      <x v="61"/>
    </i>
    <i r="4">
      <x v="70"/>
    </i>
    <i r="4">
      <x v="80"/>
    </i>
    <i r="4">
      <x v="97"/>
    </i>
    <i r="4">
      <x v="104"/>
    </i>
    <i r="2">
      <x v="38"/>
      <x v="4"/>
      <x v="74"/>
    </i>
    <i r="2">
      <x v="39"/>
      <x v="5"/>
      <x v="74"/>
    </i>
    <i r="2">
      <x v="40"/>
      <x v="3"/>
      <x v="56"/>
    </i>
    <i r="2">
      <x v="43"/>
      <x v="3"/>
      <x v="56"/>
    </i>
    <i r="2">
      <x v="46"/>
      <x v="4"/>
      <x v="25"/>
    </i>
    <i r="2">
      <x v="49"/>
      <x v="4"/>
      <x v="25"/>
    </i>
    <i r="2">
      <x v="63"/>
      <x/>
      <x v="57"/>
    </i>
    <i r="2">
      <x v="64"/>
      <x v="4"/>
      <x v="74"/>
    </i>
    <i r="2">
      <x v="67"/>
      <x v="3"/>
      <x v="56"/>
    </i>
    <i r="2">
      <x v="81"/>
      <x v="4"/>
      <x v="74"/>
    </i>
    <i r="2">
      <x v="82"/>
      <x v="4"/>
      <x v="7"/>
    </i>
    <i r="4">
      <x v="25"/>
    </i>
    <i r="4">
      <x v="30"/>
    </i>
    <i r="4">
      <x v="40"/>
    </i>
    <i r="4">
      <x v="46"/>
    </i>
    <i r="4">
      <x v="49"/>
    </i>
    <i r="4">
      <x v="54"/>
    </i>
    <i r="4">
      <x v="67"/>
    </i>
    <i r="4">
      <x v="68"/>
    </i>
    <i r="4">
      <x v="72"/>
    </i>
    <i r="4">
      <x v="74"/>
    </i>
    <i r="4">
      <x v="75"/>
    </i>
    <i r="4">
      <x v="92"/>
    </i>
    <i r="4">
      <x v="99"/>
    </i>
    <i r="2">
      <x v="87"/>
      <x v="5"/>
      <x v="30"/>
    </i>
    <i r="3">
      <x v="8"/>
      <x v="8"/>
    </i>
    <i r="4">
      <x v="24"/>
    </i>
    <i r="4">
      <x v="26"/>
    </i>
    <i r="4">
      <x v="29"/>
    </i>
    <i r="4">
      <x v="44"/>
    </i>
    <i r="4">
      <x v="46"/>
    </i>
    <i r="4">
      <x v="55"/>
    </i>
    <i r="4">
      <x v="67"/>
    </i>
    <i r="4">
      <x v="68"/>
    </i>
    <i r="4">
      <x v="72"/>
    </i>
    <i r="4">
      <x v="74"/>
    </i>
    <i r="4">
      <x v="92"/>
    </i>
    <i r="4">
      <x v="101"/>
    </i>
    <i r="2">
      <x v="88"/>
      <x/>
      <x v="57"/>
    </i>
    <i r="2">
      <x v="90"/>
      <x v="3"/>
      <x v="56"/>
    </i>
    <i r="2">
      <x v="95"/>
      <x v="3"/>
      <x v="56"/>
    </i>
    <i r="2">
      <x v="104"/>
      <x/>
      <x v="57"/>
    </i>
    <i r="2">
      <x v="109"/>
      <x v="1"/>
      <x v="8"/>
    </i>
    <i r="4">
      <x v="29"/>
    </i>
    <i r="4">
      <x v="30"/>
    </i>
    <i r="4">
      <x v="41"/>
    </i>
    <i r="4">
      <x v="43"/>
    </i>
    <i r="4">
      <x v="44"/>
    </i>
    <i r="4">
      <x v="48"/>
    </i>
    <i r="4">
      <x v="49"/>
    </i>
    <i r="4">
      <x v="55"/>
    </i>
    <i r="4">
      <x v="59"/>
    </i>
    <i r="4">
      <x v="67"/>
    </i>
    <i r="4">
      <x v="73"/>
    </i>
    <i r="4">
      <x v="100"/>
    </i>
    <i r="4">
      <x v="102"/>
    </i>
    <i r="3">
      <x v="2"/>
      <x v="25"/>
    </i>
    <i r="4">
      <x v="59"/>
    </i>
    <i r="3">
      <x v="5"/>
      <x v="59"/>
    </i>
    <i r="3">
      <x v="6"/>
      <x v="8"/>
    </i>
    <i r="4">
      <x v="24"/>
    </i>
    <i r="4">
      <x v="29"/>
    </i>
    <i r="4">
      <x v="30"/>
    </i>
    <i r="4">
      <x v="43"/>
    </i>
    <i r="4">
      <x v="59"/>
    </i>
    <i r="3">
      <x v="8"/>
      <x v="59"/>
    </i>
    <i r="2">
      <x v="153"/>
      <x/>
      <x v="58"/>
    </i>
    <i r="2">
      <x v="154"/>
      <x v="4"/>
      <x v="74"/>
    </i>
    <i t="default">
      <x v="4"/>
    </i>
    <i>
      <x v="5"/>
      <x v="8"/>
      <x v="1"/>
      <x v="1"/>
      <x v="2"/>
    </i>
    <i r="4">
      <x v="4"/>
    </i>
    <i r="4">
      <x v="15"/>
    </i>
    <i r="4">
      <x v="24"/>
    </i>
    <i r="4">
      <x v="74"/>
    </i>
    <i r="3">
      <x v="2"/>
      <x v="25"/>
    </i>
    <i r="4">
      <x v="30"/>
    </i>
    <i r="4">
      <x v="46"/>
    </i>
    <i r="4">
      <x v="74"/>
    </i>
    <i r="4">
      <x v="81"/>
    </i>
    <i r="4">
      <x v="92"/>
    </i>
    <i r="3">
      <x v="7"/>
      <x v="72"/>
    </i>
    <i r="3">
      <x v="8"/>
      <x v="24"/>
    </i>
    <i r="4">
      <x v="25"/>
    </i>
    <i r="4">
      <x v="46"/>
    </i>
    <i r="4">
      <x v="50"/>
    </i>
    <i r="4">
      <x v="92"/>
    </i>
    <i r="2">
      <x v="4"/>
      <x v="1"/>
      <x v="30"/>
    </i>
    <i r="2">
      <x v="7"/>
      <x v="3"/>
      <x v="56"/>
    </i>
    <i r="2">
      <x v="20"/>
      <x v="3"/>
      <x v="97"/>
    </i>
    <i r="2">
      <x v="24"/>
      <x/>
      <x v="57"/>
    </i>
    <i r="2">
      <x v="30"/>
      <x v="4"/>
      <x v="1"/>
    </i>
    <i r="4">
      <x v="8"/>
    </i>
    <i r="4">
      <x v="11"/>
    </i>
    <i r="4">
      <x v="12"/>
    </i>
    <i r="4">
      <x v="24"/>
    </i>
    <i r="4">
      <x v="25"/>
    </i>
    <i r="4">
      <x v="29"/>
    </i>
    <i r="4">
      <x v="30"/>
    </i>
    <i r="4">
      <x v="46"/>
    </i>
    <i r="4">
      <x v="47"/>
    </i>
    <i r="4">
      <x v="51"/>
    </i>
    <i r="4">
      <x v="55"/>
    </i>
    <i r="4">
      <x v="67"/>
    </i>
    <i r="4">
      <x v="72"/>
    </i>
    <i r="4">
      <x v="76"/>
    </i>
    <i r="4">
      <x v="82"/>
    </i>
    <i r="3">
      <x v="5"/>
      <x v="7"/>
    </i>
    <i r="4">
      <x v="10"/>
    </i>
    <i r="4">
      <x v="12"/>
    </i>
    <i r="4">
      <x v="34"/>
    </i>
    <i r="4">
      <x v="39"/>
    </i>
    <i r="4">
      <x v="46"/>
    </i>
    <i r="4">
      <x v="47"/>
    </i>
    <i r="4">
      <x v="64"/>
    </i>
    <i r="4">
      <x v="82"/>
    </i>
    <i r="2">
      <x v="37"/>
      <x v="5"/>
      <x v="74"/>
    </i>
    <i r="2">
      <x v="41"/>
      <x v="3"/>
      <x v="97"/>
    </i>
    <i r="3">
      <x v="4"/>
      <x v="82"/>
    </i>
    <i r="2">
      <x v="42"/>
      <x v="5"/>
      <x v="74"/>
    </i>
    <i r="2">
      <x v="45"/>
      <x/>
      <x v="29"/>
    </i>
    <i r="4">
      <x v="38"/>
    </i>
    <i r="4">
      <x v="60"/>
    </i>
    <i r="4">
      <x v="62"/>
    </i>
    <i r="4">
      <x v="70"/>
    </i>
    <i r="2">
      <x v="51"/>
      <x v="7"/>
      <x v="2"/>
    </i>
    <i r="2">
      <x v="55"/>
      <x v="2"/>
      <x v="2"/>
    </i>
    <i r="4">
      <x v="3"/>
    </i>
    <i r="4">
      <x v="8"/>
    </i>
    <i r="4">
      <x v="25"/>
    </i>
    <i r="4">
      <x v="35"/>
    </i>
    <i r="3">
      <x v="6"/>
      <x v="5"/>
    </i>
    <i r="4">
      <x v="8"/>
    </i>
    <i r="4">
      <x v="24"/>
    </i>
    <i r="4">
      <x v="25"/>
    </i>
    <i r="4">
      <x v="29"/>
    </i>
    <i r="4">
      <x v="30"/>
    </i>
    <i r="4">
      <x v="32"/>
    </i>
    <i r="4">
      <x v="33"/>
    </i>
    <i r="4">
      <x v="35"/>
    </i>
    <i r="4">
      <x v="50"/>
    </i>
    <i r="4">
      <x v="52"/>
    </i>
    <i r="4">
      <x v="54"/>
    </i>
    <i r="4">
      <x v="55"/>
    </i>
    <i r="4">
      <x v="70"/>
    </i>
    <i r="4">
      <x v="98"/>
    </i>
    <i r="4">
      <x v="101"/>
    </i>
    <i r="2">
      <x v="65"/>
      <x v="3"/>
      <x v="97"/>
    </i>
    <i r="3">
      <x v="4"/>
      <x v="82"/>
    </i>
    <i r="2">
      <x v="69"/>
      <x v="6"/>
      <x v="24"/>
    </i>
    <i r="4">
      <x v="25"/>
    </i>
    <i r="4">
      <x v="29"/>
    </i>
    <i r="4">
      <x v="30"/>
    </i>
    <i r="4">
      <x v="33"/>
    </i>
    <i r="4">
      <x v="50"/>
    </i>
    <i r="4">
      <x v="52"/>
    </i>
    <i r="4">
      <x v="101"/>
    </i>
    <i r="2">
      <x v="70"/>
      <x v="4"/>
      <x v="82"/>
    </i>
    <i r="2">
      <x v="76"/>
      <x v="5"/>
      <x v="74"/>
    </i>
    <i r="2">
      <x v="77"/>
      <x v="1"/>
      <x v="24"/>
    </i>
    <i r="4">
      <x v="30"/>
    </i>
    <i r="4">
      <x v="40"/>
    </i>
    <i r="4">
      <x v="41"/>
    </i>
    <i r="4">
      <x v="46"/>
    </i>
    <i r="4">
      <x v="55"/>
    </i>
    <i r="4">
      <x v="74"/>
    </i>
    <i r="2">
      <x v="83"/>
      <x v="4"/>
      <x v="8"/>
    </i>
    <i r="4">
      <x v="25"/>
    </i>
    <i r="4">
      <x v="29"/>
    </i>
    <i r="4">
      <x v="30"/>
    </i>
    <i r="4">
      <x v="46"/>
    </i>
    <i r="4">
      <x v="47"/>
    </i>
    <i r="4">
      <x v="67"/>
    </i>
    <i r="4">
      <x v="68"/>
    </i>
    <i r="4">
      <x v="74"/>
    </i>
    <i r="4">
      <x v="96"/>
    </i>
    <i r="2">
      <x v="89"/>
      <x v="6"/>
      <x v="5"/>
    </i>
    <i r="4">
      <x v="13"/>
    </i>
    <i r="4">
      <x v="24"/>
    </i>
    <i r="4">
      <x v="25"/>
    </i>
    <i r="4">
      <x v="30"/>
    </i>
    <i r="4">
      <x v="52"/>
    </i>
    <i r="4">
      <x v="81"/>
    </i>
    <i r="4">
      <x v="101"/>
    </i>
    <i r="3">
      <x v="8"/>
      <x v="24"/>
    </i>
    <i r="4">
      <x v="25"/>
    </i>
    <i r="4">
      <x v="46"/>
    </i>
    <i r="4">
      <x v="50"/>
    </i>
    <i r="4">
      <x v="92"/>
    </i>
    <i r="4">
      <x v="101"/>
    </i>
    <i r="2">
      <x v="96"/>
      <x v="3"/>
      <x v="97"/>
    </i>
    <i r="2">
      <x v="100"/>
      <x/>
      <x v="57"/>
    </i>
    <i r="2">
      <x v="103"/>
      <x v="3"/>
      <x v="97"/>
    </i>
    <i r="2">
      <x v="105"/>
      <x v="4"/>
      <x v="82"/>
    </i>
    <i r="2">
      <x v="111"/>
      <x/>
      <x v="57"/>
    </i>
    <i t="default">
      <x v="5"/>
    </i>
    <i>
      <x v="6"/>
      <x v="10"/>
      <x/>
      <x/>
      <x v="57"/>
    </i>
    <i r="2">
      <x v="3"/>
      <x v="2"/>
      <x v="25"/>
    </i>
    <i r="4">
      <x v="30"/>
    </i>
    <i r="4">
      <x v="51"/>
    </i>
    <i r="4">
      <x v="92"/>
    </i>
    <i r="3">
      <x v="5"/>
      <x v="26"/>
    </i>
    <i r="2">
      <x v="8"/>
      <x v="4"/>
      <x v="82"/>
    </i>
    <i r="2">
      <x v="14"/>
      <x v="3"/>
      <x v="56"/>
    </i>
    <i r="2">
      <x v="28"/>
      <x/>
      <x v="57"/>
    </i>
    <i r="2">
      <x v="47"/>
      <x/>
      <x v="57"/>
    </i>
    <i r="2">
      <x v="50"/>
      <x v="1"/>
      <x v="7"/>
    </i>
    <i r="4">
      <x v="8"/>
    </i>
    <i r="4">
      <x v="28"/>
    </i>
    <i r="4">
      <x v="30"/>
    </i>
    <i r="4">
      <x v="46"/>
    </i>
    <i r="4">
      <x v="66"/>
    </i>
    <i r="4">
      <x v="72"/>
    </i>
    <i r="3">
      <x v="4"/>
      <x v="7"/>
    </i>
    <i r="4">
      <x v="46"/>
    </i>
    <i r="4">
      <x v="66"/>
    </i>
    <i r="4">
      <x v="72"/>
    </i>
    <i r="3">
      <x v="5"/>
      <x v="7"/>
    </i>
    <i r="4">
      <x v="8"/>
    </i>
    <i r="4">
      <x v="26"/>
    </i>
    <i r="4">
      <x v="30"/>
    </i>
    <i r="4">
      <x v="39"/>
    </i>
    <i r="4">
      <x v="46"/>
    </i>
    <i r="4">
      <x v="65"/>
    </i>
    <i r="4">
      <x v="66"/>
    </i>
    <i r="4">
      <x v="69"/>
    </i>
    <i r="4">
      <x v="72"/>
    </i>
    <i r="4">
      <x v="74"/>
    </i>
    <i r="4">
      <x v="82"/>
    </i>
    <i r="4">
      <x v="92"/>
    </i>
    <i r="4">
      <x v="101"/>
    </i>
    <i r="2">
      <x v="54"/>
      <x v="4"/>
      <x v="82"/>
    </i>
    <i r="2">
      <x v="58"/>
      <x/>
      <x v="57"/>
    </i>
    <i r="2">
      <x v="61"/>
      <x/>
      <x v="57"/>
    </i>
    <i r="2">
      <x v="63"/>
      <x/>
      <x v="57"/>
    </i>
    <i r="2">
      <x v="66"/>
      <x v="5"/>
      <x v="26"/>
    </i>
    <i r="4">
      <x v="74"/>
    </i>
    <i r="4">
      <x v="81"/>
    </i>
    <i r="4">
      <x v="82"/>
    </i>
    <i r="4">
      <x v="101"/>
    </i>
    <i r="2">
      <x v="68"/>
      <x v="4"/>
      <x v="82"/>
    </i>
    <i r="2">
      <x v="79"/>
      <x v="4"/>
      <x v="82"/>
    </i>
    <i r="2">
      <x v="85"/>
      <x v="4"/>
      <x v="82"/>
    </i>
    <i r="2">
      <x v="94"/>
      <x v="4"/>
      <x v="82"/>
    </i>
    <i r="2">
      <x v="101"/>
      <x v="4"/>
      <x v="25"/>
    </i>
    <i r="4">
      <x v="82"/>
    </i>
    <i r="2">
      <x v="102"/>
      <x/>
      <x v="57"/>
    </i>
    <i t="default">
      <x v="6"/>
    </i>
    <i>
      <x v="7"/>
      <x v="7"/>
      <x v="6"/>
      <x v="1"/>
      <x v="8"/>
    </i>
    <i r="4">
      <x v="29"/>
    </i>
    <i r="4">
      <x v="30"/>
    </i>
    <i r="4">
      <x v="51"/>
    </i>
    <i r="4">
      <x v="52"/>
    </i>
    <i r="4">
      <x v="81"/>
    </i>
    <i r="2">
      <x v="11"/>
      <x/>
      <x v="57"/>
    </i>
    <i r="2">
      <x v="12"/>
      <x v="2"/>
      <x v="81"/>
    </i>
    <i r="3">
      <x v="4"/>
      <x v="46"/>
    </i>
    <i r="2">
      <x v="13"/>
      <x v="1"/>
      <x v="8"/>
    </i>
    <i r="4">
      <x v="29"/>
    </i>
    <i r="4">
      <x v="30"/>
    </i>
    <i r="4">
      <x v="51"/>
    </i>
    <i r="2">
      <x v="15"/>
      <x v="1"/>
      <x v="8"/>
    </i>
    <i r="4">
      <x v="46"/>
    </i>
    <i r="3">
      <x v="4"/>
      <x v="46"/>
    </i>
    <i r="2">
      <x v="17"/>
      <x v="1"/>
      <x v="8"/>
    </i>
    <i r="4">
      <x v="29"/>
    </i>
    <i r="4">
      <x v="30"/>
    </i>
    <i r="4">
      <x v="41"/>
    </i>
    <i r="4">
      <x v="44"/>
    </i>
    <i r="4">
      <x v="67"/>
    </i>
    <i r="4">
      <x v="86"/>
    </i>
    <i r="4">
      <x v="100"/>
    </i>
    <i r="2">
      <x v="18"/>
      <x v="1"/>
      <x v="20"/>
    </i>
    <i r="4">
      <x v="29"/>
    </i>
    <i r="4">
      <x v="51"/>
    </i>
    <i r="4">
      <x v="100"/>
    </i>
    <i r="3">
      <x v="7"/>
      <x v="20"/>
    </i>
    <i r="3">
      <x v="8"/>
      <x v="100"/>
    </i>
    <i r="2">
      <x v="21"/>
      <x v="2"/>
      <x v="36"/>
    </i>
    <i r="3">
      <x v="4"/>
      <x v="36"/>
    </i>
    <i r="2">
      <x v="22"/>
      <x v="1"/>
      <x v="8"/>
    </i>
    <i r="4">
      <x v="29"/>
    </i>
    <i r="4">
      <x v="30"/>
    </i>
    <i r="4">
      <x v="51"/>
    </i>
    <i r="4">
      <x v="52"/>
    </i>
    <i r="4">
      <x v="74"/>
    </i>
    <i r="2">
      <x v="31"/>
      <x v="1"/>
      <x v="8"/>
    </i>
    <i r="4">
      <x v="29"/>
    </i>
    <i r="4">
      <x v="30"/>
    </i>
    <i r="4">
      <x v="51"/>
    </i>
    <i r="4">
      <x v="52"/>
    </i>
    <i r="4">
      <x v="70"/>
    </i>
    <i r="4">
      <x v="74"/>
    </i>
    <i r="2">
      <x v="36"/>
      <x v="5"/>
      <x v="25"/>
    </i>
    <i r="4">
      <x v="40"/>
    </i>
    <i r="4">
      <x v="46"/>
    </i>
    <i r="4">
      <x v="81"/>
    </i>
    <i r="4">
      <x v="82"/>
    </i>
    <i r="4">
      <x v="92"/>
    </i>
    <i r="3">
      <x v="7"/>
      <x v="72"/>
    </i>
    <i r="3">
      <x v="8"/>
      <x v="8"/>
    </i>
    <i r="4">
      <x v="11"/>
    </i>
    <i r="4">
      <x v="24"/>
    </i>
    <i r="4">
      <x v="25"/>
    </i>
    <i r="4">
      <x v="40"/>
    </i>
    <i r="4">
      <x v="46"/>
    </i>
    <i r="4">
      <x v="51"/>
    </i>
    <i r="4">
      <x v="75"/>
    </i>
    <i r="4">
      <x v="77"/>
    </i>
    <i r="4">
      <x v="82"/>
    </i>
    <i r="4">
      <x v="92"/>
    </i>
    <i r="4">
      <x v="101"/>
    </i>
    <i r="2">
      <x v="39"/>
      <x v="5"/>
      <x v="74"/>
    </i>
    <i r="2">
      <x v="53"/>
      <x/>
      <x v="57"/>
    </i>
    <i r="2">
      <x v="56"/>
      <x v="5"/>
      <x v="74"/>
    </i>
    <i r="2">
      <x v="59"/>
      <x/>
      <x v="57"/>
    </i>
    <i r="2">
      <x v="66"/>
      <x v="5"/>
      <x v="46"/>
    </i>
    <i r="2">
      <x v="71"/>
      <x v="8"/>
      <x v="8"/>
    </i>
    <i r="4">
      <x v="29"/>
    </i>
    <i r="4">
      <x v="30"/>
    </i>
    <i r="4">
      <x v="46"/>
    </i>
    <i r="4">
      <x v="51"/>
    </i>
    <i r="4">
      <x v="92"/>
    </i>
    <i r="2">
      <x v="75"/>
      <x v="5"/>
      <x v="8"/>
    </i>
    <i r="4">
      <x v="29"/>
    </i>
    <i r="4">
      <x v="30"/>
    </i>
    <i r="4">
      <x v="40"/>
    </i>
    <i r="4">
      <x v="46"/>
    </i>
    <i r="4">
      <x v="82"/>
    </i>
    <i r="4">
      <x v="92"/>
    </i>
    <i r="4">
      <x v="101"/>
    </i>
    <i r="3">
      <x v="8"/>
      <x v="8"/>
    </i>
    <i r="4">
      <x v="30"/>
    </i>
    <i r="4">
      <x v="40"/>
    </i>
    <i r="4">
      <x v="46"/>
    </i>
    <i r="4">
      <x v="92"/>
    </i>
    <i r="2">
      <x v="78"/>
      <x v="1"/>
      <x v="8"/>
    </i>
    <i r="4">
      <x v="29"/>
    </i>
    <i r="4">
      <x v="30"/>
    </i>
    <i r="4">
      <x v="40"/>
    </i>
    <i r="4">
      <x v="51"/>
    </i>
    <i r="4">
      <x v="74"/>
    </i>
    <i r="4">
      <x v="86"/>
    </i>
    <i r="2">
      <x v="80"/>
      <x v="1"/>
      <x v="8"/>
    </i>
    <i r="4">
      <x v="29"/>
    </i>
    <i r="4">
      <x v="30"/>
    </i>
    <i r="4">
      <x v="51"/>
    </i>
    <i r="4">
      <x v="74"/>
    </i>
    <i r="2">
      <x v="84"/>
      <x v="7"/>
      <x v="72"/>
    </i>
    <i r="3">
      <x v="8"/>
      <x v="26"/>
    </i>
    <i r="4">
      <x v="46"/>
    </i>
    <i r="2">
      <x v="86"/>
      <x/>
      <x v="57"/>
    </i>
    <i r="2">
      <x v="97"/>
      <x v="5"/>
      <x v="40"/>
    </i>
    <i r="4">
      <x v="46"/>
    </i>
    <i r="4">
      <x v="50"/>
    </i>
    <i r="4">
      <x v="74"/>
    </i>
    <i r="4">
      <x v="92"/>
    </i>
    <i r="4">
      <x v="101"/>
    </i>
    <i r="2">
      <x v="99"/>
      <x v="3"/>
      <x v="80"/>
    </i>
    <i r="2">
      <x v="106"/>
      <x/>
      <x v="57"/>
    </i>
    <i r="2">
      <x v="114"/>
      <x v="1"/>
      <x v="8"/>
    </i>
    <i r="4">
      <x v="29"/>
    </i>
    <i r="4">
      <x v="30"/>
    </i>
    <i r="4">
      <x v="40"/>
    </i>
    <i r="4">
      <x v="51"/>
    </i>
    <i r="4">
      <x v="74"/>
    </i>
    <i r="2">
      <x v="115"/>
      <x v="1"/>
      <x v="36"/>
    </i>
    <i r="4">
      <x v="51"/>
    </i>
    <i r="4">
      <x v="74"/>
    </i>
    <i r="4">
      <x v="86"/>
    </i>
    <i r="2">
      <x v="121"/>
      <x v="1"/>
      <x v="8"/>
    </i>
    <i r="4">
      <x v="29"/>
    </i>
    <i r="4">
      <x v="51"/>
    </i>
    <i r="2">
      <x v="122"/>
      <x v="1"/>
      <x v="8"/>
    </i>
    <i r="4">
      <x v="29"/>
    </i>
    <i r="4">
      <x v="51"/>
    </i>
    <i r="2">
      <x v="123"/>
      <x v="1"/>
      <x v="8"/>
    </i>
    <i r="4">
      <x v="29"/>
    </i>
    <i r="4">
      <x v="30"/>
    </i>
    <i r="4">
      <x v="52"/>
    </i>
    <i r="2">
      <x v="124"/>
      <x v="1"/>
      <x v="8"/>
    </i>
    <i r="2">
      <x v="125"/>
      <x v="5"/>
      <x v="8"/>
    </i>
    <i r="4">
      <x v="47"/>
    </i>
    <i r="4">
      <x v="81"/>
    </i>
    <i r="2">
      <x v="131"/>
      <x v="1"/>
      <x v="29"/>
    </i>
    <i r="4">
      <x v="51"/>
    </i>
    <i r="3">
      <x v="8"/>
      <x v="29"/>
    </i>
    <i r="4">
      <x v="51"/>
    </i>
    <i r="2">
      <x v="134"/>
      <x v="1"/>
      <x v="29"/>
    </i>
    <i r="4">
      <x v="52"/>
    </i>
    <i r="4">
      <x v="81"/>
    </i>
    <i r="2">
      <x v="135"/>
      <x v="4"/>
      <x v="82"/>
    </i>
    <i r="2">
      <x v="136"/>
      <x v="5"/>
      <x v="46"/>
    </i>
    <i r="4">
      <x v="50"/>
    </i>
    <i r="4">
      <x v="74"/>
    </i>
    <i r="4">
      <x v="82"/>
    </i>
    <i r="4">
      <x v="92"/>
    </i>
    <i r="2">
      <x v="137"/>
      <x v="1"/>
      <x v="29"/>
    </i>
    <i r="4">
      <x v="30"/>
    </i>
    <i r="4">
      <x v="51"/>
    </i>
    <i r="4">
      <x v="86"/>
    </i>
    <i r="2">
      <x v="139"/>
      <x v="1"/>
      <x v="30"/>
    </i>
    <i r="2">
      <x v="141"/>
      <x v="2"/>
      <x v="35"/>
    </i>
    <i r="2">
      <x v="143"/>
      <x v="1"/>
      <x v="52"/>
    </i>
    <i r="2">
      <x v="145"/>
      <x/>
      <x v="57"/>
    </i>
    <i r="2">
      <x v="149"/>
      <x/>
      <x v="70"/>
    </i>
    <i r="2">
      <x v="155"/>
      <x/>
      <x v="57"/>
    </i>
    <i r="2">
      <x v="156"/>
      <x v="3"/>
      <x v="80"/>
    </i>
    <i r="2">
      <x v="157"/>
      <x v="1"/>
      <x v="8"/>
    </i>
    <i r="4">
      <x v="29"/>
    </i>
    <i r="4">
      <x v="30"/>
    </i>
    <i r="4">
      <x v="40"/>
    </i>
    <i r="4">
      <x v="51"/>
    </i>
    <i r="4">
      <x v="52"/>
    </i>
    <i r="4">
      <x v="74"/>
    </i>
    <i r="4">
      <x v="86"/>
    </i>
    <i t="default">
      <x v="7"/>
    </i>
    <i>
      <x v="8"/>
      <x v="9"/>
      <x v="18"/>
      <x v="1"/>
      <x v="8"/>
    </i>
    <i r="4">
      <x v="29"/>
    </i>
    <i r="4">
      <x v="30"/>
    </i>
    <i r="4">
      <x v="40"/>
    </i>
    <i r="4">
      <x v="51"/>
    </i>
    <i r="4">
      <x v="74"/>
    </i>
    <i r="4">
      <x v="79"/>
    </i>
    <i r="4">
      <x v="86"/>
    </i>
    <i r="4">
      <x v="88"/>
    </i>
    <i r="4">
      <x v="89"/>
    </i>
    <i r="4">
      <x v="95"/>
    </i>
    <i r="2">
      <x v="44"/>
      <x v="1"/>
      <x v="8"/>
    </i>
    <i r="4">
      <x v="29"/>
    </i>
    <i r="4">
      <x v="30"/>
    </i>
    <i r="4">
      <x v="37"/>
    </i>
    <i r="4">
      <x v="40"/>
    </i>
    <i r="4">
      <x v="51"/>
    </i>
    <i r="4">
      <x v="52"/>
    </i>
    <i r="4">
      <x v="74"/>
    </i>
    <i r="4">
      <x v="86"/>
    </i>
    <i r="2">
      <x v="116"/>
      <x v="2"/>
      <x v="25"/>
    </i>
    <i r="4">
      <x v="50"/>
    </i>
    <i r="3">
      <x v="6"/>
      <x v="8"/>
    </i>
    <i r="4">
      <x v="24"/>
    </i>
    <i r="4">
      <x v="29"/>
    </i>
    <i r="4">
      <x v="51"/>
    </i>
    <i r="4">
      <x v="55"/>
    </i>
    <i r="3">
      <x v="7"/>
      <x v="57"/>
    </i>
    <i r="4">
      <x v="78"/>
    </i>
    <i r="4">
      <x v="94"/>
    </i>
    <i r="2">
      <x v="127"/>
      <x v="4"/>
      <x v="8"/>
    </i>
    <i r="2">
      <x v="128"/>
      <x v="1"/>
      <x v="8"/>
    </i>
    <i r="4">
      <x v="15"/>
    </i>
    <i r="4">
      <x v="29"/>
    </i>
    <i r="4">
      <x v="30"/>
    </i>
    <i r="4">
      <x v="51"/>
    </i>
    <i r="4">
      <x v="52"/>
    </i>
    <i r="4">
      <x v="75"/>
    </i>
    <i r="4">
      <x v="79"/>
    </i>
    <i r="4">
      <x v="86"/>
    </i>
    <i r="3">
      <x v="7"/>
      <x v="20"/>
    </i>
    <i r="2">
      <x v="129"/>
      <x v="1"/>
      <x v="8"/>
    </i>
    <i r="4">
      <x v="29"/>
    </i>
    <i r="4">
      <x v="51"/>
    </i>
    <i r="2">
      <x v="130"/>
      <x v="1"/>
      <x v="8"/>
    </i>
    <i r="4">
      <x v="29"/>
    </i>
    <i r="4">
      <x v="30"/>
    </i>
    <i r="4">
      <x v="51"/>
    </i>
    <i r="4">
      <x v="52"/>
    </i>
    <i r="2">
      <x v="131"/>
      <x v="1"/>
      <x v="8"/>
    </i>
    <i r="4">
      <x v="25"/>
    </i>
    <i r="4">
      <x v="29"/>
    </i>
    <i r="4">
      <x v="30"/>
    </i>
    <i r="4">
      <x v="51"/>
    </i>
    <i r="4">
      <x v="81"/>
    </i>
    <i r="2">
      <x v="132"/>
      <x v="1"/>
      <x v="8"/>
    </i>
    <i r="4">
      <x v="30"/>
    </i>
    <i r="4">
      <x v="52"/>
    </i>
    <i r="2">
      <x v="138"/>
      <x v="1"/>
      <x v="29"/>
    </i>
    <i r="2">
      <x v="150"/>
      <x v="4"/>
      <x v="70"/>
    </i>
    <i r="2">
      <x v="151"/>
      <x v="4"/>
      <x v="70"/>
    </i>
    <i t="default">
      <x v="8"/>
    </i>
    <i>
      <x v="9"/>
      <x v="2"/>
      <x v="117"/>
      <x v="4"/>
      <x v="8"/>
    </i>
    <i r="4">
      <x v="29"/>
    </i>
    <i r="4">
      <x v="46"/>
    </i>
    <i r="4">
      <x v="47"/>
    </i>
    <i r="4">
      <x v="70"/>
    </i>
    <i r="2">
      <x v="118"/>
      <x v="1"/>
      <x v="8"/>
    </i>
    <i r="4">
      <x v="29"/>
    </i>
    <i r="4">
      <x v="47"/>
    </i>
    <i r="2">
      <x v="144"/>
      <x v="3"/>
      <x v="56"/>
    </i>
    <i t="default">
      <x v="9"/>
    </i>
    <i>
      <x v="10"/>
      <x v="4"/>
      <x v="44"/>
      <x v="1"/>
      <x v="29"/>
    </i>
    <i r="4">
      <x v="86"/>
    </i>
    <i r="2">
      <x v="48"/>
      <x v="4"/>
      <x v="8"/>
    </i>
    <i r="4">
      <x v="46"/>
    </i>
    <i r="4">
      <x v="47"/>
    </i>
    <i r="4">
      <x v="50"/>
    </i>
    <i r="4">
      <x v="53"/>
    </i>
    <i r="2">
      <x v="108"/>
      <x v="1"/>
      <x v="29"/>
    </i>
    <i r="4">
      <x v="51"/>
    </i>
    <i t="default">
      <x v="10"/>
    </i>
    <i>
      <x v="11"/>
      <x v="6"/>
      <x v="126"/>
      <x v="4"/>
      <x v="84"/>
    </i>
    <i r="3">
      <x v="5"/>
      <x v="8"/>
    </i>
    <i r="4">
      <x v="29"/>
    </i>
    <i r="4">
      <x v="30"/>
    </i>
    <i r="4">
      <x v="52"/>
    </i>
    <i r="4">
      <x v="84"/>
    </i>
    <i r="2">
      <x v="142"/>
      <x v="5"/>
      <x v="46"/>
    </i>
    <i t="default">
      <x v="11"/>
    </i>
    <i>
      <x v="12"/>
      <x v="5"/>
      <x v="119"/>
      <x v="1"/>
      <x v="8"/>
    </i>
    <i r="4">
      <x v="29"/>
    </i>
    <i r="4">
      <x v="30"/>
    </i>
    <i r="4">
      <x v="52"/>
    </i>
    <i r="2">
      <x v="120"/>
      <x v="5"/>
      <x v="8"/>
    </i>
    <i r="4">
      <x v="29"/>
    </i>
    <i r="4">
      <x v="30"/>
    </i>
    <i r="4">
      <x v="52"/>
    </i>
    <i t="default">
      <x v="12"/>
    </i>
  </rowItems>
  <colItems count="1">
    <i/>
  </colItem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C41067-5050-48BE-9BB3-5DEE039BD258}" name="Tabla2" displayName="Tabla2" ref="A1:O605" totalsRowShown="0" headerRowDxfId="11">
  <autoFilter ref="A1:O605" xr:uid="{1B615381-6AAB-490B-A06B-4C7194F910A3}"/>
  <sortState xmlns:xlrd2="http://schemas.microsoft.com/office/spreadsheetml/2017/richdata2" ref="A2:O605">
    <sortCondition ref="N1:N605"/>
  </sortState>
  <tableColumns count="15">
    <tableColumn id="1" xr3:uid="{6D18D0BB-AB4A-4E33-99EA-574360C34CF0}" name="Región"/>
    <tableColumn id="2" xr3:uid="{D79A33E9-8833-48AF-8E39-3E4EB99D208A}" name="Provincia"/>
    <tableColumn id="3" xr3:uid="{804A85F3-774B-4870-BEE2-CEB2F6D51109}" name="Cod_Comuna">
      <calculatedColumnFormula>+VLOOKUP($F2,'codigos'!$B$2:$E$344,2,0)</calculatedColumnFormula>
    </tableColumn>
    <tableColumn id="4" xr3:uid="{EECA9033-C653-47C9-B6AE-BDF3459CC28B}" name="Cod_provincia">
      <calculatedColumnFormula>+VLOOKUP($F2,'codigos'!$B$2:$E$344,3,0)</calculatedColumnFormula>
    </tableColumn>
    <tableColumn id="5" xr3:uid="{03462536-F5A5-44A0-A367-0FDD09B0DA45}" name="Cod_Comuna2">
      <calculatedColumnFormula>+VLOOKUP($F2,'codigos'!$B$2:$E$344,4,0)</calculatedColumnFormula>
    </tableColumn>
    <tableColumn id="6" xr3:uid="{C95B31F2-5A14-4BA5-AB21-269074F77AB2}" name="Comuna"/>
    <tableColumn id="7" xr3:uid="{5A92A4DA-449A-4D25-8AA6-E361CCBE8EEA}" name="Empresa"/>
    <tableColumn id="8" xr3:uid="{8422B58D-73CA-482E-B9D0-1492A1AD5597}" name="Dirección"/>
    <tableColumn id="9" xr3:uid="{88854EA0-E7DA-49DC-ADA3-4C2D8BDDE494}" name="Teléfono"/>
    <tableColumn id="10" xr3:uid="{C4ECC07B-A463-4692-A34D-2D82DC040562}" name="Web"/>
    <tableColumn id="11" xr3:uid="{6F2861AC-84BE-4D32-8319-DF537677FBBE}" name="Cod_proceso"/>
    <tableColumn id="12" xr3:uid="{19AA8549-2219-47B2-AC53-0EADC64F691E}" name="Proceso"/>
    <tableColumn id="15" xr3:uid="{72108ADB-0D25-47E0-AABC-27565303B305}" name="Categoría" dataDxfId="0">
      <calculatedColumnFormula>+VLOOKUP(Tabla2[[#This Row],[Especie]],Codigos_cat_frutas[],2,0)</calculatedColumnFormula>
    </tableColumn>
    <tableColumn id="13" xr3:uid="{DF40973D-2F88-4214-B3DE-64A55B18CF3D}" name="Especie"/>
    <tableColumn id="14" xr3:uid="{23C508D6-5217-467A-AE95-91489E89E1F7}" name="Periodo levantamiento" dataDxfId="10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0EC10E-A4EE-4CC8-92DD-7CC47C38BCB4}" name="codigos" displayName="codigos" ref="B1:E344" totalsRowShown="0" headerRowDxfId="9">
  <autoFilter ref="B1:E344" xr:uid="{9293BB41-FB8E-4AB5-9E13-0932C12078E8}"/>
  <tableColumns count="4">
    <tableColumn id="1" xr3:uid="{68C05B27-8D8B-4D65-9EB0-089C59F64FD2}" name="Comuna" dataDxfId="8"/>
    <tableColumn id="2" xr3:uid="{F6D3BDC5-686D-4EF2-BBE2-A573CC4D40A6}" name="Codreg" dataDxfId="7"/>
    <tableColumn id="3" xr3:uid="{524E9F98-7771-4779-ABA6-2874156A980D}" name="Codpro" dataDxfId="6"/>
    <tableColumn id="4" xr3:uid="{267B7989-D030-49E9-9F9D-32AC41465C3C}" name="Codco" dataDxfId="5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C39AD49-454D-4356-B0EB-790A05274B56}" name="Codigos_cat_frutas" displayName="Codigos_cat_frutas" ref="H1:I157" totalsRowShown="0">
  <autoFilter ref="H1:I157" xr:uid="{4B316493-920B-43D3-9ED1-F2292E42B788}"/>
  <tableColumns count="2">
    <tableColumn id="1" xr3:uid="{9937C963-014F-4FAC-9708-57E162AEB401}" name="Especie" dataDxfId="1"/>
    <tableColumn id="2" xr3:uid="{083A85F3-AC07-4657-8B3F-AF6ECFA0B9C3}" name="Clasificación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C8205-8548-45EE-8B3D-944F1D5DFE86}">
  <sheetPr>
    <tabColor theme="4" tint="0.39997558519241921"/>
  </sheetPr>
  <dimension ref="A1:O605"/>
  <sheetViews>
    <sheetView tabSelected="1" view="pageBreakPreview" topLeftCell="G1" zoomScale="96" zoomScaleNormal="100" zoomScaleSheetLayoutView="96" workbookViewId="0">
      <selection activeCell="N511" sqref="N511:N591"/>
    </sheetView>
  </sheetViews>
  <sheetFormatPr baseColWidth="10" defaultColWidth="11.54296875" defaultRowHeight="14.5" x14ac:dyDescent="0.35"/>
  <cols>
    <col min="1" max="1" width="12.7265625" style="47" bestFit="1" customWidth="1"/>
    <col min="2" max="2" width="14.08984375" style="47" customWidth="1"/>
    <col min="3" max="3" width="13.6328125" style="47" customWidth="1"/>
    <col min="4" max="4" width="14.26953125" style="47" customWidth="1"/>
    <col min="5" max="5" width="14.6328125" style="47" customWidth="1"/>
    <col min="6" max="6" width="11.54296875" style="47"/>
    <col min="7" max="7" width="38.54296875" style="47" customWidth="1"/>
    <col min="8" max="8" width="30.1796875" style="47" customWidth="1"/>
    <col min="9" max="9" width="14.6328125" style="47" customWidth="1"/>
    <col min="10" max="10" width="18.1796875" style="47" customWidth="1"/>
    <col min="11" max="11" width="13.26953125" style="47" customWidth="1"/>
    <col min="12" max="12" width="10.54296875" style="47" customWidth="1"/>
    <col min="13" max="13" width="12.54296875" style="47" customWidth="1"/>
    <col min="14" max="14" width="11.54296875" style="47"/>
    <col min="15" max="15" width="21.1796875" style="47" customWidth="1"/>
    <col min="16" max="16384" width="11.54296875" style="47"/>
  </cols>
  <sheetData>
    <row r="1" spans="1:15" x14ac:dyDescent="0.35">
      <c r="A1" s="47" t="s">
        <v>291</v>
      </c>
      <c r="B1" s="47" t="s">
        <v>292</v>
      </c>
      <c r="C1" s="47" t="s">
        <v>460</v>
      </c>
      <c r="D1" s="47" t="s">
        <v>1042</v>
      </c>
      <c r="E1" s="47" t="s">
        <v>1046</v>
      </c>
      <c r="F1" s="47" t="s">
        <v>293</v>
      </c>
      <c r="G1" s="47" t="s">
        <v>294</v>
      </c>
      <c r="H1" s="47" t="s">
        <v>383</v>
      </c>
      <c r="I1" s="47" t="s">
        <v>382</v>
      </c>
      <c r="J1" s="47" t="s">
        <v>458</v>
      </c>
      <c r="K1" s="47" t="s">
        <v>459</v>
      </c>
      <c r="L1" s="47" t="s">
        <v>381</v>
      </c>
      <c r="M1" s="47" t="s">
        <v>1047</v>
      </c>
      <c r="N1" s="47" t="s">
        <v>295</v>
      </c>
      <c r="O1" s="47" t="s">
        <v>663</v>
      </c>
    </row>
    <row r="2" spans="1:15" x14ac:dyDescent="0.35">
      <c r="A2" t="s">
        <v>639</v>
      </c>
      <c r="B2" t="s">
        <v>640</v>
      </c>
      <c r="C2">
        <f>+VLOOKUP($F2,'codigos'!$B$2:$E$344,2,0)</f>
        <v>15</v>
      </c>
      <c r="D2">
        <f>+VLOOKUP($F2,'codigos'!$B$2:$E$344,3,0)</f>
        <v>151</v>
      </c>
      <c r="E2">
        <f>+VLOOKUP($F2,'codigos'!$B$2:$E$344,4,0)</f>
        <v>15101</v>
      </c>
      <c r="F2" t="s">
        <v>640</v>
      </c>
      <c r="G2" t="s">
        <v>643</v>
      </c>
      <c r="H2" t="s">
        <v>644</v>
      </c>
      <c r="I2">
        <v>582583148</v>
      </c>
      <c r="J2" t="s">
        <v>645</v>
      </c>
      <c r="K2">
        <v>1</v>
      </c>
      <c r="L2" t="s">
        <v>45</v>
      </c>
      <c r="M2" t="str">
        <f>+VLOOKUP(Tabla2[[#This Row],[Especie]],Codigos_cat_frutas[],2,0)</f>
        <v>Oleaginosos</v>
      </c>
      <c r="N2" t="s">
        <v>394</v>
      </c>
      <c r="O2" s="47" t="s">
        <v>525</v>
      </c>
    </row>
    <row r="3" spans="1:15" x14ac:dyDescent="0.35">
      <c r="A3" t="s">
        <v>639</v>
      </c>
      <c r="B3" t="s">
        <v>640</v>
      </c>
      <c r="C3">
        <f>+VLOOKUP($F3,'codigos'!$B$2:$E$344,2,0)</f>
        <v>15</v>
      </c>
      <c r="D3">
        <f>+VLOOKUP($F3,'codigos'!$B$2:$E$344,3,0)</f>
        <v>151</v>
      </c>
      <c r="E3">
        <f>+VLOOKUP($F3,'codigos'!$B$2:$E$344,4,0)</f>
        <v>15101</v>
      </c>
      <c r="F3" t="s">
        <v>640</v>
      </c>
      <c r="G3" t="s">
        <v>646</v>
      </c>
      <c r="H3" t="s">
        <v>647</v>
      </c>
      <c r="I3">
        <v>582585711</v>
      </c>
      <c r="J3" t="s">
        <v>648</v>
      </c>
      <c r="K3">
        <v>3</v>
      </c>
      <c r="L3" t="s">
        <v>47</v>
      </c>
      <c r="M3" t="str">
        <f>+VLOOKUP(Tabla2[[#This Row],[Especie]],Codigos_cat_frutas[],2,0)</f>
        <v>Hortalizas</v>
      </c>
      <c r="N3" t="s">
        <v>650</v>
      </c>
      <c r="O3" s="47" t="s">
        <v>525</v>
      </c>
    </row>
    <row r="4" spans="1:15" x14ac:dyDescent="0.35">
      <c r="A4" t="s">
        <v>639</v>
      </c>
      <c r="B4" t="s">
        <v>640</v>
      </c>
      <c r="C4">
        <f>+VLOOKUP($F4,'codigos'!$B$2:$E$344,2,0)</f>
        <v>15</v>
      </c>
      <c r="D4">
        <f>+VLOOKUP($F4,'codigos'!$B$2:$E$344,3,0)</f>
        <v>151</v>
      </c>
      <c r="E4">
        <f>+VLOOKUP($F4,'codigos'!$B$2:$E$344,4,0)</f>
        <v>15101</v>
      </c>
      <c r="F4" t="s">
        <v>640</v>
      </c>
      <c r="G4" t="s">
        <v>646</v>
      </c>
      <c r="H4" t="s">
        <v>647</v>
      </c>
      <c r="I4">
        <v>582585711</v>
      </c>
      <c r="J4" t="s">
        <v>648</v>
      </c>
      <c r="K4">
        <v>7</v>
      </c>
      <c r="L4" t="s">
        <v>51</v>
      </c>
      <c r="M4" t="str">
        <f>+VLOOKUP(Tabla2[[#This Row],[Especie]],Codigos_cat_frutas[],2,0)</f>
        <v>Oleaginosos</v>
      </c>
      <c r="N4" t="s">
        <v>394</v>
      </c>
      <c r="O4" s="47" t="s">
        <v>525</v>
      </c>
    </row>
    <row r="5" spans="1:15" x14ac:dyDescent="0.35">
      <c r="A5" t="s">
        <v>639</v>
      </c>
      <c r="B5" t="s">
        <v>640</v>
      </c>
      <c r="C5">
        <f>+VLOOKUP($F5,'codigos'!$B$2:$E$344,2,0)</f>
        <v>15</v>
      </c>
      <c r="D5">
        <f>+VLOOKUP($F5,'codigos'!$B$2:$E$344,3,0)</f>
        <v>151</v>
      </c>
      <c r="E5">
        <f>+VLOOKUP($F5,'codigos'!$B$2:$E$344,4,0)</f>
        <v>15101</v>
      </c>
      <c r="F5" t="s">
        <v>640</v>
      </c>
      <c r="G5" t="s">
        <v>641</v>
      </c>
      <c r="H5" t="s">
        <v>642</v>
      </c>
      <c r="I5">
        <v>998144288</v>
      </c>
      <c r="J5" s="47" t="s">
        <v>62</v>
      </c>
      <c r="K5">
        <v>1</v>
      </c>
      <c r="L5" t="s">
        <v>45</v>
      </c>
      <c r="M5" t="str">
        <f>+VLOOKUP(Tabla2[[#This Row],[Especie]],Codigos_cat_frutas[],2,0)</f>
        <v>Oleaginosos</v>
      </c>
      <c r="N5" t="s">
        <v>394</v>
      </c>
      <c r="O5" s="47" t="s">
        <v>525</v>
      </c>
    </row>
    <row r="6" spans="1:15" x14ac:dyDescent="0.35">
      <c r="A6" t="s">
        <v>618</v>
      </c>
      <c r="B6" t="s">
        <v>619</v>
      </c>
      <c r="C6">
        <f>+VLOOKUP($F6,'codigos'!$B$2:$E$344,2,0)</f>
        <v>1</v>
      </c>
      <c r="D6">
        <f>+VLOOKUP($F6,'codigos'!$B$2:$E$344,3,0)</f>
        <v>14</v>
      </c>
      <c r="E6">
        <f>+VLOOKUP($F6,'codigos'!$B$2:$E$344,4,0)</f>
        <v>1405</v>
      </c>
      <c r="F6" t="s">
        <v>620</v>
      </c>
      <c r="G6" t="s">
        <v>621</v>
      </c>
      <c r="H6" t="s">
        <v>622</v>
      </c>
      <c r="I6">
        <v>988393493</v>
      </c>
      <c r="J6" t="s">
        <v>623</v>
      </c>
      <c r="K6">
        <v>5</v>
      </c>
      <c r="L6" t="s">
        <v>49</v>
      </c>
      <c r="M6" t="str">
        <f>+VLOOKUP(Tabla2[[#This Row],[Especie]],Codigos_cat_frutas[],2,0)</f>
        <v>Tropicales y subtropicales</v>
      </c>
      <c r="N6" t="s">
        <v>624</v>
      </c>
      <c r="O6" s="47" t="s">
        <v>525</v>
      </c>
    </row>
    <row r="7" spans="1:15" x14ac:dyDescent="0.35">
      <c r="A7" t="s">
        <v>618</v>
      </c>
      <c r="B7" t="s">
        <v>619</v>
      </c>
      <c r="C7">
        <f>+VLOOKUP($F7,'codigos'!$B$2:$E$344,2,0)</f>
        <v>1</v>
      </c>
      <c r="D7">
        <f>+VLOOKUP($F7,'codigos'!$B$2:$E$344,3,0)</f>
        <v>14</v>
      </c>
      <c r="E7">
        <f>+VLOOKUP($F7,'codigos'!$B$2:$E$344,4,0)</f>
        <v>1405</v>
      </c>
      <c r="F7" t="s">
        <v>620</v>
      </c>
      <c r="G7" t="s">
        <v>621</v>
      </c>
      <c r="H7" t="s">
        <v>622</v>
      </c>
      <c r="I7">
        <v>988393493</v>
      </c>
      <c r="J7" t="s">
        <v>623</v>
      </c>
      <c r="K7">
        <v>5</v>
      </c>
      <c r="L7" t="s">
        <v>49</v>
      </c>
      <c r="M7" t="str">
        <f>+VLOOKUP(Tabla2[[#This Row],[Especie]],Codigos_cat_frutas[],2,0)</f>
        <v>Cítricos</v>
      </c>
      <c r="N7" t="s">
        <v>673</v>
      </c>
      <c r="O7" s="47" t="s">
        <v>525</v>
      </c>
    </row>
    <row r="8" spans="1:15" x14ac:dyDescent="0.35">
      <c r="A8" t="s">
        <v>618</v>
      </c>
      <c r="B8" t="s">
        <v>619</v>
      </c>
      <c r="C8">
        <f>+VLOOKUP($F8,'codigos'!$B$2:$E$344,2,0)</f>
        <v>1</v>
      </c>
      <c r="D8">
        <f>+VLOOKUP($F8,'codigos'!$B$2:$E$344,3,0)</f>
        <v>14</v>
      </c>
      <c r="E8">
        <f>+VLOOKUP($F8,'codigos'!$B$2:$E$344,4,0)</f>
        <v>1405</v>
      </c>
      <c r="F8" t="s">
        <v>620</v>
      </c>
      <c r="G8" t="s">
        <v>621</v>
      </c>
      <c r="H8" t="s">
        <v>622</v>
      </c>
      <c r="I8">
        <v>988393493</v>
      </c>
      <c r="J8" t="s">
        <v>623</v>
      </c>
      <c r="K8">
        <v>5</v>
      </c>
      <c r="L8" t="s">
        <v>49</v>
      </c>
      <c r="M8" t="str">
        <f>+VLOOKUP(Tabla2[[#This Row],[Especie]],Codigos_cat_frutas[],2,0)</f>
        <v>Tropicales y subtropicales</v>
      </c>
      <c r="N8" t="s">
        <v>33</v>
      </c>
      <c r="O8" s="47" t="s">
        <v>525</v>
      </c>
    </row>
    <row r="9" spans="1:15" x14ac:dyDescent="0.35">
      <c r="A9" t="s">
        <v>618</v>
      </c>
      <c r="B9" t="s">
        <v>619</v>
      </c>
      <c r="C9">
        <f>+VLOOKUP($F9,'codigos'!$B$2:$E$344,2,0)</f>
        <v>1</v>
      </c>
      <c r="D9">
        <f>+VLOOKUP($F9,'codigos'!$B$2:$E$344,3,0)</f>
        <v>14</v>
      </c>
      <c r="E9">
        <f>+VLOOKUP($F9,'codigos'!$B$2:$E$344,4,0)</f>
        <v>1405</v>
      </c>
      <c r="F9" t="s">
        <v>620</v>
      </c>
      <c r="G9" t="s">
        <v>621</v>
      </c>
      <c r="H9" t="s">
        <v>622</v>
      </c>
      <c r="I9">
        <v>988393493</v>
      </c>
      <c r="J9" t="s">
        <v>623</v>
      </c>
      <c r="K9">
        <v>8</v>
      </c>
      <c r="L9" t="s">
        <v>52</v>
      </c>
      <c r="M9" t="str">
        <f>+VLOOKUP(Tabla2[[#This Row],[Especie]],Codigos_cat_frutas[],2,0)</f>
        <v>Tropicales y subtropicales</v>
      </c>
      <c r="N9" t="s">
        <v>624</v>
      </c>
      <c r="O9" s="47" t="s">
        <v>525</v>
      </c>
    </row>
    <row r="10" spans="1:15" x14ac:dyDescent="0.35">
      <c r="A10" t="s">
        <v>618</v>
      </c>
      <c r="B10" t="s">
        <v>619</v>
      </c>
      <c r="C10">
        <f>+VLOOKUP($F10,'codigos'!$B$2:$E$344,2,0)</f>
        <v>1</v>
      </c>
      <c r="D10">
        <f>+VLOOKUP($F10,'codigos'!$B$2:$E$344,3,0)</f>
        <v>14</v>
      </c>
      <c r="E10">
        <f>+VLOOKUP($F10,'codigos'!$B$2:$E$344,4,0)</f>
        <v>1405</v>
      </c>
      <c r="F10" t="s">
        <v>620</v>
      </c>
      <c r="G10" t="s">
        <v>621</v>
      </c>
      <c r="H10" t="s">
        <v>622</v>
      </c>
      <c r="I10">
        <v>988393493</v>
      </c>
      <c r="J10" t="s">
        <v>623</v>
      </c>
      <c r="K10">
        <v>8</v>
      </c>
      <c r="L10" t="s">
        <v>52</v>
      </c>
      <c r="M10" t="str">
        <f>+VLOOKUP(Tabla2[[#This Row],[Especie]],Codigos_cat_frutas[],2,0)</f>
        <v>Cítricos</v>
      </c>
      <c r="N10" t="s">
        <v>673</v>
      </c>
      <c r="O10" s="47" t="s">
        <v>525</v>
      </c>
    </row>
    <row r="11" spans="1:15" x14ac:dyDescent="0.35">
      <c r="A11" t="s">
        <v>618</v>
      </c>
      <c r="B11" t="s">
        <v>619</v>
      </c>
      <c r="C11">
        <f>+VLOOKUP($F11,'codigos'!$B$2:$E$344,2,0)</f>
        <v>1</v>
      </c>
      <c r="D11">
        <f>+VLOOKUP($F11,'codigos'!$B$2:$E$344,3,0)</f>
        <v>14</v>
      </c>
      <c r="E11">
        <f>+VLOOKUP($F11,'codigos'!$B$2:$E$344,4,0)</f>
        <v>1405</v>
      </c>
      <c r="F11" t="s">
        <v>620</v>
      </c>
      <c r="G11" t="s">
        <v>621</v>
      </c>
      <c r="H11" t="s">
        <v>622</v>
      </c>
      <c r="I11">
        <v>988393493</v>
      </c>
      <c r="J11" t="s">
        <v>623</v>
      </c>
      <c r="K11">
        <v>8</v>
      </c>
      <c r="L11" t="s">
        <v>52</v>
      </c>
      <c r="M11" t="str">
        <f>+VLOOKUP(Tabla2[[#This Row],[Especie]],Codigos_cat_frutas[],2,0)</f>
        <v>Tropicales y subtropicales</v>
      </c>
      <c r="N11" t="s">
        <v>33</v>
      </c>
      <c r="O11" s="47" t="s">
        <v>525</v>
      </c>
    </row>
    <row r="12" spans="1:15" x14ac:dyDescent="0.35">
      <c r="A12" t="s">
        <v>618</v>
      </c>
      <c r="B12" t="s">
        <v>619</v>
      </c>
      <c r="C12">
        <f>+VLOOKUP($F12,'codigos'!$B$2:$E$344,2,0)</f>
        <v>1</v>
      </c>
      <c r="D12">
        <f>+VLOOKUP($F12,'codigos'!$B$2:$E$344,3,0)</f>
        <v>14</v>
      </c>
      <c r="E12">
        <f>+VLOOKUP($F12,'codigos'!$B$2:$E$344,4,0)</f>
        <v>1405</v>
      </c>
      <c r="F12" t="s">
        <v>620</v>
      </c>
      <c r="G12" t="s">
        <v>621</v>
      </c>
      <c r="H12" t="s">
        <v>622</v>
      </c>
      <c r="I12">
        <v>988393493</v>
      </c>
      <c r="J12" t="s">
        <v>623</v>
      </c>
      <c r="K12">
        <v>8</v>
      </c>
      <c r="L12" t="s">
        <v>52</v>
      </c>
      <c r="M12" t="str">
        <f>+VLOOKUP(Tabla2[[#This Row],[Especie]],Codigos_cat_frutas[],2,0)</f>
        <v>Tropicales y subtropicales</v>
      </c>
      <c r="N12" t="s">
        <v>385</v>
      </c>
      <c r="O12" s="47" t="s">
        <v>525</v>
      </c>
    </row>
    <row r="13" spans="1:15" x14ac:dyDescent="0.35">
      <c r="A13" t="s">
        <v>618</v>
      </c>
      <c r="B13" t="s">
        <v>619</v>
      </c>
      <c r="C13">
        <f>+VLOOKUP($F13,'codigos'!$B$2:$E$344,2,0)</f>
        <v>1</v>
      </c>
      <c r="D13">
        <f>+VLOOKUP($F13,'codigos'!$B$2:$E$344,3,0)</f>
        <v>14</v>
      </c>
      <c r="E13">
        <f>+VLOOKUP($F13,'codigos'!$B$2:$E$344,4,0)</f>
        <v>1405</v>
      </c>
      <c r="F13" t="s">
        <v>620</v>
      </c>
      <c r="G13" t="s">
        <v>621</v>
      </c>
      <c r="H13" t="s">
        <v>622</v>
      </c>
      <c r="I13">
        <v>988393493</v>
      </c>
      <c r="J13" t="s">
        <v>623</v>
      </c>
      <c r="K13">
        <v>8</v>
      </c>
      <c r="L13" t="s">
        <v>52</v>
      </c>
      <c r="M13" t="str">
        <f>+VLOOKUP(Tabla2[[#This Row],[Especie]],Codigos_cat_frutas[],2,0)</f>
        <v>Cítricos</v>
      </c>
      <c r="N13" s="47" t="s">
        <v>22</v>
      </c>
      <c r="O13" s="47" t="s">
        <v>525</v>
      </c>
    </row>
    <row r="14" spans="1:15" x14ac:dyDescent="0.35">
      <c r="A14" s="47" t="s">
        <v>296</v>
      </c>
      <c r="B14" s="47" t="s">
        <v>304</v>
      </c>
      <c r="C14">
        <f>+VLOOKUP($F14,'codigos'!$B$2:$E$344,2,0)</f>
        <v>3</v>
      </c>
      <c r="D14">
        <f>+VLOOKUP($F14,'codigos'!$B$2:$E$344,3,0)</f>
        <v>31</v>
      </c>
      <c r="E14">
        <f>+VLOOKUP($F14,'codigos'!$B$2:$E$344,4,0)</f>
        <v>3101</v>
      </c>
      <c r="F14" s="47" t="s">
        <v>1041</v>
      </c>
      <c r="G14" s="47" t="s">
        <v>495</v>
      </c>
      <c r="H14" s="47" t="s">
        <v>108</v>
      </c>
      <c r="I14" s="47">
        <v>999918561</v>
      </c>
      <c r="J14" s="47" t="s">
        <v>62</v>
      </c>
      <c r="K14" s="47">
        <v>1</v>
      </c>
      <c r="L14" s="47" t="s">
        <v>45</v>
      </c>
      <c r="M14" s="47" t="str">
        <f>+VLOOKUP(Tabla2[[#This Row],[Especie]],Codigos_cat_frutas[],2,0)</f>
        <v>Oleaginosos</v>
      </c>
      <c r="N14" s="47" t="s">
        <v>394</v>
      </c>
      <c r="O14" s="47" t="s">
        <v>522</v>
      </c>
    </row>
    <row r="15" spans="1:15" x14ac:dyDescent="0.35">
      <c r="A15" s="47" t="s">
        <v>296</v>
      </c>
      <c r="B15" s="47" t="s">
        <v>304</v>
      </c>
      <c r="C15">
        <f>+VLOOKUP($F15,'codigos'!$B$2:$E$344,2,0)</f>
        <v>3</v>
      </c>
      <c r="D15">
        <f>+VLOOKUP($F15,'codigos'!$B$2:$E$344,3,0)</f>
        <v>31</v>
      </c>
      <c r="E15">
        <f>+VLOOKUP($F15,'codigos'!$B$2:$E$344,4,0)</f>
        <v>3101</v>
      </c>
      <c r="F15" s="47" t="s">
        <v>1041</v>
      </c>
      <c r="G15" s="47" t="s">
        <v>495</v>
      </c>
      <c r="H15" s="47" t="s">
        <v>108</v>
      </c>
      <c r="I15" s="47">
        <v>999918561</v>
      </c>
      <c r="J15" s="47" t="s">
        <v>62</v>
      </c>
      <c r="K15" s="47">
        <v>1</v>
      </c>
      <c r="L15" s="47" t="s">
        <v>45</v>
      </c>
      <c r="M15" s="47" t="str">
        <f>+VLOOKUP(Tabla2[[#This Row],[Especie]],Codigos_cat_frutas[],2,0)</f>
        <v>Oleaginosos</v>
      </c>
      <c r="N15" s="47" t="s">
        <v>394</v>
      </c>
      <c r="O15" s="47" t="s">
        <v>522</v>
      </c>
    </row>
    <row r="16" spans="1:15" x14ac:dyDescent="0.35">
      <c r="A16" s="47" t="s">
        <v>296</v>
      </c>
      <c r="B16" s="47" t="s">
        <v>305</v>
      </c>
      <c r="C16">
        <f>+VLOOKUP($F16,'codigos'!$B$2:$E$344,2,0)</f>
        <v>3</v>
      </c>
      <c r="D16">
        <f>+VLOOKUP($F16,'codigos'!$B$2:$E$344,3,0)</f>
        <v>33</v>
      </c>
      <c r="E16">
        <f>+VLOOKUP($F16,'codigos'!$B$2:$E$344,4,0)</f>
        <v>3304</v>
      </c>
      <c r="F16" s="47" t="s">
        <v>305</v>
      </c>
      <c r="G16" s="47" t="s">
        <v>496</v>
      </c>
      <c r="H16" s="47" t="s">
        <v>114</v>
      </c>
      <c r="I16" s="47">
        <v>987366462</v>
      </c>
      <c r="J16" s="47" t="s">
        <v>115</v>
      </c>
      <c r="K16" s="47">
        <v>1</v>
      </c>
      <c r="L16" s="47" t="s">
        <v>45</v>
      </c>
      <c r="M16" s="47" t="str">
        <f>+VLOOKUP(Tabla2[[#This Row],[Especie]],Codigos_cat_frutas[],2,0)</f>
        <v>Oleaginosos</v>
      </c>
      <c r="N16" s="47" t="s">
        <v>394</v>
      </c>
      <c r="O16" s="47" t="s">
        <v>522</v>
      </c>
    </row>
    <row r="17" spans="1:15" x14ac:dyDescent="0.35">
      <c r="A17" s="47" t="s">
        <v>296</v>
      </c>
      <c r="B17" s="47" t="s">
        <v>304</v>
      </c>
      <c r="C17">
        <f>+VLOOKUP($F17,'codigos'!$B$2:$E$344,2,0)</f>
        <v>3</v>
      </c>
      <c r="D17">
        <f>+VLOOKUP($F17,'codigos'!$B$2:$E$344,3,0)</f>
        <v>31</v>
      </c>
      <c r="E17">
        <f>+VLOOKUP($F17,'codigos'!$B$2:$E$344,4,0)</f>
        <v>3101</v>
      </c>
      <c r="F17" s="47" t="s">
        <v>1041</v>
      </c>
      <c r="G17" s="47" t="s">
        <v>105</v>
      </c>
      <c r="H17" s="47" t="s">
        <v>106</v>
      </c>
      <c r="I17" s="47">
        <v>998413601</v>
      </c>
      <c r="J17" s="47" t="s">
        <v>107</v>
      </c>
      <c r="K17" s="47">
        <v>1</v>
      </c>
      <c r="L17" s="47" t="s">
        <v>45</v>
      </c>
      <c r="M17" s="47" t="str">
        <f>+VLOOKUP(Tabla2[[#This Row],[Especie]],Codigos_cat_frutas[],2,0)</f>
        <v>Oleaginosos</v>
      </c>
      <c r="N17" s="47" t="s">
        <v>394</v>
      </c>
      <c r="O17" s="47" t="s">
        <v>522</v>
      </c>
    </row>
    <row r="18" spans="1:15" x14ac:dyDescent="0.35">
      <c r="A18" s="47" t="s">
        <v>296</v>
      </c>
      <c r="B18" s="47" t="s">
        <v>305</v>
      </c>
      <c r="C18">
        <f>+VLOOKUP($F18,'codigos'!$B$2:$E$344,2,0)</f>
        <v>3</v>
      </c>
      <c r="D18">
        <f>+VLOOKUP($F18,'codigos'!$B$2:$E$344,3,0)</f>
        <v>33</v>
      </c>
      <c r="E18">
        <f>+VLOOKUP($F18,'codigos'!$B$2:$E$344,4,0)</f>
        <v>3303</v>
      </c>
      <c r="F18" s="47" t="s">
        <v>339</v>
      </c>
      <c r="G18" s="47" t="s">
        <v>121</v>
      </c>
      <c r="H18" s="47" t="s">
        <v>122</v>
      </c>
      <c r="I18" s="47">
        <v>990010249</v>
      </c>
      <c r="J18" s="47" t="s">
        <v>62</v>
      </c>
      <c r="K18" s="47">
        <v>1</v>
      </c>
      <c r="L18" s="47" t="s">
        <v>45</v>
      </c>
      <c r="M18" s="47" t="str">
        <f>+VLOOKUP(Tabla2[[#This Row],[Especie]],Codigos_cat_frutas[],2,0)</f>
        <v>Oleaginosos</v>
      </c>
      <c r="N18" s="47" t="s">
        <v>394</v>
      </c>
      <c r="O18" s="47" t="s">
        <v>522</v>
      </c>
    </row>
    <row r="19" spans="1:15" x14ac:dyDescent="0.35">
      <c r="A19" s="47" t="s">
        <v>296</v>
      </c>
      <c r="B19" s="47" t="s">
        <v>305</v>
      </c>
      <c r="C19">
        <f>+VLOOKUP($F19,'codigos'!$B$2:$E$344,2,0)</f>
        <v>3</v>
      </c>
      <c r="D19">
        <f>+VLOOKUP($F19,'codigos'!$B$2:$E$344,3,0)</f>
        <v>33</v>
      </c>
      <c r="E19">
        <f>+VLOOKUP($F19,'codigos'!$B$2:$E$344,4,0)</f>
        <v>3303</v>
      </c>
      <c r="F19" s="47" t="s">
        <v>339</v>
      </c>
      <c r="G19" s="47" t="s">
        <v>116</v>
      </c>
      <c r="H19" s="47" t="s">
        <v>117</v>
      </c>
      <c r="I19" s="47">
        <v>995430627</v>
      </c>
      <c r="J19" s="47" t="s">
        <v>118</v>
      </c>
      <c r="K19" s="47">
        <v>1</v>
      </c>
      <c r="L19" s="47" t="s">
        <v>45</v>
      </c>
      <c r="M19" s="47" t="str">
        <f>+VLOOKUP(Tabla2[[#This Row],[Especie]],Codigos_cat_frutas[],2,0)</f>
        <v>Oleaginosos</v>
      </c>
      <c r="N19" s="47" t="s">
        <v>394</v>
      </c>
      <c r="O19" s="47" t="s">
        <v>522</v>
      </c>
    </row>
    <row r="20" spans="1:15" x14ac:dyDescent="0.35">
      <c r="A20" s="47" t="s">
        <v>296</v>
      </c>
      <c r="B20" s="47" t="s">
        <v>305</v>
      </c>
      <c r="C20">
        <f>+VLOOKUP($F20,'codigos'!$B$2:$E$344,2,0)</f>
        <v>3</v>
      </c>
      <c r="D20">
        <f>+VLOOKUP($F20,'codigos'!$B$2:$E$344,3,0)</f>
        <v>33</v>
      </c>
      <c r="E20">
        <f>+VLOOKUP($F20,'codigos'!$B$2:$E$344,4,0)</f>
        <v>3304</v>
      </c>
      <c r="F20" s="47" t="s">
        <v>305</v>
      </c>
      <c r="G20" s="47" t="s">
        <v>693</v>
      </c>
      <c r="H20" s="47" t="s">
        <v>112</v>
      </c>
      <c r="I20" s="47">
        <v>993272887</v>
      </c>
      <c r="J20" s="47" t="s">
        <v>113</v>
      </c>
      <c r="K20" s="47">
        <v>1</v>
      </c>
      <c r="L20" s="47" t="s">
        <v>45</v>
      </c>
      <c r="M20" s="47" t="str">
        <f>+VLOOKUP(Tabla2[[#This Row],[Especie]],Codigos_cat_frutas[],2,0)</f>
        <v>Oleaginosos</v>
      </c>
      <c r="N20" s="47" t="s">
        <v>394</v>
      </c>
      <c r="O20" s="47" t="s">
        <v>522</v>
      </c>
    </row>
    <row r="21" spans="1:15" x14ac:dyDescent="0.35">
      <c r="A21" s="47" t="s">
        <v>296</v>
      </c>
      <c r="B21" s="47" t="s">
        <v>305</v>
      </c>
      <c r="C21">
        <f>+VLOOKUP($F21,'codigos'!$B$2:$E$344,2,0)</f>
        <v>3</v>
      </c>
      <c r="D21">
        <f>+VLOOKUP($F21,'codigos'!$B$2:$E$344,3,0)</f>
        <v>33</v>
      </c>
      <c r="E21">
        <f>+VLOOKUP($F21,'codigos'!$B$2:$E$344,4,0)</f>
        <v>3303</v>
      </c>
      <c r="F21" s="47" t="s">
        <v>339</v>
      </c>
      <c r="G21" s="47" t="s">
        <v>455</v>
      </c>
      <c r="H21" s="47" t="s">
        <v>119</v>
      </c>
      <c r="I21" s="47">
        <v>983600338</v>
      </c>
      <c r="J21" s="47" t="s">
        <v>120</v>
      </c>
      <c r="K21" s="47">
        <v>1</v>
      </c>
      <c r="L21" s="47" t="s">
        <v>45</v>
      </c>
      <c r="M21" s="47" t="str">
        <f>+VLOOKUP(Tabla2[[#This Row],[Especie]],Codigos_cat_frutas[],2,0)</f>
        <v>Oleaginosos</v>
      </c>
      <c r="N21" s="47" t="s">
        <v>394</v>
      </c>
      <c r="O21" s="47" t="s">
        <v>522</v>
      </c>
    </row>
    <row r="22" spans="1:15" x14ac:dyDescent="0.35">
      <c r="A22" s="47" t="s">
        <v>296</v>
      </c>
      <c r="B22" s="47" t="s">
        <v>304</v>
      </c>
      <c r="C22">
        <f>+VLOOKUP($F22,'codigos'!$B$2:$E$344,2,0)</f>
        <v>3</v>
      </c>
      <c r="D22">
        <f>+VLOOKUP($F22,'codigos'!$B$2:$E$344,3,0)</f>
        <v>31</v>
      </c>
      <c r="E22">
        <f>+VLOOKUP($F22,'codigos'!$B$2:$E$344,4,0)</f>
        <v>3102</v>
      </c>
      <c r="F22" s="47" t="s">
        <v>320</v>
      </c>
      <c r="G22" s="47" t="s">
        <v>513</v>
      </c>
      <c r="H22" s="47" t="s">
        <v>110</v>
      </c>
      <c r="I22" s="47">
        <v>993230155</v>
      </c>
      <c r="J22" s="47" t="s">
        <v>111</v>
      </c>
      <c r="K22" s="47">
        <v>1</v>
      </c>
      <c r="L22" s="47" t="s">
        <v>45</v>
      </c>
      <c r="M22" s="47" t="str">
        <f>+VLOOKUP(Tabla2[[#This Row],[Especie]],Codigos_cat_frutas[],2,0)</f>
        <v>Oleaginosos</v>
      </c>
      <c r="N22" s="47" t="s">
        <v>394</v>
      </c>
      <c r="O22" s="47" t="s">
        <v>522</v>
      </c>
    </row>
    <row r="23" spans="1:15" x14ac:dyDescent="0.35">
      <c r="A23" s="47" t="s">
        <v>296</v>
      </c>
      <c r="B23" s="47" t="s">
        <v>305</v>
      </c>
      <c r="C23">
        <f>+VLOOKUP($F23,'codigos'!$B$2:$E$344,2,0)</f>
        <v>3</v>
      </c>
      <c r="D23">
        <f>+VLOOKUP($F23,'codigos'!$B$2:$E$344,3,0)</f>
        <v>33</v>
      </c>
      <c r="E23">
        <f>+VLOOKUP($F23,'codigos'!$B$2:$E$344,4,0)</f>
        <v>3301</v>
      </c>
      <c r="F23" s="47" t="s">
        <v>378</v>
      </c>
      <c r="G23" s="47" t="s">
        <v>516</v>
      </c>
      <c r="H23" s="47" t="s">
        <v>109</v>
      </c>
      <c r="I23" s="47">
        <v>512610795</v>
      </c>
      <c r="J23" s="47" t="s">
        <v>62</v>
      </c>
      <c r="K23" s="47">
        <v>1</v>
      </c>
      <c r="L23" s="47" t="s">
        <v>45</v>
      </c>
      <c r="M23" s="47" t="str">
        <f>+VLOOKUP(Tabla2[[#This Row],[Especie]],Codigos_cat_frutas[],2,0)</f>
        <v>Oleaginosos</v>
      </c>
      <c r="N23" s="47" t="s">
        <v>394</v>
      </c>
      <c r="O23" s="47" t="s">
        <v>522</v>
      </c>
    </row>
    <row r="24" spans="1:15" x14ac:dyDescent="0.35">
      <c r="A24" s="47" t="s">
        <v>297</v>
      </c>
      <c r="B24" s="47" t="s">
        <v>309</v>
      </c>
      <c r="C24">
        <f>+VLOOKUP($F24,'codigos'!$B$2:$E$344,2,0)</f>
        <v>4</v>
      </c>
      <c r="D24">
        <f>+VLOOKUP($F24,'codigos'!$B$2:$E$344,3,0)</f>
        <v>42</v>
      </c>
      <c r="E24">
        <f>+VLOOKUP($F24,'codigos'!$B$2:$E$344,4,0)</f>
        <v>4204</v>
      </c>
      <c r="F24" s="47" t="s">
        <v>366</v>
      </c>
      <c r="G24" s="47" t="s">
        <v>494</v>
      </c>
      <c r="H24" s="47" t="s">
        <v>123</v>
      </c>
      <c r="I24" s="47">
        <v>532552356</v>
      </c>
      <c r="J24" s="47" t="s">
        <v>124</v>
      </c>
      <c r="K24" s="47">
        <v>9</v>
      </c>
      <c r="L24" s="47" t="s">
        <v>53</v>
      </c>
      <c r="M24" s="47" t="str">
        <f>+VLOOKUP(Tabla2[[#This Row],[Especie]],Codigos_cat_frutas[],2,0)</f>
        <v>Frutos secos</v>
      </c>
      <c r="N24" s="47" t="s">
        <v>23</v>
      </c>
      <c r="O24" s="47" t="s">
        <v>522</v>
      </c>
    </row>
    <row r="25" spans="1:15" x14ac:dyDescent="0.35">
      <c r="A25" s="47" t="s">
        <v>297</v>
      </c>
      <c r="B25" s="47" t="s">
        <v>309</v>
      </c>
      <c r="C25">
        <f>+VLOOKUP($F25,'codigos'!$B$2:$E$344,2,0)</f>
        <v>4</v>
      </c>
      <c r="D25">
        <f>+VLOOKUP($F25,'codigos'!$B$2:$E$344,3,0)</f>
        <v>42</v>
      </c>
      <c r="E25">
        <f>+VLOOKUP($F25,'codigos'!$B$2:$E$344,4,0)</f>
        <v>4202</v>
      </c>
      <c r="F25" s="47" t="s">
        <v>324</v>
      </c>
      <c r="G25" s="47" t="s">
        <v>501</v>
      </c>
      <c r="H25" s="47" t="s">
        <v>136</v>
      </c>
      <c r="I25" s="47">
        <v>998213518</v>
      </c>
      <c r="J25" s="47" t="s">
        <v>137</v>
      </c>
      <c r="K25" s="47">
        <v>5</v>
      </c>
      <c r="L25" s="47" t="s">
        <v>49</v>
      </c>
      <c r="M25" s="47" t="str">
        <f>+VLOOKUP(Tabla2[[#This Row],[Especie]],Codigos_cat_frutas[],2,0)</f>
        <v>Tropicales y subtropicales</v>
      </c>
      <c r="N25" s="47" t="s">
        <v>29</v>
      </c>
      <c r="O25" s="47" t="s">
        <v>522</v>
      </c>
    </row>
    <row r="26" spans="1:15" x14ac:dyDescent="0.35">
      <c r="A26" s="47" t="s">
        <v>297</v>
      </c>
      <c r="B26" s="47" t="s">
        <v>308</v>
      </c>
      <c r="C26">
        <f>+VLOOKUP($F26,'codigos'!$B$2:$E$344,2,0)</f>
        <v>4</v>
      </c>
      <c r="D26">
        <f>+VLOOKUP($F26,'codigos'!$B$2:$E$344,3,0)</f>
        <v>43</v>
      </c>
      <c r="E26">
        <f>+VLOOKUP($F26,'codigos'!$B$2:$E$344,4,0)</f>
        <v>4301</v>
      </c>
      <c r="F26" s="47" t="s">
        <v>350</v>
      </c>
      <c r="G26" s="47" t="s">
        <v>454</v>
      </c>
      <c r="H26" s="47" t="s">
        <v>127</v>
      </c>
      <c r="I26" s="47">
        <v>994510649</v>
      </c>
      <c r="J26" s="47" t="s">
        <v>128</v>
      </c>
      <c r="K26" s="47">
        <v>1</v>
      </c>
      <c r="L26" s="47" t="s">
        <v>45</v>
      </c>
      <c r="M26" s="47" t="str">
        <f>+VLOOKUP(Tabla2[[#This Row],[Especie]],Codigos_cat_frutas[],2,0)</f>
        <v>Oleaginosos</v>
      </c>
      <c r="N26" s="47" t="s">
        <v>394</v>
      </c>
      <c r="O26" s="47" t="s">
        <v>522</v>
      </c>
    </row>
    <row r="27" spans="1:15" x14ac:dyDescent="0.35">
      <c r="A27" s="47" t="s">
        <v>297</v>
      </c>
      <c r="B27" s="47" t="s">
        <v>307</v>
      </c>
      <c r="C27">
        <f>+VLOOKUP($F27,'codigos'!$B$2:$E$344,2,0)</f>
        <v>4</v>
      </c>
      <c r="D27">
        <f>+VLOOKUP($F27,'codigos'!$B$2:$E$344,3,0)</f>
        <v>41</v>
      </c>
      <c r="E27">
        <f>+VLOOKUP($F27,'codigos'!$B$2:$E$344,4,0)</f>
        <v>4102</v>
      </c>
      <c r="F27" s="47" t="s">
        <v>297</v>
      </c>
      <c r="G27" s="47" t="s">
        <v>510</v>
      </c>
      <c r="H27" s="47" t="s">
        <v>131</v>
      </c>
      <c r="I27" s="47">
        <v>512672510</v>
      </c>
      <c r="J27" s="47" t="s">
        <v>132</v>
      </c>
      <c r="K27" s="47">
        <v>5</v>
      </c>
      <c r="L27" s="47" t="s">
        <v>49</v>
      </c>
      <c r="M27" s="47" t="str">
        <f>+VLOOKUP(Tabla2[[#This Row],[Especie]],Codigos_cat_frutas[],2,0)</f>
        <v>Cítricos</v>
      </c>
      <c r="N27" s="47" t="s">
        <v>287</v>
      </c>
      <c r="O27" s="47" t="s">
        <v>522</v>
      </c>
    </row>
    <row r="28" spans="1:15" x14ac:dyDescent="0.35">
      <c r="A28" s="47" t="s">
        <v>297</v>
      </c>
      <c r="B28" s="47" t="s">
        <v>307</v>
      </c>
      <c r="C28">
        <f>+VLOOKUP($F28,'codigos'!$B$2:$E$344,2,0)</f>
        <v>4</v>
      </c>
      <c r="D28">
        <f>+VLOOKUP($F28,'codigos'!$B$2:$E$344,3,0)</f>
        <v>41</v>
      </c>
      <c r="E28">
        <f>+VLOOKUP($F28,'codigos'!$B$2:$E$344,4,0)</f>
        <v>4102</v>
      </c>
      <c r="F28" s="47" t="s">
        <v>297</v>
      </c>
      <c r="G28" s="47" t="s">
        <v>510</v>
      </c>
      <c r="H28" s="47" t="s">
        <v>131</v>
      </c>
      <c r="I28" s="47">
        <v>512672510</v>
      </c>
      <c r="J28" s="47" t="s">
        <v>132</v>
      </c>
      <c r="K28" s="47">
        <v>6</v>
      </c>
      <c r="L28" s="47" t="s">
        <v>50</v>
      </c>
      <c r="M28" s="47" t="str">
        <f>+VLOOKUP(Tabla2[[#This Row],[Especie]],Codigos_cat_frutas[],2,0)</f>
        <v>Tropicales y subtropicales</v>
      </c>
      <c r="N28" s="47" t="s">
        <v>669</v>
      </c>
      <c r="O28" s="47" t="s">
        <v>522</v>
      </c>
    </row>
    <row r="29" spans="1:15" x14ac:dyDescent="0.35">
      <c r="A29" s="47" t="s">
        <v>297</v>
      </c>
      <c r="B29" s="47" t="s">
        <v>307</v>
      </c>
      <c r="C29">
        <f>+VLOOKUP($F29,'codigos'!$B$2:$E$344,2,0)</f>
        <v>4</v>
      </c>
      <c r="D29">
        <f>+VLOOKUP($F29,'codigos'!$B$2:$E$344,3,0)</f>
        <v>41</v>
      </c>
      <c r="E29">
        <f>+VLOOKUP($F29,'codigos'!$B$2:$E$344,4,0)</f>
        <v>4102</v>
      </c>
      <c r="F29" s="47" t="s">
        <v>297</v>
      </c>
      <c r="G29" s="47" t="s">
        <v>510</v>
      </c>
      <c r="H29" s="47" t="s">
        <v>131</v>
      </c>
      <c r="I29" s="47">
        <v>512672510</v>
      </c>
      <c r="J29" s="47" t="s">
        <v>132</v>
      </c>
      <c r="K29" s="47">
        <v>6</v>
      </c>
      <c r="L29" s="47" t="s">
        <v>50</v>
      </c>
      <c r="M29" s="47" t="str">
        <f>+VLOOKUP(Tabla2[[#This Row],[Especie]],Codigos_cat_frutas[],2,0)</f>
        <v>Tropicales y subtropicales</v>
      </c>
      <c r="N29" s="47" t="s">
        <v>29</v>
      </c>
      <c r="O29" s="47" t="s">
        <v>522</v>
      </c>
    </row>
    <row r="30" spans="1:15" x14ac:dyDescent="0.35">
      <c r="A30" s="47" t="s">
        <v>297</v>
      </c>
      <c r="B30" s="47" t="s">
        <v>307</v>
      </c>
      <c r="C30">
        <f>+VLOOKUP($F30,'codigos'!$B$2:$E$344,2,0)</f>
        <v>4</v>
      </c>
      <c r="D30">
        <f>+VLOOKUP($F30,'codigos'!$B$2:$E$344,3,0)</f>
        <v>41</v>
      </c>
      <c r="E30">
        <f>+VLOOKUP($F30,'codigos'!$B$2:$E$344,4,0)</f>
        <v>4102</v>
      </c>
      <c r="F30" s="47" t="s">
        <v>297</v>
      </c>
      <c r="G30" s="47" t="s">
        <v>133</v>
      </c>
      <c r="H30" s="47" t="s">
        <v>134</v>
      </c>
      <c r="I30" s="47">
        <v>512672940</v>
      </c>
      <c r="J30" s="47" t="s">
        <v>135</v>
      </c>
      <c r="K30" s="47">
        <v>1</v>
      </c>
      <c r="L30" s="47" t="s">
        <v>45</v>
      </c>
      <c r="M30" s="47" t="str">
        <f>+VLOOKUP(Tabla2[[#This Row],[Especie]],Codigos_cat_frutas[],2,0)</f>
        <v>Oleaginosos</v>
      </c>
      <c r="N30" s="47" t="s">
        <v>394</v>
      </c>
      <c r="O30" s="47" t="s">
        <v>522</v>
      </c>
    </row>
    <row r="31" spans="1:15" x14ac:dyDescent="0.35">
      <c r="A31" s="47" t="s">
        <v>297</v>
      </c>
      <c r="B31" s="47" t="s">
        <v>308</v>
      </c>
      <c r="C31">
        <f>+VLOOKUP($F31,'codigos'!$B$2:$E$344,2,0)</f>
        <v>4</v>
      </c>
      <c r="D31">
        <f>+VLOOKUP($F31,'codigos'!$B$2:$E$344,3,0)</f>
        <v>43</v>
      </c>
      <c r="E31">
        <f>+VLOOKUP($F31,'codigos'!$B$2:$E$344,4,0)</f>
        <v>4301</v>
      </c>
      <c r="F31" s="47" t="s">
        <v>350</v>
      </c>
      <c r="G31" s="47" t="s">
        <v>453</v>
      </c>
      <c r="H31" s="47" t="s">
        <v>125</v>
      </c>
      <c r="I31" s="47">
        <v>994897506</v>
      </c>
      <c r="J31" s="47" t="s">
        <v>126</v>
      </c>
      <c r="K31" s="47">
        <v>1</v>
      </c>
      <c r="L31" s="47" t="s">
        <v>45</v>
      </c>
      <c r="M31" s="47" t="str">
        <f>+VLOOKUP(Tabla2[[#This Row],[Especie]],Codigos_cat_frutas[],2,0)</f>
        <v>Oleaginosos</v>
      </c>
      <c r="N31" s="47" t="s">
        <v>394</v>
      </c>
      <c r="O31" s="47" t="s">
        <v>522</v>
      </c>
    </row>
    <row r="32" spans="1:15" x14ac:dyDescent="0.35">
      <c r="A32" s="47" t="s">
        <v>297</v>
      </c>
      <c r="B32" s="47" t="s">
        <v>308</v>
      </c>
      <c r="C32">
        <f>+VLOOKUP($F32,'codigos'!$B$2:$E$344,2,0)</f>
        <v>4</v>
      </c>
      <c r="D32">
        <f>+VLOOKUP($F32,'codigos'!$B$2:$E$344,3,0)</f>
        <v>43</v>
      </c>
      <c r="E32">
        <f>+VLOOKUP($F32,'codigos'!$B$2:$E$344,4,0)</f>
        <v>4301</v>
      </c>
      <c r="F32" s="47" t="s">
        <v>350</v>
      </c>
      <c r="G32" s="47" t="s">
        <v>515</v>
      </c>
      <c r="H32" s="47" t="s">
        <v>129</v>
      </c>
      <c r="I32" s="47">
        <v>977650100</v>
      </c>
      <c r="J32" s="47" t="s">
        <v>130</v>
      </c>
      <c r="K32" s="47">
        <v>1</v>
      </c>
      <c r="L32" s="47" t="s">
        <v>45</v>
      </c>
      <c r="M32" s="47" t="str">
        <f>+VLOOKUP(Tabla2[[#This Row],[Especie]],Codigos_cat_frutas[],2,0)</f>
        <v>Oleaginosos</v>
      </c>
      <c r="N32" s="47" t="s">
        <v>394</v>
      </c>
      <c r="O32" s="47" t="s">
        <v>522</v>
      </c>
    </row>
    <row r="33" spans="1:15" x14ac:dyDescent="0.35">
      <c r="A33" s="47" t="s">
        <v>300</v>
      </c>
      <c r="B33" s="47" t="s">
        <v>313</v>
      </c>
      <c r="C33">
        <f>+VLOOKUP($F33,'codigos'!$B$2:$E$344,2,0)</f>
        <v>5</v>
      </c>
      <c r="D33">
        <f>+VLOOKUP($F33,'codigos'!$B$2:$E$344,3,0)</f>
        <v>57</v>
      </c>
      <c r="E33">
        <f>+VLOOKUP($F33,'codigos'!$B$2:$E$344,4,0)</f>
        <v>5701</v>
      </c>
      <c r="F33" s="47" t="s">
        <v>370</v>
      </c>
      <c r="G33" s="47" t="s">
        <v>493</v>
      </c>
      <c r="H33" s="47" t="s">
        <v>138</v>
      </c>
      <c r="I33" s="47">
        <v>342512355</v>
      </c>
      <c r="J33" s="47" t="s">
        <v>62</v>
      </c>
      <c r="K33" s="47">
        <v>9</v>
      </c>
      <c r="L33" s="47" t="s">
        <v>53</v>
      </c>
      <c r="M33" s="47" t="str">
        <f>+VLOOKUP(Tabla2[[#This Row],[Especie]],Codigos_cat_frutas[],2,0)</f>
        <v>Frutos secos</v>
      </c>
      <c r="N33" s="47" t="s">
        <v>23</v>
      </c>
      <c r="O33" s="47" t="s">
        <v>522</v>
      </c>
    </row>
    <row r="34" spans="1:15" x14ac:dyDescent="0.35">
      <c r="A34" s="47" t="s">
        <v>300</v>
      </c>
      <c r="B34" s="47" t="s">
        <v>313</v>
      </c>
      <c r="C34">
        <f>+VLOOKUP($F34,'codigos'!$B$2:$E$344,2,0)</f>
        <v>5</v>
      </c>
      <c r="D34">
        <f>+VLOOKUP($F34,'codigos'!$B$2:$E$344,3,0)</f>
        <v>57</v>
      </c>
      <c r="E34">
        <f>+VLOOKUP($F34,'codigos'!$B$2:$E$344,4,0)</f>
        <v>5701</v>
      </c>
      <c r="F34" s="47" t="s">
        <v>370</v>
      </c>
      <c r="G34" s="47" t="s">
        <v>498</v>
      </c>
      <c r="H34" s="47" t="s">
        <v>145</v>
      </c>
      <c r="I34" s="47">
        <v>228404377</v>
      </c>
      <c r="J34" s="47" t="s">
        <v>146</v>
      </c>
      <c r="K34" s="47">
        <v>9</v>
      </c>
      <c r="L34" s="47" t="s">
        <v>53</v>
      </c>
      <c r="M34" s="47" t="str">
        <f>+VLOOKUP(Tabla2[[#This Row],[Especie]],Codigos_cat_frutas[],2,0)</f>
        <v>Frutos secos</v>
      </c>
      <c r="N34" s="47" t="s">
        <v>23</v>
      </c>
      <c r="O34" s="47" t="s">
        <v>522</v>
      </c>
    </row>
    <row r="35" spans="1:15" x14ac:dyDescent="0.35">
      <c r="A35" s="47" t="s">
        <v>300</v>
      </c>
      <c r="B35" s="47" t="s">
        <v>310</v>
      </c>
      <c r="C35">
        <f>+VLOOKUP($F35,'codigos'!$B$2:$E$344,2,0)</f>
        <v>5</v>
      </c>
      <c r="D35">
        <f>+VLOOKUP($F35,'codigos'!$B$2:$E$344,3,0)</f>
        <v>54</v>
      </c>
      <c r="E35">
        <f>+VLOOKUP($F35,'codigos'!$B$2:$E$344,4,0)</f>
        <v>5405</v>
      </c>
      <c r="F35" s="47" t="s">
        <v>380</v>
      </c>
      <c r="G35" s="47" t="s">
        <v>507</v>
      </c>
      <c r="H35" s="47" t="s">
        <v>175</v>
      </c>
      <c r="I35" s="47">
        <v>995791578</v>
      </c>
      <c r="J35" s="47" t="s">
        <v>62</v>
      </c>
      <c r="K35" s="47">
        <v>1</v>
      </c>
      <c r="L35" s="47" t="s">
        <v>45</v>
      </c>
      <c r="M35" s="47" t="str">
        <f>+VLOOKUP(Tabla2[[#This Row],[Especie]],Codigos_cat_frutas[],2,0)</f>
        <v>Oleaginosos</v>
      </c>
      <c r="N35" s="47" t="s">
        <v>394</v>
      </c>
      <c r="O35" s="47" t="s">
        <v>522</v>
      </c>
    </row>
    <row r="36" spans="1:15" x14ac:dyDescent="0.35">
      <c r="A36" s="47" t="s">
        <v>300</v>
      </c>
      <c r="B36" s="47" t="s">
        <v>310</v>
      </c>
      <c r="C36">
        <f>+VLOOKUP($F36,'codigos'!$B$2:$E$344,2,0)</f>
        <v>5</v>
      </c>
      <c r="D36">
        <f>+VLOOKUP($F36,'codigos'!$B$2:$E$344,3,0)</f>
        <v>54</v>
      </c>
      <c r="E36">
        <f>+VLOOKUP($F36,'codigos'!$B$2:$E$344,4,0)</f>
        <v>5401</v>
      </c>
      <c r="F36" s="47" t="s">
        <v>342</v>
      </c>
      <c r="G36" s="47" t="s">
        <v>690</v>
      </c>
      <c r="H36" s="47" t="s">
        <v>170</v>
      </c>
      <c r="I36" s="47">
        <v>332717152</v>
      </c>
      <c r="J36" s="47" t="s">
        <v>171</v>
      </c>
      <c r="K36" s="47">
        <v>1</v>
      </c>
      <c r="L36" s="47" t="s">
        <v>45</v>
      </c>
      <c r="M36" s="47" t="str">
        <f>+VLOOKUP(Tabla2[[#This Row],[Especie]],Codigos_cat_frutas[],2,0)</f>
        <v>Oleaginosos</v>
      </c>
      <c r="N36" s="47" t="s">
        <v>32</v>
      </c>
      <c r="O36" s="47" t="s">
        <v>522</v>
      </c>
    </row>
    <row r="37" spans="1:15" x14ac:dyDescent="0.35">
      <c r="A37" s="47" t="s">
        <v>300</v>
      </c>
      <c r="B37" s="47" t="s">
        <v>310</v>
      </c>
      <c r="C37">
        <f>+VLOOKUP($F37,'codigos'!$B$2:$E$344,2,0)</f>
        <v>5</v>
      </c>
      <c r="D37">
        <f>+VLOOKUP($F37,'codigos'!$B$2:$E$344,3,0)</f>
        <v>54</v>
      </c>
      <c r="E37">
        <f>+VLOOKUP($F37,'codigos'!$B$2:$E$344,4,0)</f>
        <v>5401</v>
      </c>
      <c r="F37" s="47" t="s">
        <v>342</v>
      </c>
      <c r="G37" s="47" t="s">
        <v>399</v>
      </c>
      <c r="H37" s="47" t="s">
        <v>176</v>
      </c>
      <c r="I37" s="47">
        <v>978452251</v>
      </c>
      <c r="J37" s="47" t="s">
        <v>177</v>
      </c>
      <c r="K37" s="47">
        <v>1</v>
      </c>
      <c r="L37" s="47" t="s">
        <v>45</v>
      </c>
      <c r="M37" s="47" t="str">
        <f>+VLOOKUP(Tabla2[[#This Row],[Especie]],Codigos_cat_frutas[],2,0)</f>
        <v>Oleaginosos</v>
      </c>
      <c r="N37" s="47" t="s">
        <v>394</v>
      </c>
      <c r="O37" s="47" t="s">
        <v>522</v>
      </c>
    </row>
    <row r="38" spans="1:15" x14ac:dyDescent="0.35">
      <c r="A38" s="47" t="s">
        <v>300</v>
      </c>
      <c r="B38" s="47" t="s">
        <v>314</v>
      </c>
      <c r="C38">
        <f>+VLOOKUP($F38,'codigos'!$B$2:$E$344,2,0)</f>
        <v>5</v>
      </c>
      <c r="D38">
        <f>+VLOOKUP($F38,'codigos'!$B$2:$E$344,3,0)</f>
        <v>55</v>
      </c>
      <c r="E38">
        <f>+VLOOKUP($F38,'codigos'!$B$2:$E$344,4,0)</f>
        <v>5501</v>
      </c>
      <c r="F38" s="47" t="s">
        <v>314</v>
      </c>
      <c r="G38" s="47" t="s">
        <v>482</v>
      </c>
      <c r="H38" s="47" t="s">
        <v>180</v>
      </c>
      <c r="I38" s="47">
        <v>997996228</v>
      </c>
      <c r="J38" s="47" t="s">
        <v>181</v>
      </c>
      <c r="K38" s="47">
        <v>1</v>
      </c>
      <c r="L38" s="47" t="s">
        <v>45</v>
      </c>
      <c r="M38" s="47" t="str">
        <f>+VLOOKUP(Tabla2[[#This Row],[Especie]],Codigos_cat_frutas[],2,0)</f>
        <v>Oleaginosos</v>
      </c>
      <c r="N38" s="47" t="s">
        <v>394</v>
      </c>
      <c r="O38" s="47" t="s">
        <v>522</v>
      </c>
    </row>
    <row r="39" spans="1:15" x14ac:dyDescent="0.35">
      <c r="A39" s="47" t="s">
        <v>300</v>
      </c>
      <c r="B39" s="47" t="s">
        <v>314</v>
      </c>
      <c r="C39">
        <f>+VLOOKUP($F39,'codigos'!$B$2:$E$344,2,0)</f>
        <v>5</v>
      </c>
      <c r="D39">
        <f>+VLOOKUP($F39,'codigos'!$B$2:$E$344,3,0)</f>
        <v>55</v>
      </c>
      <c r="E39">
        <f>+VLOOKUP($F39,'codigos'!$B$2:$E$344,4,0)</f>
        <v>5501</v>
      </c>
      <c r="F39" s="47" t="s">
        <v>314</v>
      </c>
      <c r="G39" s="47" t="s">
        <v>482</v>
      </c>
      <c r="H39" s="47" t="s">
        <v>180</v>
      </c>
      <c r="I39" s="47">
        <v>997996228</v>
      </c>
      <c r="J39" s="47" t="s">
        <v>181</v>
      </c>
      <c r="K39" s="47">
        <v>1</v>
      </c>
      <c r="L39" s="47" t="s">
        <v>45</v>
      </c>
      <c r="M39" s="47" t="str">
        <f>+VLOOKUP(Tabla2[[#This Row],[Especie]],Codigos_cat_frutas[],2,0)</f>
        <v>Oleaginosos</v>
      </c>
      <c r="N39" s="47" t="s">
        <v>32</v>
      </c>
      <c r="O39" s="47" t="s">
        <v>522</v>
      </c>
    </row>
    <row r="40" spans="1:15" x14ac:dyDescent="0.35">
      <c r="A40" s="47" t="s">
        <v>300</v>
      </c>
      <c r="B40" s="47" t="s">
        <v>313</v>
      </c>
      <c r="C40">
        <f>+VLOOKUP($F40,'codigos'!$B$2:$E$344,2,0)</f>
        <v>5</v>
      </c>
      <c r="D40">
        <f>+VLOOKUP($F40,'codigos'!$B$2:$E$344,3,0)</f>
        <v>57</v>
      </c>
      <c r="E40">
        <f>+VLOOKUP($F40,'codigos'!$B$2:$E$344,4,0)</f>
        <v>5705</v>
      </c>
      <c r="F40" s="47" t="s">
        <v>755</v>
      </c>
      <c r="G40" s="47" t="s">
        <v>407</v>
      </c>
      <c r="H40" s="47" t="s">
        <v>160</v>
      </c>
      <c r="I40" s="47">
        <v>342501449</v>
      </c>
      <c r="J40" s="47" t="s">
        <v>161</v>
      </c>
      <c r="K40" s="47">
        <v>4</v>
      </c>
      <c r="L40" s="47" t="s">
        <v>48</v>
      </c>
      <c r="M40" s="47" t="str">
        <f>+VLOOKUP(Tabla2[[#This Row],[Especie]],Codigos_cat_frutas[],2,0)</f>
        <v>Uva</v>
      </c>
      <c r="N40" s="47" t="s">
        <v>396</v>
      </c>
      <c r="O40" s="47" t="s">
        <v>522</v>
      </c>
    </row>
    <row r="41" spans="1:15" x14ac:dyDescent="0.35">
      <c r="A41" s="47" t="s">
        <v>300</v>
      </c>
      <c r="B41" s="47" t="s">
        <v>313</v>
      </c>
      <c r="C41">
        <f>+VLOOKUP($F41,'codigos'!$B$2:$E$344,2,0)</f>
        <v>5</v>
      </c>
      <c r="D41">
        <f>+VLOOKUP($F41,'codigos'!$B$2:$E$344,3,0)</f>
        <v>57</v>
      </c>
      <c r="E41">
        <f>+VLOOKUP($F41,'codigos'!$B$2:$E$344,4,0)</f>
        <v>5701</v>
      </c>
      <c r="F41" s="47" t="s">
        <v>370</v>
      </c>
      <c r="G41" s="47" t="s">
        <v>484</v>
      </c>
      <c r="H41" s="47" t="s">
        <v>139</v>
      </c>
      <c r="I41" s="47">
        <v>993339419</v>
      </c>
      <c r="J41" s="47" t="s">
        <v>62</v>
      </c>
      <c r="K41" s="47">
        <v>4</v>
      </c>
      <c r="L41" s="47" t="s">
        <v>48</v>
      </c>
      <c r="M41" s="47" t="str">
        <f>+VLOOKUP(Tabla2[[#This Row],[Especie]],Codigos_cat_frutas[],2,0)</f>
        <v>Uva</v>
      </c>
      <c r="N41" s="47" t="s">
        <v>396</v>
      </c>
      <c r="O41" s="47" t="s">
        <v>522</v>
      </c>
    </row>
    <row r="42" spans="1:15" x14ac:dyDescent="0.35">
      <c r="A42" s="47" t="s">
        <v>300</v>
      </c>
      <c r="B42" s="47" t="s">
        <v>313</v>
      </c>
      <c r="C42">
        <f>+VLOOKUP($F42,'codigos'!$B$2:$E$344,2,0)</f>
        <v>5</v>
      </c>
      <c r="D42">
        <f>+VLOOKUP($F42,'codigos'!$B$2:$E$344,3,0)</f>
        <v>57</v>
      </c>
      <c r="E42">
        <f>+VLOOKUP($F42,'codigos'!$B$2:$E$344,4,0)</f>
        <v>5705</v>
      </c>
      <c r="F42" s="47" t="s">
        <v>755</v>
      </c>
      <c r="G42" s="47" t="s">
        <v>485</v>
      </c>
      <c r="H42" s="47" t="s">
        <v>159</v>
      </c>
      <c r="I42" s="47">
        <v>956231146</v>
      </c>
      <c r="J42" s="47" t="s">
        <v>62</v>
      </c>
      <c r="K42" s="47">
        <v>4</v>
      </c>
      <c r="L42" s="47" t="s">
        <v>48</v>
      </c>
      <c r="M42" s="47" t="str">
        <f>+VLOOKUP(Tabla2[[#This Row],[Especie]],Codigos_cat_frutas[],2,0)</f>
        <v>Frutos de hueso (carozo)</v>
      </c>
      <c r="N42" s="47" t="s">
        <v>388</v>
      </c>
      <c r="O42" s="47" t="s">
        <v>522</v>
      </c>
    </row>
    <row r="43" spans="1:15" x14ac:dyDescent="0.35">
      <c r="A43" s="47" t="s">
        <v>300</v>
      </c>
      <c r="B43" s="47" t="s">
        <v>313</v>
      </c>
      <c r="C43">
        <f>+VLOOKUP($F43,'codigos'!$B$2:$E$344,2,0)</f>
        <v>5</v>
      </c>
      <c r="D43">
        <f>+VLOOKUP($F43,'codigos'!$B$2:$E$344,3,0)</f>
        <v>57</v>
      </c>
      <c r="E43">
        <f>+VLOOKUP($F43,'codigos'!$B$2:$E$344,4,0)</f>
        <v>5701</v>
      </c>
      <c r="F43" s="47" t="s">
        <v>370</v>
      </c>
      <c r="G43" s="47" t="s">
        <v>403</v>
      </c>
      <c r="H43" s="47" t="s">
        <v>151</v>
      </c>
      <c r="I43" s="47">
        <v>223287800</v>
      </c>
      <c r="J43" s="47" t="s">
        <v>150</v>
      </c>
      <c r="K43" s="47">
        <v>3</v>
      </c>
      <c r="L43" s="47" t="s">
        <v>47</v>
      </c>
      <c r="M43" s="47" t="str">
        <f>+VLOOKUP(Tabla2[[#This Row],[Especie]],Codigos_cat_frutas[],2,0)</f>
        <v>Hortalizas</v>
      </c>
      <c r="N43" s="47" t="s">
        <v>2</v>
      </c>
      <c r="O43" s="47" t="s">
        <v>522</v>
      </c>
    </row>
    <row r="44" spans="1:15" x14ac:dyDescent="0.35">
      <c r="A44" s="47" t="s">
        <v>300</v>
      </c>
      <c r="B44" s="47" t="s">
        <v>313</v>
      </c>
      <c r="C44">
        <f>+VLOOKUP($F44,'codigos'!$B$2:$E$344,2,0)</f>
        <v>5</v>
      </c>
      <c r="D44">
        <f>+VLOOKUP($F44,'codigos'!$B$2:$E$344,3,0)</f>
        <v>57</v>
      </c>
      <c r="E44">
        <f>+VLOOKUP($F44,'codigos'!$B$2:$E$344,4,0)</f>
        <v>5701</v>
      </c>
      <c r="F44" s="47" t="s">
        <v>370</v>
      </c>
      <c r="G44" s="47" t="s">
        <v>403</v>
      </c>
      <c r="H44" s="47" t="s">
        <v>151</v>
      </c>
      <c r="I44" s="47">
        <v>223287800</v>
      </c>
      <c r="J44" s="47" t="s">
        <v>150</v>
      </c>
      <c r="K44" s="47">
        <v>3</v>
      </c>
      <c r="L44" s="47" t="s">
        <v>47</v>
      </c>
      <c r="M44" s="47" t="str">
        <f>+VLOOKUP(Tabla2[[#This Row],[Especie]],Codigos_cat_frutas[],2,0)</f>
        <v>Berries</v>
      </c>
      <c r="N44" s="47" t="s">
        <v>384</v>
      </c>
      <c r="O44" s="47" t="s">
        <v>522</v>
      </c>
    </row>
    <row r="45" spans="1:15" x14ac:dyDescent="0.35">
      <c r="A45" s="47" t="s">
        <v>300</v>
      </c>
      <c r="B45" s="47" t="s">
        <v>313</v>
      </c>
      <c r="C45">
        <f>+VLOOKUP($F45,'codigos'!$B$2:$E$344,2,0)</f>
        <v>5</v>
      </c>
      <c r="D45">
        <f>+VLOOKUP($F45,'codigos'!$B$2:$E$344,3,0)</f>
        <v>57</v>
      </c>
      <c r="E45">
        <f>+VLOOKUP($F45,'codigos'!$B$2:$E$344,4,0)</f>
        <v>5701</v>
      </c>
      <c r="F45" s="47" t="s">
        <v>370</v>
      </c>
      <c r="G45" s="47" t="s">
        <v>403</v>
      </c>
      <c r="H45" s="47" t="s">
        <v>151</v>
      </c>
      <c r="I45" s="47">
        <v>223287800</v>
      </c>
      <c r="J45" s="47" t="s">
        <v>150</v>
      </c>
      <c r="K45" s="47">
        <v>3</v>
      </c>
      <c r="L45" s="47" t="s">
        <v>47</v>
      </c>
      <c r="M45" s="47" t="str">
        <f>+VLOOKUP(Tabla2[[#This Row],[Especie]],Codigos_cat_frutas[],2,0)</f>
        <v>Frutos de hueso (carozo)</v>
      </c>
      <c r="N45" t="s">
        <v>594</v>
      </c>
      <c r="O45" s="47" t="s">
        <v>522</v>
      </c>
    </row>
    <row r="46" spans="1:15" x14ac:dyDescent="0.35">
      <c r="A46" s="47" t="s">
        <v>300</v>
      </c>
      <c r="B46" s="47" t="s">
        <v>313</v>
      </c>
      <c r="C46">
        <f>+VLOOKUP($F46,'codigos'!$B$2:$E$344,2,0)</f>
        <v>5</v>
      </c>
      <c r="D46">
        <f>+VLOOKUP($F46,'codigos'!$B$2:$E$344,3,0)</f>
        <v>57</v>
      </c>
      <c r="E46">
        <f>+VLOOKUP($F46,'codigos'!$B$2:$E$344,4,0)</f>
        <v>5701</v>
      </c>
      <c r="F46" s="47" t="s">
        <v>370</v>
      </c>
      <c r="G46" s="47" t="s">
        <v>403</v>
      </c>
      <c r="H46" s="47" t="s">
        <v>149</v>
      </c>
      <c r="I46" s="47">
        <v>223287800</v>
      </c>
      <c r="J46" s="47" t="s">
        <v>150</v>
      </c>
      <c r="K46" s="47">
        <v>3</v>
      </c>
      <c r="L46" s="47" t="s">
        <v>47</v>
      </c>
      <c r="M46" s="47" t="str">
        <f>+VLOOKUP(Tabla2[[#This Row],[Especie]],Codigos_cat_frutas[],2,0)</f>
        <v>Frutos de hueso (carozo)</v>
      </c>
      <c r="N46" s="47" t="s">
        <v>388</v>
      </c>
      <c r="O46" s="47" t="s">
        <v>522</v>
      </c>
    </row>
    <row r="47" spans="1:15" x14ac:dyDescent="0.35">
      <c r="A47" s="47" t="s">
        <v>300</v>
      </c>
      <c r="B47" s="47" t="s">
        <v>313</v>
      </c>
      <c r="C47">
        <f>+VLOOKUP($F47,'codigos'!$B$2:$E$344,2,0)</f>
        <v>5</v>
      </c>
      <c r="D47">
        <f>+VLOOKUP($F47,'codigos'!$B$2:$E$344,3,0)</f>
        <v>57</v>
      </c>
      <c r="E47">
        <f>+VLOOKUP($F47,'codigos'!$B$2:$E$344,4,0)</f>
        <v>5701</v>
      </c>
      <c r="F47" s="47" t="s">
        <v>370</v>
      </c>
      <c r="G47" s="47" t="s">
        <v>403</v>
      </c>
      <c r="H47" s="47" t="s">
        <v>151</v>
      </c>
      <c r="I47" s="47">
        <v>223287800</v>
      </c>
      <c r="J47" s="47" t="s">
        <v>150</v>
      </c>
      <c r="K47" s="47">
        <v>3</v>
      </c>
      <c r="L47" s="47" t="s">
        <v>47</v>
      </c>
      <c r="M47" s="47" t="str">
        <f>+VLOOKUP(Tabla2[[#This Row],[Especie]],Codigos_cat_frutas[],2,0)</f>
        <v>Berries</v>
      </c>
      <c r="N47" s="47" t="s">
        <v>12</v>
      </c>
      <c r="O47" s="47" t="s">
        <v>522</v>
      </c>
    </row>
    <row r="48" spans="1:15" x14ac:dyDescent="0.35">
      <c r="A48" s="47" t="s">
        <v>300</v>
      </c>
      <c r="B48" s="47" t="s">
        <v>313</v>
      </c>
      <c r="C48">
        <f>+VLOOKUP($F48,'codigos'!$B$2:$E$344,2,0)</f>
        <v>5</v>
      </c>
      <c r="D48">
        <f>+VLOOKUP($F48,'codigos'!$B$2:$E$344,3,0)</f>
        <v>57</v>
      </c>
      <c r="E48">
        <f>+VLOOKUP($F48,'codigos'!$B$2:$E$344,4,0)</f>
        <v>5701</v>
      </c>
      <c r="F48" s="47" t="s">
        <v>370</v>
      </c>
      <c r="G48" s="47" t="s">
        <v>403</v>
      </c>
      <c r="H48" s="47" t="s">
        <v>151</v>
      </c>
      <c r="I48" s="47">
        <v>223287800</v>
      </c>
      <c r="J48" s="47" t="s">
        <v>150</v>
      </c>
      <c r="K48" s="47">
        <v>3</v>
      </c>
      <c r="L48" s="47" t="s">
        <v>47</v>
      </c>
      <c r="M48" s="47" t="str">
        <f>+VLOOKUP(Tabla2[[#This Row],[Especie]],Codigos_cat_frutas[],2,0)</f>
        <v>Tropicales y subtropicales</v>
      </c>
      <c r="N48" s="47" t="s">
        <v>29</v>
      </c>
      <c r="O48" s="47" t="s">
        <v>522</v>
      </c>
    </row>
    <row r="49" spans="1:15" x14ac:dyDescent="0.35">
      <c r="A49" s="47" t="s">
        <v>300</v>
      </c>
      <c r="B49" s="47" t="s">
        <v>313</v>
      </c>
      <c r="C49">
        <f>+VLOOKUP($F49,'codigos'!$B$2:$E$344,2,0)</f>
        <v>5</v>
      </c>
      <c r="D49">
        <f>+VLOOKUP($F49,'codigos'!$B$2:$E$344,3,0)</f>
        <v>57</v>
      </c>
      <c r="E49">
        <f>+VLOOKUP($F49,'codigos'!$B$2:$E$344,4,0)</f>
        <v>5701</v>
      </c>
      <c r="F49" s="47" t="s">
        <v>370</v>
      </c>
      <c r="G49" s="47" t="s">
        <v>403</v>
      </c>
      <c r="H49" s="47" t="s">
        <v>149</v>
      </c>
      <c r="I49" s="47">
        <v>223287800</v>
      </c>
      <c r="J49" s="47" t="s">
        <v>150</v>
      </c>
      <c r="K49" s="47">
        <v>3</v>
      </c>
      <c r="L49" s="47" t="s">
        <v>47</v>
      </c>
      <c r="M49" s="47" t="str">
        <f>+VLOOKUP(Tabla2[[#This Row],[Especie]],Codigos_cat_frutas[],2,0)</f>
        <v>Frutos de pepita</v>
      </c>
      <c r="N49" t="s">
        <v>649</v>
      </c>
      <c r="O49" s="47" t="s">
        <v>522</v>
      </c>
    </row>
    <row r="50" spans="1:15" x14ac:dyDescent="0.35">
      <c r="A50" s="47" t="s">
        <v>300</v>
      </c>
      <c r="B50" s="47" t="s">
        <v>313</v>
      </c>
      <c r="C50">
        <f>+VLOOKUP($F50,'codigos'!$B$2:$E$344,2,0)</f>
        <v>5</v>
      </c>
      <c r="D50">
        <f>+VLOOKUP($F50,'codigos'!$B$2:$E$344,3,0)</f>
        <v>57</v>
      </c>
      <c r="E50">
        <f>+VLOOKUP($F50,'codigos'!$B$2:$E$344,4,0)</f>
        <v>5701</v>
      </c>
      <c r="F50" s="47" t="s">
        <v>370</v>
      </c>
      <c r="G50" s="47" t="s">
        <v>403</v>
      </c>
      <c r="H50" s="47" t="s">
        <v>149</v>
      </c>
      <c r="I50" s="47">
        <v>223287800</v>
      </c>
      <c r="J50" s="47" t="s">
        <v>150</v>
      </c>
      <c r="K50" s="47">
        <v>3</v>
      </c>
      <c r="L50" s="47" t="s">
        <v>47</v>
      </c>
      <c r="M50" s="47" t="str">
        <f>+VLOOKUP(Tabla2[[#This Row],[Especie]],Codigos_cat_frutas[],2,0)</f>
        <v>Uva</v>
      </c>
      <c r="N50" s="47" t="s">
        <v>396</v>
      </c>
      <c r="O50" s="47" t="s">
        <v>522</v>
      </c>
    </row>
    <row r="51" spans="1:15" x14ac:dyDescent="0.35">
      <c r="A51" s="47" t="s">
        <v>300</v>
      </c>
      <c r="B51" s="47" t="s">
        <v>313</v>
      </c>
      <c r="C51">
        <f>+VLOOKUP($F51,'codigos'!$B$2:$E$344,2,0)</f>
        <v>5</v>
      </c>
      <c r="D51">
        <f>+VLOOKUP($F51,'codigos'!$B$2:$E$344,3,0)</f>
        <v>57</v>
      </c>
      <c r="E51">
        <f>+VLOOKUP($F51,'codigos'!$B$2:$E$344,4,0)</f>
        <v>5701</v>
      </c>
      <c r="F51" s="47" t="s">
        <v>370</v>
      </c>
      <c r="G51" s="47" t="s">
        <v>403</v>
      </c>
      <c r="H51" s="47" t="s">
        <v>151</v>
      </c>
      <c r="I51" s="47">
        <v>223287800</v>
      </c>
      <c r="J51" s="47" t="s">
        <v>150</v>
      </c>
      <c r="K51" s="47">
        <v>8</v>
      </c>
      <c r="L51" s="47" t="s">
        <v>52</v>
      </c>
      <c r="M51" s="47" t="str">
        <f>+VLOOKUP(Tabla2[[#This Row],[Especie]],Codigos_cat_frutas[],2,0)</f>
        <v>Frutos de hueso (carozo)</v>
      </c>
      <c r="N51" s="47" t="s">
        <v>10</v>
      </c>
      <c r="O51" s="47" t="s">
        <v>522</v>
      </c>
    </row>
    <row r="52" spans="1:15" x14ac:dyDescent="0.35">
      <c r="A52" s="47" t="s">
        <v>300</v>
      </c>
      <c r="B52" s="47" t="s">
        <v>313</v>
      </c>
      <c r="C52">
        <f>+VLOOKUP($F52,'codigos'!$B$2:$E$344,2,0)</f>
        <v>5</v>
      </c>
      <c r="D52">
        <f>+VLOOKUP($F52,'codigos'!$B$2:$E$344,3,0)</f>
        <v>57</v>
      </c>
      <c r="E52">
        <f>+VLOOKUP($F52,'codigos'!$B$2:$E$344,4,0)</f>
        <v>5701</v>
      </c>
      <c r="F52" s="47" t="s">
        <v>370</v>
      </c>
      <c r="G52" s="47" t="s">
        <v>403</v>
      </c>
      <c r="H52" s="47" t="s">
        <v>151</v>
      </c>
      <c r="I52" s="47">
        <v>223287800</v>
      </c>
      <c r="J52" s="47" t="s">
        <v>150</v>
      </c>
      <c r="K52" s="47">
        <v>8</v>
      </c>
      <c r="L52" s="47" t="s">
        <v>52</v>
      </c>
      <c r="M52" s="47" t="str">
        <f>+VLOOKUP(Tabla2[[#This Row],[Especie]],Codigos_cat_frutas[],2,0)</f>
        <v>Berries</v>
      </c>
      <c r="N52" s="47" t="s">
        <v>11</v>
      </c>
      <c r="O52" s="47" t="s">
        <v>522</v>
      </c>
    </row>
    <row r="53" spans="1:15" x14ac:dyDescent="0.35">
      <c r="A53" s="47" t="s">
        <v>300</v>
      </c>
      <c r="B53" s="47" t="s">
        <v>313</v>
      </c>
      <c r="C53">
        <f>+VLOOKUP($F53,'codigos'!$B$2:$E$344,2,0)</f>
        <v>5</v>
      </c>
      <c r="D53">
        <f>+VLOOKUP($F53,'codigos'!$B$2:$E$344,3,0)</f>
        <v>57</v>
      </c>
      <c r="E53">
        <f>+VLOOKUP($F53,'codigos'!$B$2:$E$344,4,0)</f>
        <v>5701</v>
      </c>
      <c r="F53" s="47" t="s">
        <v>370</v>
      </c>
      <c r="G53" s="47" t="s">
        <v>403</v>
      </c>
      <c r="H53" s="47" t="s">
        <v>151</v>
      </c>
      <c r="I53" s="47">
        <v>223287800</v>
      </c>
      <c r="J53" s="47" t="s">
        <v>150</v>
      </c>
      <c r="K53" s="47">
        <v>8</v>
      </c>
      <c r="L53" s="47" t="s">
        <v>52</v>
      </c>
      <c r="M53" s="47" t="str">
        <f>+VLOOKUP(Tabla2[[#This Row],[Especie]],Codigos_cat_frutas[],2,0)</f>
        <v>Berries</v>
      </c>
      <c r="N53" s="47" t="s">
        <v>30</v>
      </c>
      <c r="O53" s="47" t="s">
        <v>522</v>
      </c>
    </row>
    <row r="54" spans="1:15" x14ac:dyDescent="0.35">
      <c r="A54" s="47" t="s">
        <v>300</v>
      </c>
      <c r="B54" s="47" t="s">
        <v>313</v>
      </c>
      <c r="C54">
        <f>+VLOOKUP($F54,'codigos'!$B$2:$E$344,2,0)</f>
        <v>5</v>
      </c>
      <c r="D54">
        <f>+VLOOKUP($F54,'codigos'!$B$2:$E$344,3,0)</f>
        <v>57</v>
      </c>
      <c r="E54">
        <f>+VLOOKUP($F54,'codigos'!$B$2:$E$344,4,0)</f>
        <v>5701</v>
      </c>
      <c r="F54" s="47" t="s">
        <v>370</v>
      </c>
      <c r="G54" s="47" t="s">
        <v>403</v>
      </c>
      <c r="H54" s="47" t="s">
        <v>149</v>
      </c>
      <c r="I54" s="47">
        <v>223287800</v>
      </c>
      <c r="J54" s="47" t="s">
        <v>150</v>
      </c>
      <c r="K54" s="47">
        <v>6</v>
      </c>
      <c r="L54" s="47" t="s">
        <v>50</v>
      </c>
      <c r="M54" s="47" t="str">
        <f>+VLOOKUP(Tabla2[[#This Row],[Especie]],Codigos_cat_frutas[],2,0)</f>
        <v>Frutos de hueso (carozo)</v>
      </c>
      <c r="N54" s="47" t="s">
        <v>388</v>
      </c>
      <c r="O54" s="47" t="s">
        <v>522</v>
      </c>
    </row>
    <row r="55" spans="1:15" x14ac:dyDescent="0.35">
      <c r="A55" s="47" t="s">
        <v>300</v>
      </c>
      <c r="B55" s="47" t="s">
        <v>313</v>
      </c>
      <c r="C55">
        <f>+VLOOKUP($F55,'codigos'!$B$2:$E$344,2,0)</f>
        <v>5</v>
      </c>
      <c r="D55">
        <f>+VLOOKUP($F55,'codigos'!$B$2:$E$344,3,0)</f>
        <v>57</v>
      </c>
      <c r="E55">
        <f>+VLOOKUP($F55,'codigos'!$B$2:$E$344,4,0)</f>
        <v>5701</v>
      </c>
      <c r="F55" s="47" t="s">
        <v>370</v>
      </c>
      <c r="G55" s="47" t="s">
        <v>403</v>
      </c>
      <c r="H55" s="47" t="s">
        <v>151</v>
      </c>
      <c r="I55" s="47">
        <v>223287800</v>
      </c>
      <c r="J55" s="47" t="s">
        <v>150</v>
      </c>
      <c r="K55" s="47">
        <v>6</v>
      </c>
      <c r="L55" s="47" t="s">
        <v>50</v>
      </c>
      <c r="M55" s="47" t="str">
        <f>+VLOOKUP(Tabla2[[#This Row],[Especie]],Codigos_cat_frutas[],2,0)</f>
        <v>Frutos de pepita</v>
      </c>
      <c r="N55" s="47" t="s">
        <v>392</v>
      </c>
      <c r="O55" s="47" t="s">
        <v>522</v>
      </c>
    </row>
    <row r="56" spans="1:15" x14ac:dyDescent="0.35">
      <c r="A56" s="47" t="s">
        <v>300</v>
      </c>
      <c r="B56" s="47" t="s">
        <v>313</v>
      </c>
      <c r="C56">
        <f>+VLOOKUP($F56,'codigos'!$B$2:$E$344,2,0)</f>
        <v>5</v>
      </c>
      <c r="D56">
        <f>+VLOOKUP($F56,'codigos'!$B$2:$E$344,3,0)</f>
        <v>57</v>
      </c>
      <c r="E56">
        <f>+VLOOKUP($F56,'codigos'!$B$2:$E$344,4,0)</f>
        <v>5701</v>
      </c>
      <c r="F56" s="47" t="s">
        <v>370</v>
      </c>
      <c r="G56" s="47" t="s">
        <v>403</v>
      </c>
      <c r="H56" s="47" t="s">
        <v>149</v>
      </c>
      <c r="I56" s="47">
        <v>223287800</v>
      </c>
      <c r="J56" s="47" t="s">
        <v>150</v>
      </c>
      <c r="K56" s="47">
        <v>6</v>
      </c>
      <c r="L56" s="47" t="s">
        <v>50</v>
      </c>
      <c r="M56" s="47" t="str">
        <f>+VLOOKUP(Tabla2[[#This Row],[Especie]],Codigos_cat_frutas[],2,0)</f>
        <v>Frutos de pepita</v>
      </c>
      <c r="N56" t="s">
        <v>649</v>
      </c>
      <c r="O56" s="47" t="s">
        <v>522</v>
      </c>
    </row>
    <row r="57" spans="1:15" x14ac:dyDescent="0.35">
      <c r="A57" s="47" t="s">
        <v>300</v>
      </c>
      <c r="B57" s="47" t="s">
        <v>313</v>
      </c>
      <c r="C57">
        <f>+VLOOKUP($F57,'codigos'!$B$2:$E$344,2,0)</f>
        <v>5</v>
      </c>
      <c r="D57">
        <f>+VLOOKUP($F57,'codigos'!$B$2:$E$344,3,0)</f>
        <v>57</v>
      </c>
      <c r="E57">
        <f>+VLOOKUP($F57,'codigos'!$B$2:$E$344,4,0)</f>
        <v>5706</v>
      </c>
      <c r="F57" s="47" t="s">
        <v>376</v>
      </c>
      <c r="G57" s="47" t="s">
        <v>486</v>
      </c>
      <c r="H57" s="47" t="s">
        <v>164</v>
      </c>
      <c r="I57" s="47">
        <v>342581223</v>
      </c>
      <c r="J57" s="47" t="s">
        <v>165</v>
      </c>
      <c r="K57" s="47">
        <v>4</v>
      </c>
      <c r="L57" s="47" t="s">
        <v>48</v>
      </c>
      <c r="M57" s="47" t="str">
        <f>+VLOOKUP(Tabla2[[#This Row],[Especie]],Codigos_cat_frutas[],2,0)</f>
        <v>Uva</v>
      </c>
      <c r="N57" s="47" t="s">
        <v>396</v>
      </c>
      <c r="O57" s="47" t="s">
        <v>522</v>
      </c>
    </row>
    <row r="58" spans="1:15" x14ac:dyDescent="0.35">
      <c r="A58" s="47" t="s">
        <v>300</v>
      </c>
      <c r="B58" s="47" t="s">
        <v>311</v>
      </c>
      <c r="C58">
        <f>+VLOOKUP($F58,'codigos'!$B$2:$E$344,2,0)</f>
        <v>5</v>
      </c>
      <c r="D58">
        <f>+VLOOKUP($F58,'codigos'!$B$2:$E$344,3,0)</f>
        <v>53</v>
      </c>
      <c r="E58">
        <f>+VLOOKUP($F58,'codigos'!$B$2:$E$344,4,0)</f>
        <v>5304</v>
      </c>
      <c r="F58" s="47" t="s">
        <v>369</v>
      </c>
      <c r="G58" s="47" t="s">
        <v>408</v>
      </c>
      <c r="H58" s="47" t="s">
        <v>174</v>
      </c>
      <c r="I58" s="47">
        <v>342481796</v>
      </c>
      <c r="J58" s="47" t="s">
        <v>62</v>
      </c>
      <c r="K58" s="47">
        <v>9</v>
      </c>
      <c r="L58" s="47" t="s">
        <v>53</v>
      </c>
      <c r="M58" s="47" t="str">
        <f>+VLOOKUP(Tabla2[[#This Row],[Especie]],Codigos_cat_frutas[],2,0)</f>
        <v>Frutos secos</v>
      </c>
      <c r="N58" s="47" t="s">
        <v>23</v>
      </c>
      <c r="O58" s="47" t="s">
        <v>522</v>
      </c>
    </row>
    <row r="59" spans="1:15" x14ac:dyDescent="0.35">
      <c r="A59" s="47" t="s">
        <v>300</v>
      </c>
      <c r="B59" s="47" t="s">
        <v>315</v>
      </c>
      <c r="C59">
        <f>+VLOOKUP($F59,'codigos'!$B$2:$E$344,2,0)</f>
        <v>5</v>
      </c>
      <c r="D59">
        <f>+VLOOKUP($F59,'codigos'!$B$2:$E$344,3,0)</f>
        <v>51</v>
      </c>
      <c r="E59">
        <f>+VLOOKUP($F59,'codigos'!$B$2:$E$344,4,0)</f>
        <v>5102</v>
      </c>
      <c r="F59" s="47" t="s">
        <v>326</v>
      </c>
      <c r="G59" s="47" t="s">
        <v>400</v>
      </c>
      <c r="H59" s="47" t="s">
        <v>184</v>
      </c>
      <c r="I59" s="47">
        <v>322741977</v>
      </c>
      <c r="J59" s="47" t="s">
        <v>185</v>
      </c>
      <c r="K59" s="47">
        <v>8</v>
      </c>
      <c r="L59" s="47" t="s">
        <v>52</v>
      </c>
      <c r="M59" s="47" t="str">
        <f>+VLOOKUP(Tabla2[[#This Row],[Especie]],Codigos_cat_frutas[],2,0)</f>
        <v>Hortalizas</v>
      </c>
      <c r="N59" s="47" t="s">
        <v>3</v>
      </c>
      <c r="O59" s="47" t="s">
        <v>522</v>
      </c>
    </row>
    <row r="60" spans="1:15" x14ac:dyDescent="0.35">
      <c r="A60" s="47" t="s">
        <v>300</v>
      </c>
      <c r="B60" s="47" t="s">
        <v>315</v>
      </c>
      <c r="C60">
        <f>+VLOOKUP($F60,'codigos'!$B$2:$E$344,2,0)</f>
        <v>5</v>
      </c>
      <c r="D60">
        <f>+VLOOKUP($F60,'codigos'!$B$2:$E$344,3,0)</f>
        <v>51</v>
      </c>
      <c r="E60">
        <f>+VLOOKUP($F60,'codigos'!$B$2:$E$344,4,0)</f>
        <v>5102</v>
      </c>
      <c r="F60" s="47" t="s">
        <v>326</v>
      </c>
      <c r="G60" s="47" t="s">
        <v>400</v>
      </c>
      <c r="H60" s="47" t="s">
        <v>184</v>
      </c>
      <c r="I60" s="47">
        <v>322741977</v>
      </c>
      <c r="J60" s="47" t="s">
        <v>185</v>
      </c>
      <c r="K60" s="47">
        <v>8</v>
      </c>
      <c r="L60" s="47" t="s">
        <v>52</v>
      </c>
      <c r="M60" s="47" t="str">
        <f>+VLOOKUP(Tabla2[[#This Row],[Especie]],Codigos_cat_frutas[],2,0)</f>
        <v>Berries</v>
      </c>
      <c r="N60" s="47" t="s">
        <v>384</v>
      </c>
      <c r="O60" s="47" t="s">
        <v>522</v>
      </c>
    </row>
    <row r="61" spans="1:15" x14ac:dyDescent="0.35">
      <c r="A61" s="47" t="s">
        <v>300</v>
      </c>
      <c r="B61" s="47" t="s">
        <v>315</v>
      </c>
      <c r="C61">
        <f>+VLOOKUP($F61,'codigos'!$B$2:$E$344,2,0)</f>
        <v>5</v>
      </c>
      <c r="D61">
        <f>+VLOOKUP($F61,'codigos'!$B$2:$E$344,3,0)</f>
        <v>51</v>
      </c>
      <c r="E61">
        <f>+VLOOKUP($F61,'codigos'!$B$2:$E$344,4,0)</f>
        <v>5102</v>
      </c>
      <c r="F61" s="47" t="s">
        <v>326</v>
      </c>
      <c r="G61" s="47" t="s">
        <v>400</v>
      </c>
      <c r="H61" s="47" t="s">
        <v>184</v>
      </c>
      <c r="I61" s="47">
        <v>322741977</v>
      </c>
      <c r="J61" s="47" t="s">
        <v>185</v>
      </c>
      <c r="K61" s="47">
        <v>8</v>
      </c>
      <c r="L61" s="47" t="s">
        <v>52</v>
      </c>
      <c r="M61" s="47" t="str">
        <f>+VLOOKUP(Tabla2[[#This Row],[Especie]],Codigos_cat_frutas[],2,0)</f>
        <v>Frutos de hueso (carozo)</v>
      </c>
      <c r="N61" s="47" t="s">
        <v>10</v>
      </c>
      <c r="O61" s="47" t="s">
        <v>522</v>
      </c>
    </row>
    <row r="62" spans="1:15" x14ac:dyDescent="0.35">
      <c r="A62" s="47" t="s">
        <v>300</v>
      </c>
      <c r="B62" s="47" t="s">
        <v>315</v>
      </c>
      <c r="C62">
        <f>+VLOOKUP($F62,'codigos'!$B$2:$E$344,2,0)</f>
        <v>5</v>
      </c>
      <c r="D62">
        <f>+VLOOKUP($F62,'codigos'!$B$2:$E$344,3,0)</f>
        <v>51</v>
      </c>
      <c r="E62">
        <f>+VLOOKUP($F62,'codigos'!$B$2:$E$344,4,0)</f>
        <v>5102</v>
      </c>
      <c r="F62" s="47" t="s">
        <v>326</v>
      </c>
      <c r="G62" s="47" t="s">
        <v>400</v>
      </c>
      <c r="H62" s="47" t="s">
        <v>184</v>
      </c>
      <c r="I62" s="47">
        <v>322741977</v>
      </c>
      <c r="J62" s="47" t="s">
        <v>185</v>
      </c>
      <c r="K62" s="47">
        <v>8</v>
      </c>
      <c r="L62" s="47" t="s">
        <v>52</v>
      </c>
      <c r="M62" s="47" t="str">
        <f>+VLOOKUP(Tabla2[[#This Row],[Especie]],Codigos_cat_frutas[],2,0)</f>
        <v>Frutos de hueso (carozo)</v>
      </c>
      <c r="N62" s="47" t="s">
        <v>388</v>
      </c>
      <c r="O62" s="47" t="s">
        <v>522</v>
      </c>
    </row>
    <row r="63" spans="1:15" x14ac:dyDescent="0.35">
      <c r="A63" s="47" t="s">
        <v>300</v>
      </c>
      <c r="B63" s="47" t="s">
        <v>315</v>
      </c>
      <c r="C63">
        <f>+VLOOKUP($F63,'codigos'!$B$2:$E$344,2,0)</f>
        <v>5</v>
      </c>
      <c r="D63">
        <f>+VLOOKUP($F63,'codigos'!$B$2:$E$344,3,0)</f>
        <v>51</v>
      </c>
      <c r="E63">
        <f>+VLOOKUP($F63,'codigos'!$B$2:$E$344,4,0)</f>
        <v>5102</v>
      </c>
      <c r="F63" s="47" t="s">
        <v>326</v>
      </c>
      <c r="G63" s="47" t="s">
        <v>400</v>
      </c>
      <c r="H63" s="47" t="s">
        <v>184</v>
      </c>
      <c r="I63" s="47">
        <v>322741977</v>
      </c>
      <c r="J63" s="47" t="s">
        <v>185</v>
      </c>
      <c r="K63" s="47">
        <v>8</v>
      </c>
      <c r="L63" s="47" t="s">
        <v>52</v>
      </c>
      <c r="M63" s="47" t="str">
        <f>+VLOOKUP(Tabla2[[#This Row],[Especie]],Codigos_cat_frutas[],2,0)</f>
        <v>Berries</v>
      </c>
      <c r="N63" s="47" t="s">
        <v>11</v>
      </c>
      <c r="O63" s="47" t="s">
        <v>522</v>
      </c>
    </row>
    <row r="64" spans="1:15" x14ac:dyDescent="0.35">
      <c r="A64" s="47" t="s">
        <v>300</v>
      </c>
      <c r="B64" s="47" t="s">
        <v>315</v>
      </c>
      <c r="C64">
        <f>+VLOOKUP($F64,'codigos'!$B$2:$E$344,2,0)</f>
        <v>5</v>
      </c>
      <c r="D64">
        <f>+VLOOKUP($F64,'codigos'!$B$2:$E$344,3,0)</f>
        <v>51</v>
      </c>
      <c r="E64">
        <f>+VLOOKUP($F64,'codigos'!$B$2:$E$344,4,0)</f>
        <v>5102</v>
      </c>
      <c r="F64" s="47" t="s">
        <v>326</v>
      </c>
      <c r="G64" s="47" t="s">
        <v>400</v>
      </c>
      <c r="H64" s="47" t="s">
        <v>184</v>
      </c>
      <c r="I64" s="47">
        <v>322741977</v>
      </c>
      <c r="J64" s="47" t="s">
        <v>185</v>
      </c>
      <c r="K64" s="47">
        <v>8</v>
      </c>
      <c r="L64" s="47" t="s">
        <v>52</v>
      </c>
      <c r="M64" s="47" t="str">
        <f>+VLOOKUP(Tabla2[[#This Row],[Especie]],Codigos_cat_frutas[],2,0)</f>
        <v>Berries</v>
      </c>
      <c r="N64" s="47" t="s">
        <v>12</v>
      </c>
      <c r="O64" s="47" t="s">
        <v>522</v>
      </c>
    </row>
    <row r="65" spans="1:15" x14ac:dyDescent="0.35">
      <c r="A65" s="47" t="s">
        <v>300</v>
      </c>
      <c r="B65" s="47" t="s">
        <v>315</v>
      </c>
      <c r="C65">
        <f>+VLOOKUP($F65,'codigos'!$B$2:$E$344,2,0)</f>
        <v>5</v>
      </c>
      <c r="D65">
        <f>+VLOOKUP($F65,'codigos'!$B$2:$E$344,3,0)</f>
        <v>51</v>
      </c>
      <c r="E65">
        <f>+VLOOKUP($F65,'codigos'!$B$2:$E$344,4,0)</f>
        <v>5102</v>
      </c>
      <c r="F65" s="47" t="s">
        <v>326</v>
      </c>
      <c r="G65" s="47" t="s">
        <v>400</v>
      </c>
      <c r="H65" s="47" t="s">
        <v>184</v>
      </c>
      <c r="I65" s="47">
        <v>322741977</v>
      </c>
      <c r="J65" s="47" t="s">
        <v>185</v>
      </c>
      <c r="K65" s="47">
        <v>8</v>
      </c>
      <c r="L65" s="47" t="s">
        <v>52</v>
      </c>
      <c r="M65" s="47" t="str">
        <f>+VLOOKUP(Tabla2[[#This Row],[Especie]],Codigos_cat_frutas[],2,0)</f>
        <v>Frutos de hueso (carozo)</v>
      </c>
      <c r="N65" s="47" t="s">
        <v>390</v>
      </c>
      <c r="O65" s="47" t="s">
        <v>522</v>
      </c>
    </row>
    <row r="66" spans="1:15" x14ac:dyDescent="0.35">
      <c r="A66" s="47" t="s">
        <v>300</v>
      </c>
      <c r="B66" s="47" t="s">
        <v>315</v>
      </c>
      <c r="C66">
        <f>+VLOOKUP($F66,'codigos'!$B$2:$E$344,2,0)</f>
        <v>5</v>
      </c>
      <c r="D66">
        <f>+VLOOKUP($F66,'codigos'!$B$2:$E$344,3,0)</f>
        <v>51</v>
      </c>
      <c r="E66">
        <f>+VLOOKUP($F66,'codigos'!$B$2:$E$344,4,0)</f>
        <v>5102</v>
      </c>
      <c r="F66" s="47" t="s">
        <v>326</v>
      </c>
      <c r="G66" s="47" t="s">
        <v>400</v>
      </c>
      <c r="H66" s="47" t="s">
        <v>184</v>
      </c>
      <c r="I66" s="47">
        <v>322741977</v>
      </c>
      <c r="J66" s="47" t="s">
        <v>185</v>
      </c>
      <c r="K66" s="47">
        <v>8</v>
      </c>
      <c r="L66" s="47" t="s">
        <v>52</v>
      </c>
      <c r="M66" s="47" t="str">
        <f>+VLOOKUP(Tabla2[[#This Row],[Especie]],Codigos_cat_frutas[],2,0)</f>
        <v>Frutos de pepita</v>
      </c>
      <c r="N66" s="47" t="s">
        <v>392</v>
      </c>
      <c r="O66" s="47" t="s">
        <v>522</v>
      </c>
    </row>
    <row r="67" spans="1:15" x14ac:dyDescent="0.35">
      <c r="A67" s="47" t="s">
        <v>300</v>
      </c>
      <c r="B67" s="47" t="s">
        <v>315</v>
      </c>
      <c r="C67">
        <f>+VLOOKUP($F67,'codigos'!$B$2:$E$344,2,0)</f>
        <v>5</v>
      </c>
      <c r="D67">
        <f>+VLOOKUP($F67,'codigos'!$B$2:$E$344,3,0)</f>
        <v>51</v>
      </c>
      <c r="E67">
        <f>+VLOOKUP($F67,'codigos'!$B$2:$E$344,4,0)</f>
        <v>5102</v>
      </c>
      <c r="F67" s="47" t="s">
        <v>326</v>
      </c>
      <c r="G67" s="47" t="s">
        <v>400</v>
      </c>
      <c r="H67" s="47" t="s">
        <v>184</v>
      </c>
      <c r="I67" s="47">
        <v>322741977</v>
      </c>
      <c r="J67" s="47" t="s">
        <v>185</v>
      </c>
      <c r="K67" s="47">
        <v>8</v>
      </c>
      <c r="L67" s="47" t="s">
        <v>52</v>
      </c>
      <c r="M67" s="47" t="str">
        <f>+VLOOKUP(Tabla2[[#This Row],[Especie]],Codigos_cat_frutas[],2,0)</f>
        <v>Tropicales y subtropicales</v>
      </c>
      <c r="N67" s="47" t="s">
        <v>385</v>
      </c>
      <c r="O67" s="47" t="s">
        <v>522</v>
      </c>
    </row>
    <row r="68" spans="1:15" x14ac:dyDescent="0.35">
      <c r="A68" s="47" t="s">
        <v>300</v>
      </c>
      <c r="B68" s="47" t="s">
        <v>315</v>
      </c>
      <c r="C68">
        <f>+VLOOKUP($F68,'codigos'!$B$2:$E$344,2,0)</f>
        <v>5</v>
      </c>
      <c r="D68">
        <f>+VLOOKUP($F68,'codigos'!$B$2:$E$344,3,0)</f>
        <v>51</v>
      </c>
      <c r="E68">
        <f>+VLOOKUP($F68,'codigos'!$B$2:$E$344,4,0)</f>
        <v>5102</v>
      </c>
      <c r="F68" s="47" t="s">
        <v>326</v>
      </c>
      <c r="G68" s="47" t="s">
        <v>400</v>
      </c>
      <c r="H68" s="47" t="s">
        <v>184</v>
      </c>
      <c r="I68" s="47">
        <v>322741977</v>
      </c>
      <c r="J68" s="47" t="s">
        <v>185</v>
      </c>
      <c r="K68" s="47">
        <v>8</v>
      </c>
      <c r="L68" s="47" t="s">
        <v>52</v>
      </c>
      <c r="M68" s="47" t="str">
        <f>+VLOOKUP(Tabla2[[#This Row],[Especie]],Codigos_cat_frutas[],2,0)</f>
        <v>Frutos de pepita</v>
      </c>
      <c r="N68" s="47" t="s">
        <v>20</v>
      </c>
      <c r="O68" s="47" t="s">
        <v>522</v>
      </c>
    </row>
    <row r="69" spans="1:15" x14ac:dyDescent="0.35">
      <c r="A69" s="47" t="s">
        <v>300</v>
      </c>
      <c r="B69" s="47" t="s">
        <v>315</v>
      </c>
      <c r="C69">
        <f>+VLOOKUP($F69,'codigos'!$B$2:$E$344,2,0)</f>
        <v>5</v>
      </c>
      <c r="D69">
        <f>+VLOOKUP($F69,'codigos'!$B$2:$E$344,3,0)</f>
        <v>51</v>
      </c>
      <c r="E69">
        <f>+VLOOKUP($F69,'codigos'!$B$2:$E$344,4,0)</f>
        <v>5102</v>
      </c>
      <c r="F69" s="47" t="s">
        <v>326</v>
      </c>
      <c r="G69" s="47" t="s">
        <v>400</v>
      </c>
      <c r="H69" s="47" t="s">
        <v>184</v>
      </c>
      <c r="I69" s="47">
        <v>322741977</v>
      </c>
      <c r="J69" s="47" t="s">
        <v>185</v>
      </c>
      <c r="K69" s="47">
        <v>8</v>
      </c>
      <c r="L69" s="47" t="s">
        <v>52</v>
      </c>
      <c r="M69" s="47" t="str">
        <f>+VLOOKUP(Tabla2[[#This Row],[Especie]],Codigos_cat_frutas[],2,0)</f>
        <v>Berries</v>
      </c>
      <c r="N69" s="47" t="s">
        <v>30</v>
      </c>
      <c r="O69" s="47" t="s">
        <v>522</v>
      </c>
    </row>
    <row r="70" spans="1:15" x14ac:dyDescent="0.35">
      <c r="A70" s="47" t="s">
        <v>300</v>
      </c>
      <c r="B70" s="47" t="s">
        <v>315</v>
      </c>
      <c r="C70">
        <f>+VLOOKUP($F70,'codigos'!$B$2:$E$344,2,0)</f>
        <v>5</v>
      </c>
      <c r="D70">
        <f>+VLOOKUP($F70,'codigos'!$B$2:$E$344,3,0)</f>
        <v>51</v>
      </c>
      <c r="E70">
        <f>+VLOOKUP($F70,'codigos'!$B$2:$E$344,4,0)</f>
        <v>5102</v>
      </c>
      <c r="F70" s="47" t="s">
        <v>326</v>
      </c>
      <c r="G70" s="47" t="s">
        <v>400</v>
      </c>
      <c r="H70" s="47" t="s">
        <v>184</v>
      </c>
      <c r="I70" s="47">
        <v>322741977</v>
      </c>
      <c r="J70" s="47" t="s">
        <v>185</v>
      </c>
      <c r="K70" s="47">
        <v>8</v>
      </c>
      <c r="L70" s="47" t="s">
        <v>52</v>
      </c>
      <c r="M70" s="47" t="str">
        <f>+VLOOKUP(Tabla2[[#This Row],[Especie]],Codigos_cat_frutas[],2,0)</f>
        <v>Tropicales y subtropicales</v>
      </c>
      <c r="N70" s="47" t="s">
        <v>289</v>
      </c>
      <c r="O70" s="47" t="s">
        <v>522</v>
      </c>
    </row>
    <row r="71" spans="1:15" x14ac:dyDescent="0.35">
      <c r="A71" s="47" t="s">
        <v>300</v>
      </c>
      <c r="B71" s="47" t="s">
        <v>315</v>
      </c>
      <c r="C71">
        <f>+VLOOKUP($F71,'codigos'!$B$2:$E$344,2,0)</f>
        <v>5</v>
      </c>
      <c r="D71">
        <f>+VLOOKUP($F71,'codigos'!$B$2:$E$344,3,0)</f>
        <v>51</v>
      </c>
      <c r="E71">
        <f>+VLOOKUP($F71,'codigos'!$B$2:$E$344,4,0)</f>
        <v>5103</v>
      </c>
      <c r="F71" s="47" t="s">
        <v>337</v>
      </c>
      <c r="G71" s="47" t="s">
        <v>487</v>
      </c>
      <c r="H71" s="47" t="s">
        <v>182</v>
      </c>
      <c r="I71" s="47">
        <v>998263940</v>
      </c>
      <c r="J71" s="47" t="s">
        <v>183</v>
      </c>
      <c r="K71" s="47">
        <v>1</v>
      </c>
      <c r="L71" s="47" t="s">
        <v>45</v>
      </c>
      <c r="M71" s="47" t="str">
        <f>+VLOOKUP(Tabla2[[#This Row],[Especie]],Codigos_cat_frutas[],2,0)</f>
        <v>Frutos secos</v>
      </c>
      <c r="N71" s="47" t="s">
        <v>666</v>
      </c>
      <c r="O71" s="47" t="s">
        <v>522</v>
      </c>
    </row>
    <row r="72" spans="1:15" x14ac:dyDescent="0.35">
      <c r="A72" s="47" t="s">
        <v>300</v>
      </c>
      <c r="B72" s="47" t="s">
        <v>315</v>
      </c>
      <c r="C72">
        <f>+VLOOKUP($F72,'codigos'!$B$2:$E$344,2,0)</f>
        <v>5</v>
      </c>
      <c r="D72">
        <f>+VLOOKUP($F72,'codigos'!$B$2:$E$344,3,0)</f>
        <v>51</v>
      </c>
      <c r="E72">
        <f>+VLOOKUP($F72,'codigos'!$B$2:$E$344,4,0)</f>
        <v>5103</v>
      </c>
      <c r="F72" s="47" t="s">
        <v>337</v>
      </c>
      <c r="G72" s="47" t="s">
        <v>487</v>
      </c>
      <c r="H72" s="47" t="s">
        <v>182</v>
      </c>
      <c r="I72" s="47">
        <v>998263940</v>
      </c>
      <c r="J72" s="47" t="s">
        <v>183</v>
      </c>
      <c r="K72" s="47">
        <v>1</v>
      </c>
      <c r="L72" s="47" t="s">
        <v>45</v>
      </c>
      <c r="M72" s="47" t="str">
        <f>+VLOOKUP(Tabla2[[#This Row],[Especie]],Codigos_cat_frutas[],2,0)</f>
        <v>Frutos secos</v>
      </c>
      <c r="N72" t="s">
        <v>591</v>
      </c>
      <c r="O72" s="47" t="s">
        <v>522</v>
      </c>
    </row>
    <row r="73" spans="1:15" x14ac:dyDescent="0.35">
      <c r="A73" s="47" t="s">
        <v>300</v>
      </c>
      <c r="B73" s="47" t="s">
        <v>315</v>
      </c>
      <c r="C73">
        <f>+VLOOKUP($F73,'codigos'!$B$2:$E$344,2,0)</f>
        <v>5</v>
      </c>
      <c r="D73">
        <f>+VLOOKUP($F73,'codigos'!$B$2:$E$344,3,0)</f>
        <v>51</v>
      </c>
      <c r="E73">
        <f>+VLOOKUP($F73,'codigos'!$B$2:$E$344,4,0)</f>
        <v>5103</v>
      </c>
      <c r="F73" s="47" t="s">
        <v>337</v>
      </c>
      <c r="G73" s="47" t="s">
        <v>487</v>
      </c>
      <c r="H73" s="47" t="s">
        <v>182</v>
      </c>
      <c r="I73" s="47">
        <v>998263940</v>
      </c>
      <c r="J73" s="47" t="s">
        <v>183</v>
      </c>
      <c r="K73" s="47">
        <v>1</v>
      </c>
      <c r="L73" s="47" t="s">
        <v>45</v>
      </c>
      <c r="M73" s="47" t="str">
        <f>+VLOOKUP(Tabla2[[#This Row],[Especie]],Codigos_cat_frutas[],2,0)</f>
        <v>Semillas</v>
      </c>
      <c r="N73" s="47" t="s">
        <v>37</v>
      </c>
      <c r="O73" s="47" t="s">
        <v>522</v>
      </c>
    </row>
    <row r="74" spans="1:15" x14ac:dyDescent="0.35">
      <c r="A74" s="47" t="s">
        <v>300</v>
      </c>
      <c r="B74" s="47" t="s">
        <v>315</v>
      </c>
      <c r="C74">
        <f>+VLOOKUP($F74,'codigos'!$B$2:$E$344,2,0)</f>
        <v>5</v>
      </c>
      <c r="D74">
        <f>+VLOOKUP($F74,'codigos'!$B$2:$E$344,3,0)</f>
        <v>51</v>
      </c>
      <c r="E74">
        <f>+VLOOKUP($F74,'codigos'!$B$2:$E$344,4,0)</f>
        <v>5103</v>
      </c>
      <c r="F74" s="47" t="s">
        <v>337</v>
      </c>
      <c r="G74" s="47" t="s">
        <v>487</v>
      </c>
      <c r="H74" s="47" t="s">
        <v>182</v>
      </c>
      <c r="I74" s="47">
        <v>998263940</v>
      </c>
      <c r="J74" s="47" t="s">
        <v>183</v>
      </c>
      <c r="K74" s="47">
        <v>1</v>
      </c>
      <c r="L74" s="47" t="s">
        <v>45</v>
      </c>
      <c r="M74" s="47" t="str">
        <f>+VLOOKUP(Tabla2[[#This Row],[Especie]],Codigos_cat_frutas[],2,0)</f>
        <v>Tropicales y subtropicales</v>
      </c>
      <c r="N74" s="47" t="s">
        <v>38</v>
      </c>
      <c r="O74" s="47" t="s">
        <v>522</v>
      </c>
    </row>
    <row r="75" spans="1:15" x14ac:dyDescent="0.35">
      <c r="A75" s="47" t="s">
        <v>300</v>
      </c>
      <c r="B75" s="47" t="s">
        <v>315</v>
      </c>
      <c r="C75">
        <f>+VLOOKUP($F75,'codigos'!$B$2:$E$344,2,0)</f>
        <v>5</v>
      </c>
      <c r="D75">
        <f>+VLOOKUP($F75,'codigos'!$B$2:$E$344,3,0)</f>
        <v>51</v>
      </c>
      <c r="E75">
        <f>+VLOOKUP($F75,'codigos'!$B$2:$E$344,4,0)</f>
        <v>5103</v>
      </c>
      <c r="F75" s="47" t="s">
        <v>337</v>
      </c>
      <c r="G75" s="47" t="s">
        <v>487</v>
      </c>
      <c r="H75" s="47" t="s">
        <v>182</v>
      </c>
      <c r="I75" s="47">
        <v>998263940</v>
      </c>
      <c r="J75" s="47" t="s">
        <v>183</v>
      </c>
      <c r="K75" s="47">
        <v>1</v>
      </c>
      <c r="L75" s="47" t="s">
        <v>45</v>
      </c>
      <c r="M75" s="47" t="str">
        <f>+VLOOKUP(Tabla2[[#This Row],[Especie]],Codigos_cat_frutas[],2,0)</f>
        <v>Semillas</v>
      </c>
      <c r="N75" s="47" t="s">
        <v>35</v>
      </c>
      <c r="O75" s="47" t="s">
        <v>522</v>
      </c>
    </row>
    <row r="76" spans="1:15" x14ac:dyDescent="0.35">
      <c r="A76" s="47" t="s">
        <v>300</v>
      </c>
      <c r="B76" s="47" t="s">
        <v>315</v>
      </c>
      <c r="C76">
        <f>+VLOOKUP($F76,'codigos'!$B$2:$E$344,2,0)</f>
        <v>5</v>
      </c>
      <c r="D76">
        <f>+VLOOKUP($F76,'codigos'!$B$2:$E$344,3,0)</f>
        <v>51</v>
      </c>
      <c r="E76">
        <f>+VLOOKUP($F76,'codigos'!$B$2:$E$344,4,0)</f>
        <v>5103</v>
      </c>
      <c r="F76" s="47" t="s">
        <v>337</v>
      </c>
      <c r="G76" s="47" t="s">
        <v>487</v>
      </c>
      <c r="H76" s="47" t="s">
        <v>182</v>
      </c>
      <c r="I76" s="47">
        <v>998263940</v>
      </c>
      <c r="J76" s="47" t="s">
        <v>183</v>
      </c>
      <c r="K76" s="47">
        <v>1</v>
      </c>
      <c r="L76" s="47" t="s">
        <v>45</v>
      </c>
      <c r="M76" s="47" t="str">
        <f>+VLOOKUP(Tabla2[[#This Row],[Especie]],Codigos_cat_frutas[],2,0)</f>
        <v>Frutos secos</v>
      </c>
      <c r="N76" s="47" t="s">
        <v>36</v>
      </c>
      <c r="O76" s="47" t="s">
        <v>522</v>
      </c>
    </row>
    <row r="77" spans="1:15" x14ac:dyDescent="0.35">
      <c r="A77" s="47" t="s">
        <v>300</v>
      </c>
      <c r="B77" s="47" t="s">
        <v>315</v>
      </c>
      <c r="C77">
        <f>+VLOOKUP($F77,'codigos'!$B$2:$E$344,2,0)</f>
        <v>5</v>
      </c>
      <c r="D77">
        <f>+VLOOKUP($F77,'codigos'!$B$2:$E$344,3,0)</f>
        <v>51</v>
      </c>
      <c r="E77">
        <f>+VLOOKUP($F77,'codigos'!$B$2:$E$344,4,0)</f>
        <v>5103</v>
      </c>
      <c r="F77" s="47" t="s">
        <v>337</v>
      </c>
      <c r="G77" s="47" t="s">
        <v>487</v>
      </c>
      <c r="H77" s="47" t="s">
        <v>182</v>
      </c>
      <c r="I77" s="47">
        <v>998263940</v>
      </c>
      <c r="J77" s="47" t="s">
        <v>183</v>
      </c>
      <c r="K77" s="47">
        <v>1</v>
      </c>
      <c r="L77" s="47" t="s">
        <v>45</v>
      </c>
      <c r="M77" s="47" t="str">
        <f>+VLOOKUP(Tabla2[[#This Row],[Especie]],Codigos_cat_frutas[],2,0)</f>
        <v>Semillas</v>
      </c>
      <c r="N77" s="47" t="s">
        <v>395</v>
      </c>
      <c r="O77" s="47" t="s">
        <v>522</v>
      </c>
    </row>
    <row r="78" spans="1:15" x14ac:dyDescent="0.35">
      <c r="A78" s="47" t="s">
        <v>300</v>
      </c>
      <c r="B78" s="47" t="s">
        <v>315</v>
      </c>
      <c r="C78">
        <f>+VLOOKUP($F78,'codigos'!$B$2:$E$344,2,0)</f>
        <v>5</v>
      </c>
      <c r="D78">
        <f>+VLOOKUP($F78,'codigos'!$B$2:$E$344,3,0)</f>
        <v>51</v>
      </c>
      <c r="E78">
        <f>+VLOOKUP($F78,'codigos'!$B$2:$E$344,4,0)</f>
        <v>5103</v>
      </c>
      <c r="F78" s="47" t="s">
        <v>337</v>
      </c>
      <c r="G78" s="47" t="s">
        <v>487</v>
      </c>
      <c r="H78" s="47" t="s">
        <v>182</v>
      </c>
      <c r="I78" s="47">
        <v>998263940</v>
      </c>
      <c r="J78" s="47" t="s">
        <v>183</v>
      </c>
      <c r="K78" s="47">
        <v>1</v>
      </c>
      <c r="L78" s="47" t="s">
        <v>45</v>
      </c>
      <c r="M78" s="47" t="str">
        <f>+VLOOKUP(Tabla2[[#This Row],[Especie]],Codigos_cat_frutas[],2,0)</f>
        <v>Otros</v>
      </c>
      <c r="N78" s="47" t="s">
        <v>285</v>
      </c>
      <c r="O78" s="47" t="s">
        <v>522</v>
      </c>
    </row>
    <row r="79" spans="1:15" x14ac:dyDescent="0.35">
      <c r="A79" s="47" t="s">
        <v>300</v>
      </c>
      <c r="B79" s="47" t="s">
        <v>315</v>
      </c>
      <c r="C79">
        <f>+VLOOKUP($F79,'codigos'!$B$2:$E$344,2,0)</f>
        <v>5</v>
      </c>
      <c r="D79">
        <f>+VLOOKUP($F79,'codigos'!$B$2:$E$344,3,0)</f>
        <v>51</v>
      </c>
      <c r="E79">
        <f>+VLOOKUP($F79,'codigos'!$B$2:$E$344,4,0)</f>
        <v>5103</v>
      </c>
      <c r="F79" s="47" t="s">
        <v>337</v>
      </c>
      <c r="G79" s="47" t="s">
        <v>487</v>
      </c>
      <c r="H79" s="47" t="s">
        <v>182</v>
      </c>
      <c r="I79" s="47">
        <v>998263940</v>
      </c>
      <c r="J79" s="47" t="s">
        <v>183</v>
      </c>
      <c r="K79" s="47">
        <v>1</v>
      </c>
      <c r="L79" s="47" t="s">
        <v>45</v>
      </c>
      <c r="M79" s="47" t="str">
        <f>+VLOOKUP(Tabla2[[#This Row],[Especie]],Codigos_cat_frutas[],2,0)</f>
        <v>Semillas</v>
      </c>
      <c r="N79" s="47" t="s">
        <v>672</v>
      </c>
      <c r="O79" s="47" t="s">
        <v>522</v>
      </c>
    </row>
    <row r="80" spans="1:15" x14ac:dyDescent="0.35">
      <c r="A80" s="47" t="s">
        <v>300</v>
      </c>
      <c r="B80" s="47" t="s">
        <v>313</v>
      </c>
      <c r="C80">
        <f>+VLOOKUP($F80,'codigos'!$B$2:$E$344,2,0)</f>
        <v>5</v>
      </c>
      <c r="D80">
        <f>+VLOOKUP($F80,'codigos'!$B$2:$E$344,3,0)</f>
        <v>57</v>
      </c>
      <c r="E80">
        <f>+VLOOKUP($F80,'codigos'!$B$2:$E$344,4,0)</f>
        <v>5701</v>
      </c>
      <c r="F80" s="47" t="s">
        <v>370</v>
      </c>
      <c r="G80" s="47" t="s">
        <v>409</v>
      </c>
      <c r="H80" s="47" t="s">
        <v>140</v>
      </c>
      <c r="I80" s="47">
        <v>342511701</v>
      </c>
      <c r="J80" s="47" t="s">
        <v>102</v>
      </c>
      <c r="K80" s="47">
        <v>4</v>
      </c>
      <c r="L80" s="47" t="s">
        <v>48</v>
      </c>
      <c r="M80" s="47" t="str">
        <f>+VLOOKUP(Tabla2[[#This Row],[Especie]],Codigos_cat_frutas[],2,0)</f>
        <v>Uva</v>
      </c>
      <c r="N80" s="47" t="s">
        <v>396</v>
      </c>
      <c r="O80" s="47" t="s">
        <v>522</v>
      </c>
    </row>
    <row r="81" spans="1:15" x14ac:dyDescent="0.35">
      <c r="A81" s="47" t="s">
        <v>300</v>
      </c>
      <c r="B81" s="47" t="s">
        <v>313</v>
      </c>
      <c r="C81">
        <f>+VLOOKUP($F81,'codigos'!$B$2:$E$344,2,0)</f>
        <v>5</v>
      </c>
      <c r="D81">
        <f>+VLOOKUP($F81,'codigos'!$B$2:$E$344,3,0)</f>
        <v>57</v>
      </c>
      <c r="E81">
        <f>+VLOOKUP($F81,'codigos'!$B$2:$E$344,4,0)</f>
        <v>5706</v>
      </c>
      <c r="F81" s="47" t="s">
        <v>376</v>
      </c>
      <c r="G81" s="47" t="s">
        <v>404</v>
      </c>
      <c r="H81" s="47" t="s">
        <v>162</v>
      </c>
      <c r="I81" s="47">
        <v>229127300</v>
      </c>
      <c r="J81" s="47" t="s">
        <v>163</v>
      </c>
      <c r="K81" s="47">
        <v>5</v>
      </c>
      <c r="L81" s="47" t="s">
        <v>49</v>
      </c>
      <c r="M81" s="47" t="str">
        <f>+VLOOKUP(Tabla2[[#This Row],[Especie]],Codigos_cat_frutas[],2,0)</f>
        <v>Uva</v>
      </c>
      <c r="N81" s="47" t="s">
        <v>396</v>
      </c>
      <c r="O81" s="47" t="s">
        <v>522</v>
      </c>
    </row>
    <row r="82" spans="1:15" x14ac:dyDescent="0.35">
      <c r="A82" s="47" t="s">
        <v>300</v>
      </c>
      <c r="B82" s="47" t="s">
        <v>313</v>
      </c>
      <c r="C82">
        <f>+VLOOKUP($F82,'codigos'!$B$2:$E$344,2,0)</f>
        <v>5</v>
      </c>
      <c r="D82">
        <f>+VLOOKUP($F82,'codigos'!$B$2:$E$344,3,0)</f>
        <v>57</v>
      </c>
      <c r="E82">
        <f>+VLOOKUP($F82,'codigos'!$B$2:$E$344,4,0)</f>
        <v>5701</v>
      </c>
      <c r="F82" s="47" t="s">
        <v>370</v>
      </c>
      <c r="G82" s="47" t="s">
        <v>410</v>
      </c>
      <c r="H82" s="47" t="s">
        <v>141</v>
      </c>
      <c r="I82" s="47">
        <v>342530455</v>
      </c>
      <c r="J82" s="47" t="s">
        <v>142</v>
      </c>
      <c r="K82" s="47">
        <v>9</v>
      </c>
      <c r="L82" s="47" t="s">
        <v>53</v>
      </c>
      <c r="M82" s="47" t="str">
        <f>+VLOOKUP(Tabla2[[#This Row],[Especie]],Codigos_cat_frutas[],2,0)</f>
        <v>Frutos secos</v>
      </c>
      <c r="N82" s="47" t="s">
        <v>23</v>
      </c>
      <c r="O82" s="47" t="s">
        <v>522</v>
      </c>
    </row>
    <row r="83" spans="1:15" x14ac:dyDescent="0.35">
      <c r="A83" s="47" t="s">
        <v>300</v>
      </c>
      <c r="B83" s="47" t="s">
        <v>311</v>
      </c>
      <c r="C83">
        <f>+VLOOKUP($F83,'codigos'!$B$2:$E$344,2,0)</f>
        <v>5</v>
      </c>
      <c r="D83">
        <f>+VLOOKUP($F83,'codigos'!$B$2:$E$344,3,0)</f>
        <v>53</v>
      </c>
      <c r="E83">
        <f>+VLOOKUP($F83,'codigos'!$B$2:$E$344,4,0)</f>
        <v>5304</v>
      </c>
      <c r="F83" s="47" t="s">
        <v>369</v>
      </c>
      <c r="G83" s="47" t="s">
        <v>406</v>
      </c>
      <c r="H83" s="47" t="s">
        <v>172</v>
      </c>
      <c r="I83" s="47">
        <v>342481796</v>
      </c>
      <c r="J83" s="47" t="s">
        <v>173</v>
      </c>
      <c r="K83" s="47">
        <v>9</v>
      </c>
      <c r="L83" s="47" t="s">
        <v>53</v>
      </c>
      <c r="M83" s="47" t="str">
        <f>+VLOOKUP(Tabla2[[#This Row],[Especie]],Codigos_cat_frutas[],2,0)</f>
        <v>Frutos secos</v>
      </c>
      <c r="N83" s="47" t="s">
        <v>23</v>
      </c>
      <c r="O83" s="47" t="s">
        <v>522</v>
      </c>
    </row>
    <row r="84" spans="1:15" x14ac:dyDescent="0.35">
      <c r="A84" s="47" t="s">
        <v>300</v>
      </c>
      <c r="B84" s="47" t="s">
        <v>313</v>
      </c>
      <c r="C84">
        <f>+VLOOKUP($F84,'codigos'!$B$2:$E$344,2,0)</f>
        <v>5</v>
      </c>
      <c r="D84">
        <f>+VLOOKUP($F84,'codigos'!$B$2:$E$344,3,0)</f>
        <v>57</v>
      </c>
      <c r="E84">
        <f>+VLOOKUP($F84,'codigos'!$B$2:$E$344,4,0)</f>
        <v>5701</v>
      </c>
      <c r="F84" s="47" t="s">
        <v>370</v>
      </c>
      <c r="G84" s="47" t="s">
        <v>147</v>
      </c>
      <c r="H84" s="47" t="s">
        <v>148</v>
      </c>
      <c r="I84" s="47">
        <v>994688883</v>
      </c>
      <c r="J84" s="47" t="s">
        <v>62</v>
      </c>
      <c r="K84" s="47">
        <v>4</v>
      </c>
      <c r="L84" s="47" t="s">
        <v>48</v>
      </c>
      <c r="M84" s="47" t="str">
        <f>+VLOOKUP(Tabla2[[#This Row],[Especie]],Codigos_cat_frutas[],2,0)</f>
        <v>Frutos de hueso (carozo)</v>
      </c>
      <c r="N84" s="47" t="s">
        <v>388</v>
      </c>
      <c r="O84" s="47" t="s">
        <v>522</v>
      </c>
    </row>
    <row r="85" spans="1:15" x14ac:dyDescent="0.35">
      <c r="A85" s="47" t="s">
        <v>300</v>
      </c>
      <c r="B85" s="47" t="s">
        <v>313</v>
      </c>
      <c r="C85">
        <f>+VLOOKUP($F85,'codigos'!$B$2:$E$344,2,0)</f>
        <v>5</v>
      </c>
      <c r="D85">
        <f>+VLOOKUP($F85,'codigos'!$B$2:$E$344,3,0)</f>
        <v>57</v>
      </c>
      <c r="E85">
        <f>+VLOOKUP($F85,'codigos'!$B$2:$E$344,4,0)</f>
        <v>5705</v>
      </c>
      <c r="F85" s="47" t="s">
        <v>755</v>
      </c>
      <c r="G85" s="47" t="s">
        <v>489</v>
      </c>
      <c r="H85" s="47" t="s">
        <v>155</v>
      </c>
      <c r="I85" s="47">
        <v>342501110</v>
      </c>
      <c r="J85" s="47" t="s">
        <v>156</v>
      </c>
      <c r="K85" s="47">
        <v>4</v>
      </c>
      <c r="L85" s="47" t="s">
        <v>48</v>
      </c>
      <c r="M85" s="47" t="str">
        <f>+VLOOKUP(Tabla2[[#This Row],[Especie]],Codigos_cat_frutas[],2,0)</f>
        <v>Frutos de hueso (carozo)</v>
      </c>
      <c r="N85" s="47" t="s">
        <v>388</v>
      </c>
      <c r="O85" s="47" t="s">
        <v>522</v>
      </c>
    </row>
    <row r="86" spans="1:15" x14ac:dyDescent="0.35">
      <c r="A86" s="47" t="s">
        <v>300</v>
      </c>
      <c r="B86" s="47" t="s">
        <v>316</v>
      </c>
      <c r="C86">
        <f>+VLOOKUP($F86,'codigos'!$B$2:$E$344,2,0)</f>
        <v>5</v>
      </c>
      <c r="D86">
        <f>+VLOOKUP($F86,'codigos'!$B$2:$E$344,3,0)</f>
        <v>56</v>
      </c>
      <c r="E86">
        <f>+VLOOKUP($F86,'codigos'!$B$2:$E$344,4,0)</f>
        <v>5601</v>
      </c>
      <c r="F86" s="47" t="s">
        <v>316</v>
      </c>
      <c r="G86" s="47" t="s">
        <v>402</v>
      </c>
      <c r="H86" s="47" t="s">
        <v>188</v>
      </c>
      <c r="I86" s="47">
        <v>352481442</v>
      </c>
      <c r="J86" s="47" t="s">
        <v>189</v>
      </c>
      <c r="K86" s="47">
        <v>1</v>
      </c>
      <c r="L86" s="47" t="s">
        <v>45</v>
      </c>
      <c r="M86" s="47" t="str">
        <f>+VLOOKUP(Tabla2[[#This Row],[Especie]],Codigos_cat_frutas[],2,0)</f>
        <v>Oleaginosos</v>
      </c>
      <c r="N86" s="47" t="s">
        <v>394</v>
      </c>
      <c r="O86" s="47" t="s">
        <v>522</v>
      </c>
    </row>
    <row r="87" spans="1:15" x14ac:dyDescent="0.35">
      <c r="A87" s="47" t="s">
        <v>300</v>
      </c>
      <c r="B87" s="47" t="s">
        <v>311</v>
      </c>
      <c r="C87">
        <f>+VLOOKUP($F87,'codigos'!$B$2:$E$344,2,0)</f>
        <v>5</v>
      </c>
      <c r="D87">
        <f>+VLOOKUP($F87,'codigos'!$B$2:$E$344,3,0)</f>
        <v>53</v>
      </c>
      <c r="E87">
        <f>+VLOOKUP($F87,'codigos'!$B$2:$E$344,4,0)</f>
        <v>5304</v>
      </c>
      <c r="F87" s="47" t="s">
        <v>369</v>
      </c>
      <c r="G87" s="47" t="s">
        <v>405</v>
      </c>
      <c r="H87" s="47" t="s">
        <v>166</v>
      </c>
      <c r="I87" s="47">
        <v>342488494</v>
      </c>
      <c r="J87" s="47" t="s">
        <v>75</v>
      </c>
      <c r="K87" s="47">
        <v>4</v>
      </c>
      <c r="L87" s="47" t="s">
        <v>48</v>
      </c>
      <c r="M87" s="47" t="str">
        <f>+VLOOKUP(Tabla2[[#This Row],[Especie]],Codigos_cat_frutas[],2,0)</f>
        <v>Uva</v>
      </c>
      <c r="N87" s="47" t="s">
        <v>396</v>
      </c>
      <c r="O87" s="47" t="s">
        <v>522</v>
      </c>
    </row>
    <row r="88" spans="1:15" x14ac:dyDescent="0.35">
      <c r="A88" s="47" t="s">
        <v>300</v>
      </c>
      <c r="B88" s="47" t="s">
        <v>313</v>
      </c>
      <c r="C88">
        <f>+VLOOKUP($F88,'codigos'!$B$2:$E$344,2,0)</f>
        <v>5</v>
      </c>
      <c r="D88">
        <f>+VLOOKUP($F88,'codigos'!$B$2:$E$344,3,0)</f>
        <v>57</v>
      </c>
      <c r="E88">
        <f>+VLOOKUP($F88,'codigos'!$B$2:$E$344,4,0)</f>
        <v>5701</v>
      </c>
      <c r="F88" s="47" t="s">
        <v>370</v>
      </c>
      <c r="G88" s="47" t="s">
        <v>152</v>
      </c>
      <c r="H88" s="47" t="s">
        <v>153</v>
      </c>
      <c r="I88" s="47">
        <v>342381088</v>
      </c>
      <c r="J88" s="47" t="s">
        <v>154</v>
      </c>
      <c r="K88" s="47">
        <v>9</v>
      </c>
      <c r="L88" s="47" t="s">
        <v>53</v>
      </c>
      <c r="M88" s="47" t="str">
        <f>+VLOOKUP(Tabla2[[#This Row],[Especie]],Codigos_cat_frutas[],2,0)</f>
        <v>Frutos secos</v>
      </c>
      <c r="N88" s="47" t="s">
        <v>23</v>
      </c>
      <c r="O88" s="47" t="s">
        <v>522</v>
      </c>
    </row>
    <row r="89" spans="1:15" x14ac:dyDescent="0.35">
      <c r="A89" s="47" t="s">
        <v>300</v>
      </c>
      <c r="B89" s="47" t="s">
        <v>311</v>
      </c>
      <c r="C89">
        <f>+VLOOKUP($F89,'codigos'!$B$2:$E$344,2,0)</f>
        <v>5</v>
      </c>
      <c r="D89">
        <f>+VLOOKUP($F89,'codigos'!$B$2:$E$344,3,0)</f>
        <v>53</v>
      </c>
      <c r="E89">
        <f>+VLOOKUP($F89,'codigos'!$B$2:$E$344,4,0)</f>
        <v>5304</v>
      </c>
      <c r="F89" s="47" t="s">
        <v>369</v>
      </c>
      <c r="G89" s="47" t="s">
        <v>691</v>
      </c>
      <c r="H89" s="47" t="s">
        <v>190</v>
      </c>
      <c r="I89" s="47">
        <v>342480420</v>
      </c>
      <c r="J89" s="47" t="s">
        <v>191</v>
      </c>
      <c r="K89" s="47">
        <v>4</v>
      </c>
      <c r="L89" s="47" t="s">
        <v>48</v>
      </c>
      <c r="M89" s="47" t="str">
        <f>+VLOOKUP(Tabla2[[#This Row],[Especie]],Codigos_cat_frutas[],2,0)</f>
        <v>Uva</v>
      </c>
      <c r="N89" s="47" t="s">
        <v>396</v>
      </c>
      <c r="O89" s="47" t="s">
        <v>522</v>
      </c>
    </row>
    <row r="90" spans="1:15" x14ac:dyDescent="0.35">
      <c r="A90" s="47" t="s">
        <v>300</v>
      </c>
      <c r="B90" s="47" t="s">
        <v>310</v>
      </c>
      <c r="C90">
        <f>+VLOOKUP($F90,'codigos'!$B$2:$E$344,2,0)</f>
        <v>5</v>
      </c>
      <c r="D90">
        <f>+VLOOKUP($F90,'codigos'!$B$2:$E$344,3,0)</f>
        <v>54</v>
      </c>
      <c r="E90">
        <f>+VLOOKUP($F90,'codigos'!$B$2:$E$344,4,0)</f>
        <v>5401</v>
      </c>
      <c r="F90" s="47" t="s">
        <v>342</v>
      </c>
      <c r="G90" s="47" t="s">
        <v>512</v>
      </c>
      <c r="H90" s="47" t="s">
        <v>178</v>
      </c>
      <c r="I90" s="47">
        <v>995486204</v>
      </c>
      <c r="J90" s="47" t="s">
        <v>179</v>
      </c>
      <c r="K90" s="47">
        <v>2</v>
      </c>
      <c r="L90" s="47" t="s">
        <v>46</v>
      </c>
      <c r="M90" s="47" t="str">
        <f>+VLOOKUP(Tabla2[[#This Row],[Especie]],Codigos_cat_frutas[],2,0)</f>
        <v>Berries</v>
      </c>
      <c r="N90" s="47" t="s">
        <v>384</v>
      </c>
      <c r="O90" s="47" t="s">
        <v>522</v>
      </c>
    </row>
    <row r="91" spans="1:15" x14ac:dyDescent="0.35">
      <c r="A91" s="47" t="s">
        <v>300</v>
      </c>
      <c r="B91" s="47" t="s">
        <v>310</v>
      </c>
      <c r="C91">
        <f>+VLOOKUP($F91,'codigos'!$B$2:$E$344,2,0)</f>
        <v>5</v>
      </c>
      <c r="D91">
        <f>+VLOOKUP($F91,'codigos'!$B$2:$E$344,3,0)</f>
        <v>54</v>
      </c>
      <c r="E91">
        <f>+VLOOKUP($F91,'codigos'!$B$2:$E$344,4,0)</f>
        <v>5401</v>
      </c>
      <c r="F91" s="47" t="s">
        <v>342</v>
      </c>
      <c r="G91" s="47" t="s">
        <v>512</v>
      </c>
      <c r="H91" s="47" t="s">
        <v>178</v>
      </c>
      <c r="I91" s="47">
        <v>995486204</v>
      </c>
      <c r="J91" s="47" t="s">
        <v>179</v>
      </c>
      <c r="K91" s="47">
        <v>2</v>
      </c>
      <c r="L91" s="47" t="s">
        <v>46</v>
      </c>
      <c r="M91" s="47" t="str">
        <f>+VLOOKUP(Tabla2[[#This Row],[Especie]],Codigos_cat_frutas[],2,0)</f>
        <v>Tropicales y subtropicales</v>
      </c>
      <c r="N91" s="47" t="s">
        <v>669</v>
      </c>
      <c r="O91" s="47" t="s">
        <v>522</v>
      </c>
    </row>
    <row r="92" spans="1:15" x14ac:dyDescent="0.35">
      <c r="A92" s="47" t="s">
        <v>300</v>
      </c>
      <c r="B92" s="47" t="s">
        <v>310</v>
      </c>
      <c r="C92">
        <f>+VLOOKUP($F92,'codigos'!$B$2:$E$344,2,0)</f>
        <v>5</v>
      </c>
      <c r="D92">
        <f>+VLOOKUP($F92,'codigos'!$B$2:$E$344,3,0)</f>
        <v>54</v>
      </c>
      <c r="E92">
        <f>+VLOOKUP($F92,'codigos'!$B$2:$E$344,4,0)</f>
        <v>5401</v>
      </c>
      <c r="F92" s="47" t="s">
        <v>342</v>
      </c>
      <c r="G92" s="47" t="s">
        <v>512</v>
      </c>
      <c r="H92" s="47" t="s">
        <v>178</v>
      </c>
      <c r="I92" s="47">
        <v>995486204</v>
      </c>
      <c r="J92" s="47" t="s">
        <v>179</v>
      </c>
      <c r="K92" s="47">
        <v>2</v>
      </c>
      <c r="L92" s="47" t="s">
        <v>46</v>
      </c>
      <c r="M92" s="47" t="str">
        <f>+VLOOKUP(Tabla2[[#This Row],[Especie]],Codigos_cat_frutas[],2,0)</f>
        <v>Berries</v>
      </c>
      <c r="N92" s="47" t="s">
        <v>11</v>
      </c>
      <c r="O92" s="47" t="s">
        <v>522</v>
      </c>
    </row>
    <row r="93" spans="1:15" x14ac:dyDescent="0.35">
      <c r="A93" s="47" t="s">
        <v>300</v>
      </c>
      <c r="B93" s="47" t="s">
        <v>310</v>
      </c>
      <c r="C93">
        <f>+VLOOKUP($F93,'codigos'!$B$2:$E$344,2,0)</f>
        <v>5</v>
      </c>
      <c r="D93">
        <f>+VLOOKUP($F93,'codigos'!$B$2:$E$344,3,0)</f>
        <v>54</v>
      </c>
      <c r="E93">
        <f>+VLOOKUP($F93,'codigos'!$B$2:$E$344,4,0)</f>
        <v>5401</v>
      </c>
      <c r="F93" s="47" t="s">
        <v>342</v>
      </c>
      <c r="G93" s="47" t="s">
        <v>512</v>
      </c>
      <c r="H93" s="47" t="s">
        <v>178</v>
      </c>
      <c r="I93" s="47">
        <v>995486204</v>
      </c>
      <c r="J93" s="47" t="s">
        <v>179</v>
      </c>
      <c r="K93" s="47">
        <v>2</v>
      </c>
      <c r="L93" s="47" t="s">
        <v>46</v>
      </c>
      <c r="M93" s="47" t="str">
        <f>+VLOOKUP(Tabla2[[#This Row],[Especie]],Codigos_cat_frutas[],2,0)</f>
        <v>Berries</v>
      </c>
      <c r="N93" s="47" t="s">
        <v>12</v>
      </c>
      <c r="O93" s="47" t="s">
        <v>522</v>
      </c>
    </row>
    <row r="94" spans="1:15" x14ac:dyDescent="0.35">
      <c r="A94" s="47" t="s">
        <v>300</v>
      </c>
      <c r="B94" s="47" t="s">
        <v>310</v>
      </c>
      <c r="C94">
        <f>+VLOOKUP($F94,'codigos'!$B$2:$E$344,2,0)</f>
        <v>5</v>
      </c>
      <c r="D94">
        <f>+VLOOKUP($F94,'codigos'!$B$2:$E$344,3,0)</f>
        <v>54</v>
      </c>
      <c r="E94">
        <f>+VLOOKUP($F94,'codigos'!$B$2:$E$344,4,0)</f>
        <v>5401</v>
      </c>
      <c r="F94" s="47" t="s">
        <v>342</v>
      </c>
      <c r="G94" s="47" t="s">
        <v>512</v>
      </c>
      <c r="H94" s="47" t="s">
        <v>178</v>
      </c>
      <c r="I94" s="47">
        <v>995486204</v>
      </c>
      <c r="J94" s="47" t="s">
        <v>179</v>
      </c>
      <c r="K94" s="47">
        <v>2</v>
      </c>
      <c r="L94" s="47" t="s">
        <v>46</v>
      </c>
      <c r="M94" s="47" t="str">
        <f>+VLOOKUP(Tabla2[[#This Row],[Especie]],Codigos_cat_frutas[],2,0)</f>
        <v>Otros</v>
      </c>
      <c r="N94" s="47" t="s">
        <v>671</v>
      </c>
      <c r="O94" s="47" t="s">
        <v>522</v>
      </c>
    </row>
    <row r="95" spans="1:15" x14ac:dyDescent="0.35">
      <c r="A95" s="47" t="s">
        <v>300</v>
      </c>
      <c r="B95" s="47" t="s">
        <v>310</v>
      </c>
      <c r="C95">
        <f>+VLOOKUP($F95,'codigos'!$B$2:$E$344,2,0)</f>
        <v>5</v>
      </c>
      <c r="D95">
        <f>+VLOOKUP($F95,'codigos'!$B$2:$E$344,3,0)</f>
        <v>54</v>
      </c>
      <c r="E95">
        <f>+VLOOKUP($F95,'codigos'!$B$2:$E$344,4,0)</f>
        <v>5401</v>
      </c>
      <c r="F95" s="47" t="s">
        <v>342</v>
      </c>
      <c r="G95" s="47" t="s">
        <v>512</v>
      </c>
      <c r="H95" s="47" t="s">
        <v>178</v>
      </c>
      <c r="I95" s="47">
        <v>995486204</v>
      </c>
      <c r="J95" s="47" t="s">
        <v>179</v>
      </c>
      <c r="K95" s="47">
        <v>2</v>
      </c>
      <c r="L95" s="47" t="s">
        <v>46</v>
      </c>
      <c r="M95" s="47" t="str">
        <f>+VLOOKUP(Tabla2[[#This Row],[Especie]],Codigos_cat_frutas[],2,0)</f>
        <v>Cítricos</v>
      </c>
      <c r="N95" s="47" t="s">
        <v>287</v>
      </c>
      <c r="O95" s="47" t="s">
        <v>522</v>
      </c>
    </row>
    <row r="96" spans="1:15" x14ac:dyDescent="0.35">
      <c r="A96" s="47" t="s">
        <v>300</v>
      </c>
      <c r="B96" s="47" t="s">
        <v>310</v>
      </c>
      <c r="C96">
        <f>+VLOOKUP($F96,'codigos'!$B$2:$E$344,2,0)</f>
        <v>5</v>
      </c>
      <c r="D96">
        <f>+VLOOKUP($F96,'codigos'!$B$2:$E$344,3,0)</f>
        <v>54</v>
      </c>
      <c r="E96">
        <f>+VLOOKUP($F96,'codigos'!$B$2:$E$344,4,0)</f>
        <v>5401</v>
      </c>
      <c r="F96" s="47" t="s">
        <v>342</v>
      </c>
      <c r="G96" s="47" t="s">
        <v>512</v>
      </c>
      <c r="H96" s="47" t="s">
        <v>178</v>
      </c>
      <c r="I96" s="47">
        <v>995486204</v>
      </c>
      <c r="J96" s="47" t="s">
        <v>179</v>
      </c>
      <c r="K96" s="47">
        <v>2</v>
      </c>
      <c r="L96" s="47" t="s">
        <v>46</v>
      </c>
      <c r="M96" s="47" t="str">
        <f>+VLOOKUP(Tabla2[[#This Row],[Especie]],Codigos_cat_frutas[],2,0)</f>
        <v>Tropicales y subtropicales</v>
      </c>
      <c r="N96" s="47" t="s">
        <v>288</v>
      </c>
      <c r="O96" s="47" t="s">
        <v>522</v>
      </c>
    </row>
    <row r="97" spans="1:15" x14ac:dyDescent="0.35">
      <c r="A97" s="47" t="s">
        <v>300</v>
      </c>
      <c r="B97" s="47" t="s">
        <v>310</v>
      </c>
      <c r="C97">
        <f>+VLOOKUP($F97,'codigos'!$B$2:$E$344,2,0)</f>
        <v>5</v>
      </c>
      <c r="D97">
        <f>+VLOOKUP($F97,'codigos'!$B$2:$E$344,3,0)</f>
        <v>54</v>
      </c>
      <c r="E97">
        <f>+VLOOKUP($F97,'codigos'!$B$2:$E$344,4,0)</f>
        <v>5401</v>
      </c>
      <c r="F97" s="47" t="s">
        <v>342</v>
      </c>
      <c r="G97" s="47" t="s">
        <v>512</v>
      </c>
      <c r="H97" s="47" t="s">
        <v>178</v>
      </c>
      <c r="I97" s="47">
        <v>995486204</v>
      </c>
      <c r="J97" s="47" t="s">
        <v>179</v>
      </c>
      <c r="K97" s="47">
        <v>2</v>
      </c>
      <c r="L97" s="47" t="s">
        <v>46</v>
      </c>
      <c r="M97" s="47" t="str">
        <f>+VLOOKUP(Tabla2[[#This Row],[Especie]],Codigos_cat_frutas[],2,0)</f>
        <v>Tropicales y subtropicales</v>
      </c>
      <c r="N97" s="47" t="s">
        <v>33</v>
      </c>
      <c r="O97" s="47" t="s">
        <v>522</v>
      </c>
    </row>
    <row r="98" spans="1:15" x14ac:dyDescent="0.35">
      <c r="A98" s="47" t="s">
        <v>300</v>
      </c>
      <c r="B98" s="47" t="s">
        <v>310</v>
      </c>
      <c r="C98">
        <f>+VLOOKUP($F98,'codigos'!$B$2:$E$344,2,0)</f>
        <v>5</v>
      </c>
      <c r="D98">
        <f>+VLOOKUP($F98,'codigos'!$B$2:$E$344,3,0)</f>
        <v>54</v>
      </c>
      <c r="E98">
        <f>+VLOOKUP($F98,'codigos'!$B$2:$E$344,4,0)</f>
        <v>5401</v>
      </c>
      <c r="F98" s="47" t="s">
        <v>342</v>
      </c>
      <c r="G98" s="47" t="s">
        <v>512</v>
      </c>
      <c r="H98" s="47" t="s">
        <v>178</v>
      </c>
      <c r="I98" s="47">
        <v>995486204</v>
      </c>
      <c r="J98" s="47" t="s">
        <v>179</v>
      </c>
      <c r="K98" s="47">
        <v>2</v>
      </c>
      <c r="L98" s="47" t="s">
        <v>46</v>
      </c>
      <c r="M98" s="47" t="str">
        <f>+VLOOKUP(Tabla2[[#This Row],[Especie]],Codigos_cat_frutas[],2,0)</f>
        <v>Tropicales y subtropicales</v>
      </c>
      <c r="N98" s="47" t="s">
        <v>385</v>
      </c>
      <c r="O98" s="47" t="s">
        <v>522</v>
      </c>
    </row>
    <row r="99" spans="1:15" x14ac:dyDescent="0.35">
      <c r="A99" s="47" t="s">
        <v>300</v>
      </c>
      <c r="B99" s="47" t="s">
        <v>310</v>
      </c>
      <c r="C99">
        <f>+VLOOKUP($F99,'codigos'!$B$2:$E$344,2,0)</f>
        <v>5</v>
      </c>
      <c r="D99">
        <f>+VLOOKUP($F99,'codigos'!$B$2:$E$344,3,0)</f>
        <v>54</v>
      </c>
      <c r="E99">
        <f>+VLOOKUP($F99,'codigos'!$B$2:$E$344,4,0)</f>
        <v>5401</v>
      </c>
      <c r="F99" s="47" t="s">
        <v>342</v>
      </c>
      <c r="G99" s="47" t="s">
        <v>512</v>
      </c>
      <c r="H99" s="47" t="s">
        <v>178</v>
      </c>
      <c r="I99" s="47">
        <v>995486204</v>
      </c>
      <c r="J99" s="47" t="s">
        <v>179</v>
      </c>
      <c r="K99" s="47">
        <v>2</v>
      </c>
      <c r="L99" s="47" t="s">
        <v>46</v>
      </c>
      <c r="M99" s="47" t="str">
        <f>+VLOOKUP(Tabla2[[#This Row],[Especie]],Codigos_cat_frutas[],2,0)</f>
        <v>Hortalizas</v>
      </c>
      <c r="N99" s="47" t="s">
        <v>386</v>
      </c>
      <c r="O99" s="47" t="s">
        <v>522</v>
      </c>
    </row>
    <row r="100" spans="1:15" x14ac:dyDescent="0.35">
      <c r="A100" s="47" t="s">
        <v>300</v>
      </c>
      <c r="B100" s="47" t="s">
        <v>310</v>
      </c>
      <c r="C100">
        <f>+VLOOKUP($F100,'codigos'!$B$2:$E$344,2,0)</f>
        <v>5</v>
      </c>
      <c r="D100">
        <f>+VLOOKUP($F100,'codigos'!$B$2:$E$344,3,0)</f>
        <v>54</v>
      </c>
      <c r="E100">
        <f>+VLOOKUP($F100,'codigos'!$B$2:$E$344,4,0)</f>
        <v>5401</v>
      </c>
      <c r="F100" s="47" t="s">
        <v>342</v>
      </c>
      <c r="G100" s="47" t="s">
        <v>512</v>
      </c>
      <c r="H100" s="47" t="s">
        <v>178</v>
      </c>
      <c r="I100" s="47">
        <v>995486204</v>
      </c>
      <c r="J100" s="47" t="s">
        <v>179</v>
      </c>
      <c r="K100" s="47">
        <v>2</v>
      </c>
      <c r="L100" s="47" t="s">
        <v>46</v>
      </c>
      <c r="M100" s="47" t="str">
        <f>+VLOOKUP(Tabla2[[#This Row],[Especie]],Codigos_cat_frutas[],2,0)</f>
        <v>Cítricos</v>
      </c>
      <c r="N100" s="47" t="s">
        <v>22</v>
      </c>
      <c r="O100" s="47" t="s">
        <v>522</v>
      </c>
    </row>
    <row r="101" spans="1:15" x14ac:dyDescent="0.35">
      <c r="A101" s="47" t="s">
        <v>300</v>
      </c>
      <c r="B101" s="47" t="s">
        <v>310</v>
      </c>
      <c r="C101">
        <f>+VLOOKUP($F101,'codigos'!$B$2:$E$344,2,0)</f>
        <v>5</v>
      </c>
      <c r="D101">
        <f>+VLOOKUP($F101,'codigos'!$B$2:$E$344,3,0)</f>
        <v>54</v>
      </c>
      <c r="E101">
        <f>+VLOOKUP($F101,'codigos'!$B$2:$E$344,4,0)</f>
        <v>5401</v>
      </c>
      <c r="F101" s="47" t="s">
        <v>342</v>
      </c>
      <c r="G101" s="47" t="s">
        <v>512</v>
      </c>
      <c r="H101" s="47" t="s">
        <v>178</v>
      </c>
      <c r="I101" s="47">
        <v>995486204</v>
      </c>
      <c r="J101" s="47" t="s">
        <v>179</v>
      </c>
      <c r="K101" s="47">
        <v>2</v>
      </c>
      <c r="L101" s="47" t="s">
        <v>46</v>
      </c>
      <c r="M101" s="47" t="str">
        <f>+VLOOKUP(Tabla2[[#This Row],[Especie]],Codigos_cat_frutas[],2,0)</f>
        <v>Tropicales y subtropicales</v>
      </c>
      <c r="N101" s="47" t="s">
        <v>29</v>
      </c>
      <c r="O101" s="47" t="s">
        <v>522</v>
      </c>
    </row>
    <row r="102" spans="1:15" x14ac:dyDescent="0.35">
      <c r="A102" s="47" t="s">
        <v>300</v>
      </c>
      <c r="B102" s="47" t="s">
        <v>310</v>
      </c>
      <c r="C102">
        <f>+VLOOKUP($F102,'codigos'!$B$2:$E$344,2,0)</f>
        <v>5</v>
      </c>
      <c r="D102">
        <f>+VLOOKUP($F102,'codigos'!$B$2:$E$344,3,0)</f>
        <v>54</v>
      </c>
      <c r="E102">
        <f>+VLOOKUP($F102,'codigos'!$B$2:$E$344,4,0)</f>
        <v>5401</v>
      </c>
      <c r="F102" s="47" t="s">
        <v>342</v>
      </c>
      <c r="G102" s="47" t="s">
        <v>512</v>
      </c>
      <c r="H102" s="47" t="s">
        <v>178</v>
      </c>
      <c r="I102" s="47">
        <v>995486204</v>
      </c>
      <c r="J102" s="47" t="s">
        <v>179</v>
      </c>
      <c r="K102" s="47">
        <v>2</v>
      </c>
      <c r="L102" s="47" t="s">
        <v>46</v>
      </c>
      <c r="M102" s="47" t="str">
        <f>+VLOOKUP(Tabla2[[#This Row],[Especie]],Codigos_cat_frutas[],2,0)</f>
        <v>Tropicales y subtropicales</v>
      </c>
      <c r="N102" s="47" t="s">
        <v>289</v>
      </c>
      <c r="O102" s="47" t="s">
        <v>522</v>
      </c>
    </row>
    <row r="103" spans="1:15" x14ac:dyDescent="0.35">
      <c r="A103" s="47" t="s">
        <v>300</v>
      </c>
      <c r="B103" s="47" t="s">
        <v>310</v>
      </c>
      <c r="C103">
        <f>+VLOOKUP($F103,'codigos'!$B$2:$E$344,2,0)</f>
        <v>5</v>
      </c>
      <c r="D103">
        <f>+VLOOKUP($F103,'codigos'!$B$2:$E$344,3,0)</f>
        <v>54</v>
      </c>
      <c r="E103">
        <f>+VLOOKUP($F103,'codigos'!$B$2:$E$344,4,0)</f>
        <v>5401</v>
      </c>
      <c r="F103" s="47" t="s">
        <v>342</v>
      </c>
      <c r="G103" s="47" t="s">
        <v>512</v>
      </c>
      <c r="H103" s="47" t="s">
        <v>178</v>
      </c>
      <c r="I103" s="47">
        <v>995486204</v>
      </c>
      <c r="J103" s="47" t="s">
        <v>179</v>
      </c>
      <c r="K103" s="47">
        <v>2</v>
      </c>
      <c r="L103" s="47" t="s">
        <v>46</v>
      </c>
      <c r="M103" s="47" t="str">
        <f>+VLOOKUP(Tabla2[[#This Row],[Especie]],Codigos_cat_frutas[],2,0)</f>
        <v>Otros</v>
      </c>
      <c r="N103" s="47" t="s">
        <v>34</v>
      </c>
      <c r="O103" s="47" t="s">
        <v>522</v>
      </c>
    </row>
    <row r="104" spans="1:15" x14ac:dyDescent="0.35">
      <c r="A104" s="47" t="s">
        <v>300</v>
      </c>
      <c r="B104" s="47" t="s">
        <v>310</v>
      </c>
      <c r="C104">
        <f>+VLOOKUP($F104,'codigos'!$B$2:$E$344,2,0)</f>
        <v>5</v>
      </c>
      <c r="D104">
        <f>+VLOOKUP($F104,'codigos'!$B$2:$E$344,3,0)</f>
        <v>54</v>
      </c>
      <c r="E104">
        <f>+VLOOKUP($F104,'codigos'!$B$2:$E$344,4,0)</f>
        <v>5401</v>
      </c>
      <c r="F104" s="47" t="s">
        <v>342</v>
      </c>
      <c r="G104" s="47" t="s">
        <v>512</v>
      </c>
      <c r="H104" s="47" t="s">
        <v>178</v>
      </c>
      <c r="I104" s="47">
        <v>995486204</v>
      </c>
      <c r="J104" s="47" t="s">
        <v>179</v>
      </c>
      <c r="K104" s="47">
        <v>3</v>
      </c>
      <c r="L104" s="47" t="s">
        <v>47</v>
      </c>
      <c r="M104" s="47" t="str">
        <f>+VLOOKUP(Tabla2[[#This Row],[Especie]],Codigos_cat_frutas[],2,0)</f>
        <v>Frutos de hueso (carozo)</v>
      </c>
      <c r="N104" s="47" t="s">
        <v>388</v>
      </c>
      <c r="O104" s="47" t="s">
        <v>522</v>
      </c>
    </row>
    <row r="105" spans="1:15" x14ac:dyDescent="0.35">
      <c r="A105" s="47" t="s">
        <v>300</v>
      </c>
      <c r="B105" s="47" t="s">
        <v>310</v>
      </c>
      <c r="C105">
        <f>+VLOOKUP($F105,'codigos'!$B$2:$E$344,2,0)</f>
        <v>5</v>
      </c>
      <c r="D105">
        <f>+VLOOKUP($F105,'codigos'!$B$2:$E$344,3,0)</f>
        <v>54</v>
      </c>
      <c r="E105">
        <f>+VLOOKUP($F105,'codigos'!$B$2:$E$344,4,0)</f>
        <v>5401</v>
      </c>
      <c r="F105" s="47" t="s">
        <v>342</v>
      </c>
      <c r="G105" s="47" t="s">
        <v>512</v>
      </c>
      <c r="H105" s="47" t="s">
        <v>178</v>
      </c>
      <c r="I105" s="47">
        <v>995486204</v>
      </c>
      <c r="J105" s="47" t="s">
        <v>179</v>
      </c>
      <c r="K105" s="47">
        <v>3</v>
      </c>
      <c r="L105" s="47" t="s">
        <v>47</v>
      </c>
      <c r="M105" s="47" t="str">
        <f>+VLOOKUP(Tabla2[[#This Row],[Especie]],Codigos_cat_frutas[],2,0)</f>
        <v>Tropicales y subtropicales</v>
      </c>
      <c r="N105" s="47" t="s">
        <v>29</v>
      </c>
      <c r="O105" s="47" t="s">
        <v>522</v>
      </c>
    </row>
    <row r="106" spans="1:15" x14ac:dyDescent="0.35">
      <c r="A106" s="47" t="s">
        <v>300</v>
      </c>
      <c r="B106" s="47" t="s">
        <v>310</v>
      </c>
      <c r="C106">
        <f>+VLOOKUP($F106,'codigos'!$B$2:$E$344,2,0)</f>
        <v>5</v>
      </c>
      <c r="D106">
        <f>+VLOOKUP($F106,'codigos'!$B$2:$E$344,3,0)</f>
        <v>54</v>
      </c>
      <c r="E106">
        <f>+VLOOKUP($F106,'codigos'!$B$2:$E$344,4,0)</f>
        <v>5401</v>
      </c>
      <c r="F106" s="47" t="s">
        <v>342</v>
      </c>
      <c r="G106" s="47" t="s">
        <v>512</v>
      </c>
      <c r="H106" s="47" t="s">
        <v>178</v>
      </c>
      <c r="I106" s="47">
        <v>995486204</v>
      </c>
      <c r="J106" s="47" t="s">
        <v>179</v>
      </c>
      <c r="K106" s="47">
        <v>5</v>
      </c>
      <c r="L106" s="47" t="s">
        <v>49</v>
      </c>
      <c r="M106" s="47" t="str">
        <f>+VLOOKUP(Tabla2[[#This Row],[Especie]],Codigos_cat_frutas[],2,0)</f>
        <v>Tropicales y subtropicales</v>
      </c>
      <c r="N106" s="47" t="s">
        <v>29</v>
      </c>
      <c r="O106" s="47" t="s">
        <v>522</v>
      </c>
    </row>
    <row r="107" spans="1:15" x14ac:dyDescent="0.35">
      <c r="A107" s="47" t="s">
        <v>300</v>
      </c>
      <c r="B107" s="47" t="s">
        <v>310</v>
      </c>
      <c r="C107">
        <f>+VLOOKUP($F107,'codigos'!$B$2:$E$344,2,0)</f>
        <v>5</v>
      </c>
      <c r="D107">
        <f>+VLOOKUP($F107,'codigos'!$B$2:$E$344,3,0)</f>
        <v>54</v>
      </c>
      <c r="E107">
        <f>+VLOOKUP($F107,'codigos'!$B$2:$E$344,4,0)</f>
        <v>5401</v>
      </c>
      <c r="F107" s="47" t="s">
        <v>342</v>
      </c>
      <c r="G107" s="47" t="s">
        <v>512</v>
      </c>
      <c r="H107" s="47" t="s">
        <v>178</v>
      </c>
      <c r="I107" s="47">
        <v>995486204</v>
      </c>
      <c r="J107" s="47" t="s">
        <v>179</v>
      </c>
      <c r="K107" s="47">
        <v>8</v>
      </c>
      <c r="L107" s="47" t="s">
        <v>52</v>
      </c>
      <c r="M107" s="47" t="str">
        <f>+VLOOKUP(Tabla2[[#This Row],[Especie]],Codigos_cat_frutas[],2,0)</f>
        <v>Berries</v>
      </c>
      <c r="N107" s="47" t="s">
        <v>384</v>
      </c>
      <c r="O107" s="47" t="s">
        <v>522</v>
      </c>
    </row>
    <row r="108" spans="1:15" x14ac:dyDescent="0.35">
      <c r="A108" s="47" t="s">
        <v>300</v>
      </c>
      <c r="B108" s="47" t="s">
        <v>310</v>
      </c>
      <c r="C108">
        <f>+VLOOKUP($F108,'codigos'!$B$2:$E$344,2,0)</f>
        <v>5</v>
      </c>
      <c r="D108">
        <f>+VLOOKUP($F108,'codigos'!$B$2:$E$344,3,0)</f>
        <v>54</v>
      </c>
      <c r="E108">
        <f>+VLOOKUP($F108,'codigos'!$B$2:$E$344,4,0)</f>
        <v>5401</v>
      </c>
      <c r="F108" s="47" t="s">
        <v>342</v>
      </c>
      <c r="G108" s="47" t="s">
        <v>512</v>
      </c>
      <c r="H108" s="47" t="s">
        <v>178</v>
      </c>
      <c r="I108" s="47">
        <v>995486204</v>
      </c>
      <c r="J108" s="47" t="s">
        <v>179</v>
      </c>
      <c r="K108" s="47">
        <v>8</v>
      </c>
      <c r="L108" s="47" t="s">
        <v>52</v>
      </c>
      <c r="M108" s="47" t="str">
        <f>+VLOOKUP(Tabla2[[#This Row],[Especie]],Codigos_cat_frutas[],2,0)</f>
        <v>Frutos de hueso (carozo)</v>
      </c>
      <c r="N108" s="47" t="s">
        <v>10</v>
      </c>
      <c r="O108" s="47" t="s">
        <v>522</v>
      </c>
    </row>
    <row r="109" spans="1:15" x14ac:dyDescent="0.35">
      <c r="A109" s="47" t="s">
        <v>300</v>
      </c>
      <c r="B109" s="47" t="s">
        <v>310</v>
      </c>
      <c r="C109">
        <f>+VLOOKUP($F109,'codigos'!$B$2:$E$344,2,0)</f>
        <v>5</v>
      </c>
      <c r="D109">
        <f>+VLOOKUP($F109,'codigos'!$B$2:$E$344,3,0)</f>
        <v>54</v>
      </c>
      <c r="E109">
        <f>+VLOOKUP($F109,'codigos'!$B$2:$E$344,4,0)</f>
        <v>5401</v>
      </c>
      <c r="F109" s="47" t="s">
        <v>342</v>
      </c>
      <c r="G109" s="47" t="s">
        <v>512</v>
      </c>
      <c r="H109" s="47" t="s">
        <v>178</v>
      </c>
      <c r="I109" s="47">
        <v>995486204</v>
      </c>
      <c r="J109" s="47" t="s">
        <v>179</v>
      </c>
      <c r="K109" s="47">
        <v>8</v>
      </c>
      <c r="L109" s="47" t="s">
        <v>52</v>
      </c>
      <c r="M109" s="47" t="str">
        <f>+VLOOKUP(Tabla2[[#This Row],[Especie]],Codigos_cat_frutas[],2,0)</f>
        <v>Berries</v>
      </c>
      <c r="N109" s="47" t="s">
        <v>11</v>
      </c>
      <c r="O109" s="47" t="s">
        <v>522</v>
      </c>
    </row>
    <row r="110" spans="1:15" x14ac:dyDescent="0.35">
      <c r="A110" s="47" t="s">
        <v>300</v>
      </c>
      <c r="B110" s="47" t="s">
        <v>310</v>
      </c>
      <c r="C110">
        <f>+VLOOKUP($F110,'codigos'!$B$2:$E$344,2,0)</f>
        <v>5</v>
      </c>
      <c r="D110">
        <f>+VLOOKUP($F110,'codigos'!$B$2:$E$344,3,0)</f>
        <v>54</v>
      </c>
      <c r="E110">
        <f>+VLOOKUP($F110,'codigos'!$B$2:$E$344,4,0)</f>
        <v>5401</v>
      </c>
      <c r="F110" s="47" t="s">
        <v>342</v>
      </c>
      <c r="G110" s="47" t="s">
        <v>512</v>
      </c>
      <c r="H110" s="47" t="s">
        <v>178</v>
      </c>
      <c r="I110" s="47">
        <v>995486204</v>
      </c>
      <c r="J110" s="47" t="s">
        <v>179</v>
      </c>
      <c r="K110" s="47">
        <v>8</v>
      </c>
      <c r="L110" s="47" t="s">
        <v>52</v>
      </c>
      <c r="M110" s="47" t="str">
        <f>+VLOOKUP(Tabla2[[#This Row],[Especie]],Codigos_cat_frutas[],2,0)</f>
        <v>Berries</v>
      </c>
      <c r="N110" s="47" t="s">
        <v>12</v>
      </c>
      <c r="O110" s="47" t="s">
        <v>522</v>
      </c>
    </row>
    <row r="111" spans="1:15" x14ac:dyDescent="0.35">
      <c r="A111" s="47" t="s">
        <v>300</v>
      </c>
      <c r="B111" s="47" t="s">
        <v>310</v>
      </c>
      <c r="C111">
        <f>+VLOOKUP($F111,'codigos'!$B$2:$E$344,2,0)</f>
        <v>5</v>
      </c>
      <c r="D111">
        <f>+VLOOKUP($F111,'codigos'!$B$2:$E$344,3,0)</f>
        <v>54</v>
      </c>
      <c r="E111">
        <f>+VLOOKUP($F111,'codigos'!$B$2:$E$344,4,0)</f>
        <v>5401</v>
      </c>
      <c r="F111" s="47" t="s">
        <v>342</v>
      </c>
      <c r="G111" s="47" t="s">
        <v>512</v>
      </c>
      <c r="H111" s="47" t="s">
        <v>178</v>
      </c>
      <c r="I111" s="47">
        <v>995486204</v>
      </c>
      <c r="J111" s="47" t="s">
        <v>179</v>
      </c>
      <c r="K111" s="47">
        <v>8</v>
      </c>
      <c r="L111" s="47" t="s">
        <v>52</v>
      </c>
      <c r="M111" s="47" t="str">
        <f>+VLOOKUP(Tabla2[[#This Row],[Especie]],Codigos_cat_frutas[],2,0)</f>
        <v>Tropicales y subtropicales</v>
      </c>
      <c r="N111" s="47" t="s">
        <v>288</v>
      </c>
      <c r="O111" s="47" t="s">
        <v>522</v>
      </c>
    </row>
    <row r="112" spans="1:15" x14ac:dyDescent="0.35">
      <c r="A112" s="47" t="s">
        <v>300</v>
      </c>
      <c r="B112" s="47" t="s">
        <v>310</v>
      </c>
      <c r="C112">
        <f>+VLOOKUP($F112,'codigos'!$B$2:$E$344,2,0)</f>
        <v>5</v>
      </c>
      <c r="D112">
        <f>+VLOOKUP($F112,'codigos'!$B$2:$E$344,3,0)</f>
        <v>54</v>
      </c>
      <c r="E112">
        <f>+VLOOKUP($F112,'codigos'!$B$2:$E$344,4,0)</f>
        <v>5401</v>
      </c>
      <c r="F112" s="47" t="s">
        <v>342</v>
      </c>
      <c r="G112" s="47" t="s">
        <v>512</v>
      </c>
      <c r="H112" s="47" t="s">
        <v>178</v>
      </c>
      <c r="I112" s="47">
        <v>995486204</v>
      </c>
      <c r="J112" s="47" t="s">
        <v>179</v>
      </c>
      <c r="K112" s="47">
        <v>8</v>
      </c>
      <c r="L112" s="47" t="s">
        <v>52</v>
      </c>
      <c r="M112" s="47" t="str">
        <f>+VLOOKUP(Tabla2[[#This Row],[Especie]],Codigos_cat_frutas[],2,0)</f>
        <v>Tropicales y subtropicales</v>
      </c>
      <c r="N112" s="47" t="s">
        <v>29</v>
      </c>
      <c r="O112" s="47" t="s">
        <v>522</v>
      </c>
    </row>
    <row r="113" spans="1:15" x14ac:dyDescent="0.35">
      <c r="A113" s="47" t="s">
        <v>300</v>
      </c>
      <c r="B113" s="47" t="s">
        <v>310</v>
      </c>
      <c r="C113">
        <f>+VLOOKUP($F113,'codigos'!$B$2:$E$344,2,0)</f>
        <v>5</v>
      </c>
      <c r="D113">
        <f>+VLOOKUP($F113,'codigos'!$B$2:$E$344,3,0)</f>
        <v>54</v>
      </c>
      <c r="E113">
        <f>+VLOOKUP($F113,'codigos'!$B$2:$E$344,4,0)</f>
        <v>5401</v>
      </c>
      <c r="F113" s="47" t="s">
        <v>342</v>
      </c>
      <c r="G113" s="47" t="s">
        <v>512</v>
      </c>
      <c r="H113" s="47" t="s">
        <v>178</v>
      </c>
      <c r="I113" s="47">
        <v>995486204</v>
      </c>
      <c r="J113" s="47" t="s">
        <v>179</v>
      </c>
      <c r="K113" s="47">
        <v>6</v>
      </c>
      <c r="L113" s="47" t="s">
        <v>50</v>
      </c>
      <c r="M113" s="47" t="str">
        <f>+VLOOKUP(Tabla2[[#This Row],[Especie]],Codigos_cat_frutas[],2,0)</f>
        <v>Tropicales y subtropicales</v>
      </c>
      <c r="N113" s="47" t="s">
        <v>29</v>
      </c>
      <c r="O113" s="47" t="s">
        <v>522</v>
      </c>
    </row>
    <row r="114" spans="1:15" x14ac:dyDescent="0.35">
      <c r="A114" s="47" t="s">
        <v>300</v>
      </c>
      <c r="B114" s="47" t="s">
        <v>313</v>
      </c>
      <c r="C114">
        <f>+VLOOKUP($F114,'codigos'!$B$2:$E$344,2,0)</f>
        <v>5</v>
      </c>
      <c r="D114">
        <f>+VLOOKUP($F114,'codigos'!$B$2:$E$344,3,0)</f>
        <v>57</v>
      </c>
      <c r="E114">
        <f>+VLOOKUP($F114,'codigos'!$B$2:$E$344,4,0)</f>
        <v>5701</v>
      </c>
      <c r="F114" s="47" t="s">
        <v>370</v>
      </c>
      <c r="G114" s="47" t="s">
        <v>492</v>
      </c>
      <c r="H114" s="47" t="s">
        <v>143</v>
      </c>
      <c r="I114" s="47">
        <v>342530051</v>
      </c>
      <c r="J114" s="47" t="s">
        <v>144</v>
      </c>
      <c r="K114" s="47">
        <v>4</v>
      </c>
      <c r="L114" s="47" t="s">
        <v>48</v>
      </c>
      <c r="M114" s="47" t="str">
        <f>+VLOOKUP(Tabla2[[#This Row],[Especie]],Codigos_cat_frutas[],2,0)</f>
        <v>Uva</v>
      </c>
      <c r="N114" s="47" t="s">
        <v>396</v>
      </c>
      <c r="O114" s="47" t="s">
        <v>522</v>
      </c>
    </row>
    <row r="115" spans="1:15" x14ac:dyDescent="0.35">
      <c r="A115" s="47" t="s">
        <v>300</v>
      </c>
      <c r="B115" s="47" t="s">
        <v>313</v>
      </c>
      <c r="C115">
        <f>+VLOOKUP($F115,'codigos'!$B$2:$E$344,2,0)</f>
        <v>5</v>
      </c>
      <c r="D115">
        <f>+VLOOKUP($F115,'codigos'!$B$2:$E$344,3,0)</f>
        <v>57</v>
      </c>
      <c r="E115">
        <f>+VLOOKUP($F115,'codigos'!$B$2:$E$344,4,0)</f>
        <v>5705</v>
      </c>
      <c r="F115" s="47" t="s">
        <v>755</v>
      </c>
      <c r="G115" s="47" t="s">
        <v>411</v>
      </c>
      <c r="H115" s="47" t="s">
        <v>157</v>
      </c>
      <c r="I115" s="47">
        <v>993450273</v>
      </c>
      <c r="J115" s="47" t="s">
        <v>158</v>
      </c>
      <c r="K115" s="47">
        <v>4</v>
      </c>
      <c r="L115" s="47" t="s">
        <v>48</v>
      </c>
      <c r="M115" s="47" t="str">
        <f>+VLOOKUP(Tabla2[[#This Row],[Especie]],Codigos_cat_frutas[],2,0)</f>
        <v>Hortalizas</v>
      </c>
      <c r="N115" s="47" t="s">
        <v>4</v>
      </c>
      <c r="O115" s="47" t="s">
        <v>522</v>
      </c>
    </row>
    <row r="116" spans="1:15" x14ac:dyDescent="0.35">
      <c r="A116" s="47" t="s">
        <v>300</v>
      </c>
      <c r="B116" s="47" t="s">
        <v>313</v>
      </c>
      <c r="C116">
        <f>+VLOOKUP($F116,'codigos'!$B$2:$E$344,2,0)</f>
        <v>5</v>
      </c>
      <c r="D116">
        <f>+VLOOKUP($F116,'codigos'!$B$2:$E$344,3,0)</f>
        <v>57</v>
      </c>
      <c r="E116">
        <f>+VLOOKUP($F116,'codigos'!$B$2:$E$344,4,0)</f>
        <v>5705</v>
      </c>
      <c r="F116" s="47" t="s">
        <v>755</v>
      </c>
      <c r="G116" s="47" t="s">
        <v>411</v>
      </c>
      <c r="H116" s="47" t="s">
        <v>157</v>
      </c>
      <c r="I116" s="47">
        <v>993450273</v>
      </c>
      <c r="J116" s="47" t="s">
        <v>158</v>
      </c>
      <c r="K116" s="47">
        <v>4</v>
      </c>
      <c r="L116" s="47" t="s">
        <v>48</v>
      </c>
      <c r="M116" s="47" t="str">
        <f>+VLOOKUP(Tabla2[[#This Row],[Especie]],Codigos_cat_frutas[],2,0)</f>
        <v>Otros</v>
      </c>
      <c r="N116" s="47" t="s">
        <v>668</v>
      </c>
      <c r="O116" s="47" t="s">
        <v>522</v>
      </c>
    </row>
    <row r="117" spans="1:15" x14ac:dyDescent="0.35">
      <c r="A117" s="47" t="s">
        <v>300</v>
      </c>
      <c r="B117" s="47" t="s">
        <v>313</v>
      </c>
      <c r="C117">
        <f>+VLOOKUP($F117,'codigos'!$B$2:$E$344,2,0)</f>
        <v>5</v>
      </c>
      <c r="D117">
        <f>+VLOOKUP($F117,'codigos'!$B$2:$E$344,3,0)</f>
        <v>57</v>
      </c>
      <c r="E117">
        <f>+VLOOKUP($F117,'codigos'!$B$2:$E$344,4,0)</f>
        <v>5705</v>
      </c>
      <c r="F117" s="47" t="s">
        <v>755</v>
      </c>
      <c r="G117" s="47" t="s">
        <v>411</v>
      </c>
      <c r="H117" s="47" t="s">
        <v>157</v>
      </c>
      <c r="I117" s="47">
        <v>993450273</v>
      </c>
      <c r="J117" s="47" t="s">
        <v>158</v>
      </c>
      <c r="K117" s="47">
        <v>4</v>
      </c>
      <c r="L117" s="47" t="s">
        <v>48</v>
      </c>
      <c r="M117" s="47" t="str">
        <f>+VLOOKUP(Tabla2[[#This Row],[Especie]],Codigos_cat_frutas[],2,0)</f>
        <v>Frutos de hueso (carozo)</v>
      </c>
      <c r="N117" s="47" t="s">
        <v>388</v>
      </c>
      <c r="O117" s="47" t="s">
        <v>522</v>
      </c>
    </row>
    <row r="118" spans="1:15" x14ac:dyDescent="0.35">
      <c r="A118" s="47" t="s">
        <v>300</v>
      </c>
      <c r="B118" s="47" t="s">
        <v>313</v>
      </c>
      <c r="C118">
        <f>+VLOOKUP($F118,'codigos'!$B$2:$E$344,2,0)</f>
        <v>5</v>
      </c>
      <c r="D118">
        <f>+VLOOKUP($F118,'codigos'!$B$2:$E$344,3,0)</f>
        <v>57</v>
      </c>
      <c r="E118">
        <f>+VLOOKUP($F118,'codigos'!$B$2:$E$344,4,0)</f>
        <v>5705</v>
      </c>
      <c r="F118" s="47" t="s">
        <v>755</v>
      </c>
      <c r="G118" s="47" t="s">
        <v>411</v>
      </c>
      <c r="H118" s="47" t="s">
        <v>157</v>
      </c>
      <c r="I118" s="47">
        <v>993450273</v>
      </c>
      <c r="J118" s="47" t="s">
        <v>158</v>
      </c>
      <c r="K118" s="47">
        <v>4</v>
      </c>
      <c r="L118" s="47" t="s">
        <v>48</v>
      </c>
      <c r="M118" s="47" t="str">
        <f>+VLOOKUP(Tabla2[[#This Row],[Especie]],Codigos_cat_frutas[],2,0)</f>
        <v>Berries</v>
      </c>
      <c r="N118" s="47" t="s">
        <v>12</v>
      </c>
      <c r="O118" s="47" t="s">
        <v>522</v>
      </c>
    </row>
    <row r="119" spans="1:15" x14ac:dyDescent="0.35">
      <c r="A119" s="47" t="s">
        <v>300</v>
      </c>
      <c r="B119" s="47" t="s">
        <v>313</v>
      </c>
      <c r="C119">
        <f>+VLOOKUP($F119,'codigos'!$B$2:$E$344,2,0)</f>
        <v>5</v>
      </c>
      <c r="D119">
        <f>+VLOOKUP($F119,'codigos'!$B$2:$E$344,3,0)</f>
        <v>57</v>
      </c>
      <c r="E119">
        <f>+VLOOKUP($F119,'codigos'!$B$2:$E$344,4,0)</f>
        <v>5705</v>
      </c>
      <c r="F119" s="47" t="s">
        <v>755</v>
      </c>
      <c r="G119" s="47" t="s">
        <v>411</v>
      </c>
      <c r="H119" s="47" t="s">
        <v>157</v>
      </c>
      <c r="I119" s="47">
        <v>993450273</v>
      </c>
      <c r="J119" s="47" t="s">
        <v>158</v>
      </c>
      <c r="K119" s="47">
        <v>4</v>
      </c>
      <c r="L119" s="47" t="s">
        <v>48</v>
      </c>
      <c r="M119" s="47" t="str">
        <f>+VLOOKUP(Tabla2[[#This Row],[Especie]],Codigos_cat_frutas[],2,0)</f>
        <v>Berries</v>
      </c>
      <c r="N119" s="47" t="s">
        <v>18</v>
      </c>
      <c r="O119" s="47" t="s">
        <v>522</v>
      </c>
    </row>
    <row r="120" spans="1:15" x14ac:dyDescent="0.35">
      <c r="A120" s="47" t="s">
        <v>300</v>
      </c>
      <c r="B120" s="47" t="s">
        <v>313</v>
      </c>
      <c r="C120">
        <f>+VLOOKUP($F120,'codigos'!$B$2:$E$344,2,0)</f>
        <v>5</v>
      </c>
      <c r="D120">
        <f>+VLOOKUP($F120,'codigos'!$B$2:$E$344,3,0)</f>
        <v>57</v>
      </c>
      <c r="E120">
        <f>+VLOOKUP($F120,'codigos'!$B$2:$E$344,4,0)</f>
        <v>5705</v>
      </c>
      <c r="F120" s="47" t="s">
        <v>755</v>
      </c>
      <c r="G120" s="47" t="s">
        <v>411</v>
      </c>
      <c r="H120" s="47" t="s">
        <v>157</v>
      </c>
      <c r="I120" s="47">
        <v>993450273</v>
      </c>
      <c r="J120" s="47" t="s">
        <v>158</v>
      </c>
      <c r="K120" s="47">
        <v>4</v>
      </c>
      <c r="L120" s="47" t="s">
        <v>48</v>
      </c>
      <c r="M120" s="47" t="str">
        <f>+VLOOKUP(Tabla2[[#This Row],[Especie]],Codigos_cat_frutas[],2,0)</f>
        <v>Frutos de pepita</v>
      </c>
      <c r="N120" s="47" t="s">
        <v>392</v>
      </c>
      <c r="O120" s="47" t="s">
        <v>522</v>
      </c>
    </row>
    <row r="121" spans="1:15" x14ac:dyDescent="0.35">
      <c r="A121" s="47" t="s">
        <v>300</v>
      </c>
      <c r="B121" s="47" t="s">
        <v>313</v>
      </c>
      <c r="C121">
        <f>+VLOOKUP($F121,'codigos'!$B$2:$E$344,2,0)</f>
        <v>5</v>
      </c>
      <c r="D121">
        <f>+VLOOKUP($F121,'codigos'!$B$2:$E$344,3,0)</f>
        <v>57</v>
      </c>
      <c r="E121">
        <f>+VLOOKUP($F121,'codigos'!$B$2:$E$344,4,0)</f>
        <v>5705</v>
      </c>
      <c r="F121" s="47" t="s">
        <v>755</v>
      </c>
      <c r="G121" s="47" t="s">
        <v>411</v>
      </c>
      <c r="H121" s="47" t="s">
        <v>157</v>
      </c>
      <c r="I121" s="47">
        <v>993450273</v>
      </c>
      <c r="J121" s="47" t="s">
        <v>158</v>
      </c>
      <c r="K121" s="47">
        <v>4</v>
      </c>
      <c r="L121" s="47" t="s">
        <v>48</v>
      </c>
      <c r="M121" s="47" t="str">
        <f>+VLOOKUP(Tabla2[[#This Row],[Especie]],Codigos_cat_frutas[],2,0)</f>
        <v>Hortalizas</v>
      </c>
      <c r="N121" s="47" t="s">
        <v>386</v>
      </c>
      <c r="O121" s="47" t="s">
        <v>522</v>
      </c>
    </row>
    <row r="122" spans="1:15" x14ac:dyDescent="0.35">
      <c r="A122" s="47" t="s">
        <v>300</v>
      </c>
      <c r="B122" s="47" t="s">
        <v>313</v>
      </c>
      <c r="C122">
        <f>+VLOOKUP($F122,'codigos'!$B$2:$E$344,2,0)</f>
        <v>5</v>
      </c>
      <c r="D122">
        <f>+VLOOKUP($F122,'codigos'!$B$2:$E$344,3,0)</f>
        <v>57</v>
      </c>
      <c r="E122">
        <f>+VLOOKUP($F122,'codigos'!$B$2:$E$344,4,0)</f>
        <v>5705</v>
      </c>
      <c r="F122" s="47" t="s">
        <v>755</v>
      </c>
      <c r="G122" s="47" t="s">
        <v>411</v>
      </c>
      <c r="H122" s="47" t="s">
        <v>157</v>
      </c>
      <c r="I122" s="47">
        <v>993450273</v>
      </c>
      <c r="J122" s="47" t="s">
        <v>158</v>
      </c>
      <c r="K122" s="47">
        <v>4</v>
      </c>
      <c r="L122" s="47" t="s">
        <v>48</v>
      </c>
      <c r="M122" s="47" t="str">
        <f>+VLOOKUP(Tabla2[[#This Row],[Especie]],Codigos_cat_frutas[],2,0)</f>
        <v>Berries</v>
      </c>
      <c r="N122" s="47" t="s">
        <v>21</v>
      </c>
      <c r="O122" s="47" t="s">
        <v>522</v>
      </c>
    </row>
    <row r="123" spans="1:15" x14ac:dyDescent="0.35">
      <c r="A123" s="47" t="s">
        <v>300</v>
      </c>
      <c r="B123" s="47" t="s">
        <v>313</v>
      </c>
      <c r="C123">
        <f>+VLOOKUP($F123,'codigos'!$B$2:$E$344,2,0)</f>
        <v>5</v>
      </c>
      <c r="D123">
        <f>+VLOOKUP($F123,'codigos'!$B$2:$E$344,3,0)</f>
        <v>57</v>
      </c>
      <c r="E123">
        <f>+VLOOKUP($F123,'codigos'!$B$2:$E$344,4,0)</f>
        <v>5705</v>
      </c>
      <c r="F123" s="47" t="s">
        <v>755</v>
      </c>
      <c r="G123" s="47" t="s">
        <v>411</v>
      </c>
      <c r="H123" s="47" t="s">
        <v>157</v>
      </c>
      <c r="I123" s="47">
        <v>993450273</v>
      </c>
      <c r="J123" s="47" t="s">
        <v>158</v>
      </c>
      <c r="K123" s="47">
        <v>4</v>
      </c>
      <c r="L123" s="47" t="s">
        <v>48</v>
      </c>
      <c r="M123" s="47" t="str">
        <f>+VLOOKUP(Tabla2[[#This Row],[Especie]],Codigos_cat_frutas[],2,0)</f>
        <v>Frutos de pepita</v>
      </c>
      <c r="N123" t="s">
        <v>649</v>
      </c>
      <c r="O123" s="47" t="s">
        <v>522</v>
      </c>
    </row>
    <row r="124" spans="1:15" x14ac:dyDescent="0.35">
      <c r="A124" s="47" t="s">
        <v>300</v>
      </c>
      <c r="B124" s="47" t="s">
        <v>313</v>
      </c>
      <c r="C124">
        <f>+VLOOKUP($F124,'codigos'!$B$2:$E$344,2,0)</f>
        <v>5</v>
      </c>
      <c r="D124">
        <f>+VLOOKUP($F124,'codigos'!$B$2:$E$344,3,0)</f>
        <v>57</v>
      </c>
      <c r="E124">
        <f>+VLOOKUP($F124,'codigos'!$B$2:$E$344,4,0)</f>
        <v>5705</v>
      </c>
      <c r="F124" s="47" t="s">
        <v>755</v>
      </c>
      <c r="G124" s="47" t="s">
        <v>411</v>
      </c>
      <c r="H124" s="47" t="s">
        <v>157</v>
      </c>
      <c r="I124" s="47">
        <v>993450273</v>
      </c>
      <c r="J124" s="47" t="s">
        <v>158</v>
      </c>
      <c r="K124" s="47">
        <v>4</v>
      </c>
      <c r="L124" s="47" t="s">
        <v>48</v>
      </c>
      <c r="M124" s="47" t="str">
        <f>+VLOOKUP(Tabla2[[#This Row],[Especie]],Codigos_cat_frutas[],2,0)</f>
        <v>Tropicales y subtropicales</v>
      </c>
      <c r="N124" s="47" t="s">
        <v>289</v>
      </c>
      <c r="O124" s="47" t="s">
        <v>522</v>
      </c>
    </row>
    <row r="125" spans="1:15" x14ac:dyDescent="0.35">
      <c r="A125" s="47" t="s">
        <v>300</v>
      </c>
      <c r="B125" s="47" t="s">
        <v>313</v>
      </c>
      <c r="C125">
        <f>+VLOOKUP($F125,'codigos'!$B$2:$E$344,2,0)</f>
        <v>5</v>
      </c>
      <c r="D125">
        <f>+VLOOKUP($F125,'codigos'!$B$2:$E$344,3,0)</f>
        <v>57</v>
      </c>
      <c r="E125">
        <f>+VLOOKUP($F125,'codigos'!$B$2:$E$344,4,0)</f>
        <v>5705</v>
      </c>
      <c r="F125" s="47" t="s">
        <v>755</v>
      </c>
      <c r="G125" s="47" t="s">
        <v>411</v>
      </c>
      <c r="H125" s="47" t="s">
        <v>157</v>
      </c>
      <c r="I125" s="47">
        <v>993450273</v>
      </c>
      <c r="J125" s="47" t="s">
        <v>158</v>
      </c>
      <c r="K125" s="47">
        <v>4</v>
      </c>
      <c r="L125" s="47" t="s">
        <v>48</v>
      </c>
      <c r="M125" s="47" t="str">
        <f>+VLOOKUP(Tabla2[[#This Row],[Especie]],Codigos_cat_frutas[],2,0)</f>
        <v>Tropicales y subtropicales</v>
      </c>
      <c r="N125" s="47" t="s">
        <v>290</v>
      </c>
      <c r="O125" s="47" t="s">
        <v>522</v>
      </c>
    </row>
    <row r="126" spans="1:15" x14ac:dyDescent="0.35">
      <c r="A126" s="47" t="s">
        <v>300</v>
      </c>
      <c r="B126" s="47" t="s">
        <v>313</v>
      </c>
      <c r="C126">
        <f>+VLOOKUP($F126,'codigos'!$B$2:$E$344,2,0)</f>
        <v>5</v>
      </c>
      <c r="D126">
        <f>+VLOOKUP($F126,'codigos'!$B$2:$E$344,3,0)</f>
        <v>57</v>
      </c>
      <c r="E126">
        <f>+VLOOKUP($F126,'codigos'!$B$2:$E$344,4,0)</f>
        <v>5705</v>
      </c>
      <c r="F126" s="47" t="s">
        <v>755</v>
      </c>
      <c r="G126" s="47" t="s">
        <v>411</v>
      </c>
      <c r="H126" s="47" t="s">
        <v>157</v>
      </c>
      <c r="I126" s="47">
        <v>993450273</v>
      </c>
      <c r="J126" s="47" t="s">
        <v>158</v>
      </c>
      <c r="K126" s="47">
        <v>4</v>
      </c>
      <c r="L126" s="47" t="s">
        <v>48</v>
      </c>
      <c r="M126" s="47" t="str">
        <f>+VLOOKUP(Tabla2[[#This Row],[Especie]],Codigos_cat_frutas[],2,0)</f>
        <v>Hortalizas</v>
      </c>
      <c r="N126" s="47" t="s">
        <v>28</v>
      </c>
      <c r="O126" s="47" t="s">
        <v>522</v>
      </c>
    </row>
    <row r="127" spans="1:15" x14ac:dyDescent="0.35">
      <c r="A127" s="47" t="s">
        <v>300</v>
      </c>
      <c r="B127" s="47" t="s">
        <v>313</v>
      </c>
      <c r="C127">
        <f>+VLOOKUP($F127,'codigos'!$B$2:$E$344,2,0)</f>
        <v>5</v>
      </c>
      <c r="D127">
        <f>+VLOOKUP($F127,'codigos'!$B$2:$E$344,3,0)</f>
        <v>57</v>
      </c>
      <c r="E127">
        <f>+VLOOKUP($F127,'codigos'!$B$2:$E$344,4,0)</f>
        <v>5705</v>
      </c>
      <c r="F127" s="47" t="s">
        <v>755</v>
      </c>
      <c r="G127" s="47" t="s">
        <v>411</v>
      </c>
      <c r="H127" s="47" t="s">
        <v>157</v>
      </c>
      <c r="I127" s="47">
        <v>993450273</v>
      </c>
      <c r="J127" s="47" t="s">
        <v>158</v>
      </c>
      <c r="K127" s="47">
        <v>4</v>
      </c>
      <c r="L127" s="47" t="s">
        <v>48</v>
      </c>
      <c r="M127" s="47" t="str">
        <f>+VLOOKUP(Tabla2[[#This Row],[Especie]],Codigos_cat_frutas[],2,0)</f>
        <v>Uva</v>
      </c>
      <c r="N127" s="47" t="s">
        <v>396</v>
      </c>
      <c r="O127" s="47" t="s">
        <v>522</v>
      </c>
    </row>
    <row r="128" spans="1:15" x14ac:dyDescent="0.35">
      <c r="A128" s="47" t="s">
        <v>300</v>
      </c>
      <c r="B128" s="47" t="s">
        <v>313</v>
      </c>
      <c r="C128">
        <f>+VLOOKUP($F128,'codigos'!$B$2:$E$344,2,0)</f>
        <v>5</v>
      </c>
      <c r="D128">
        <f>+VLOOKUP($F128,'codigos'!$B$2:$E$344,3,0)</f>
        <v>57</v>
      </c>
      <c r="E128">
        <f>+VLOOKUP($F128,'codigos'!$B$2:$E$344,4,0)</f>
        <v>5705</v>
      </c>
      <c r="F128" s="47" t="s">
        <v>755</v>
      </c>
      <c r="G128" s="47" t="s">
        <v>411</v>
      </c>
      <c r="H128" s="47" t="s">
        <v>157</v>
      </c>
      <c r="I128" s="47">
        <v>993450273</v>
      </c>
      <c r="J128" s="47" t="s">
        <v>158</v>
      </c>
      <c r="K128" s="47">
        <v>4</v>
      </c>
      <c r="L128" s="47" t="s">
        <v>48</v>
      </c>
      <c r="M128" s="47" t="str">
        <f>+VLOOKUP(Tabla2[[#This Row],[Especie]],Codigos_cat_frutas[],2,0)</f>
        <v>Hortalizas</v>
      </c>
      <c r="N128" s="47" t="s">
        <v>31</v>
      </c>
      <c r="O128" s="47" t="s">
        <v>522</v>
      </c>
    </row>
    <row r="129" spans="1:15" x14ac:dyDescent="0.35">
      <c r="A129" s="47" t="s">
        <v>300</v>
      </c>
      <c r="B129" s="47" t="s">
        <v>315</v>
      </c>
      <c r="C129">
        <f>+VLOOKUP($F129,'codigos'!$B$2:$E$344,2,0)</f>
        <v>5</v>
      </c>
      <c r="D129">
        <f>+VLOOKUP($F129,'codigos'!$B$2:$E$344,3,0)</f>
        <v>51</v>
      </c>
      <c r="E129">
        <f>+VLOOKUP($F129,'codigos'!$B$2:$E$344,4,0)</f>
        <v>5102</v>
      </c>
      <c r="F129" s="47" t="s">
        <v>326</v>
      </c>
      <c r="G129" s="47" t="s">
        <v>401</v>
      </c>
      <c r="H129" s="47" t="s">
        <v>186</v>
      </c>
      <c r="I129" s="47">
        <v>322767704</v>
      </c>
      <c r="J129" s="47" t="s">
        <v>187</v>
      </c>
      <c r="K129" s="47">
        <v>5</v>
      </c>
      <c r="L129" s="47" t="s">
        <v>49</v>
      </c>
      <c r="M129" s="47" t="str">
        <f>+VLOOKUP(Tabla2[[#This Row],[Especie]],Codigos_cat_frutas[],2,0)</f>
        <v>Berries</v>
      </c>
      <c r="N129" s="47" t="s">
        <v>12</v>
      </c>
      <c r="O129" s="47" t="s">
        <v>522</v>
      </c>
    </row>
    <row r="130" spans="1:15" x14ac:dyDescent="0.35">
      <c r="A130" s="47" t="s">
        <v>300</v>
      </c>
      <c r="B130" s="47" t="s">
        <v>315</v>
      </c>
      <c r="C130">
        <f>+VLOOKUP($F130,'codigos'!$B$2:$E$344,2,0)</f>
        <v>5</v>
      </c>
      <c r="D130">
        <f>+VLOOKUP($F130,'codigos'!$B$2:$E$344,3,0)</f>
        <v>51</v>
      </c>
      <c r="E130">
        <f>+VLOOKUP($F130,'codigos'!$B$2:$E$344,4,0)</f>
        <v>5102</v>
      </c>
      <c r="F130" s="47" t="s">
        <v>326</v>
      </c>
      <c r="G130" s="47" t="s">
        <v>401</v>
      </c>
      <c r="H130" s="47" t="s">
        <v>186</v>
      </c>
      <c r="I130" s="47">
        <v>322767704</v>
      </c>
      <c r="J130" s="47" t="s">
        <v>187</v>
      </c>
      <c r="K130" s="47">
        <v>6</v>
      </c>
      <c r="L130" s="47" t="s">
        <v>50</v>
      </c>
      <c r="M130" s="47" t="str">
        <f>+VLOOKUP(Tabla2[[#This Row],[Especie]],Codigos_cat_frutas[],2,0)</f>
        <v>Berries</v>
      </c>
      <c r="N130" s="47" t="s">
        <v>384</v>
      </c>
      <c r="O130" s="47" t="s">
        <v>522</v>
      </c>
    </row>
    <row r="131" spans="1:15" x14ac:dyDescent="0.35">
      <c r="A131" s="47" t="s">
        <v>300</v>
      </c>
      <c r="B131" s="47" t="s">
        <v>315</v>
      </c>
      <c r="C131">
        <f>+VLOOKUP($F131,'codigos'!$B$2:$E$344,2,0)</f>
        <v>5</v>
      </c>
      <c r="D131">
        <f>+VLOOKUP($F131,'codigos'!$B$2:$E$344,3,0)</f>
        <v>51</v>
      </c>
      <c r="E131">
        <f>+VLOOKUP($F131,'codigos'!$B$2:$E$344,4,0)</f>
        <v>5102</v>
      </c>
      <c r="F131" s="47" t="s">
        <v>326</v>
      </c>
      <c r="G131" s="47" t="s">
        <v>401</v>
      </c>
      <c r="H131" s="47" t="s">
        <v>186</v>
      </c>
      <c r="I131" s="47">
        <v>322767704</v>
      </c>
      <c r="J131" s="47" t="s">
        <v>187</v>
      </c>
      <c r="K131" s="47">
        <v>6</v>
      </c>
      <c r="L131" s="47" t="s">
        <v>50</v>
      </c>
      <c r="M131" s="47" t="str">
        <f>+VLOOKUP(Tabla2[[#This Row],[Especie]],Codigos_cat_frutas[],2,0)</f>
        <v>Frutos de hueso (carozo)</v>
      </c>
      <c r="N131" s="47" t="s">
        <v>670</v>
      </c>
      <c r="O131" s="47" t="s">
        <v>522</v>
      </c>
    </row>
    <row r="132" spans="1:15" x14ac:dyDescent="0.35">
      <c r="A132" s="47" t="s">
        <v>300</v>
      </c>
      <c r="B132" s="47" t="s">
        <v>315</v>
      </c>
      <c r="C132">
        <f>+VLOOKUP($F132,'codigos'!$B$2:$E$344,2,0)</f>
        <v>5</v>
      </c>
      <c r="D132">
        <f>+VLOOKUP($F132,'codigos'!$B$2:$E$344,3,0)</f>
        <v>51</v>
      </c>
      <c r="E132">
        <f>+VLOOKUP($F132,'codigos'!$B$2:$E$344,4,0)</f>
        <v>5102</v>
      </c>
      <c r="F132" s="47" t="s">
        <v>326</v>
      </c>
      <c r="G132" s="47" t="s">
        <v>401</v>
      </c>
      <c r="H132" s="47" t="s">
        <v>186</v>
      </c>
      <c r="I132" s="47">
        <v>322767704</v>
      </c>
      <c r="J132" s="47" t="s">
        <v>187</v>
      </c>
      <c r="K132" s="47">
        <v>6</v>
      </c>
      <c r="L132" s="47" t="s">
        <v>50</v>
      </c>
      <c r="M132" s="47" t="str">
        <f>+VLOOKUP(Tabla2[[#This Row],[Especie]],Codigos_cat_frutas[],2,0)</f>
        <v>Frutos de hueso (carozo)</v>
      </c>
      <c r="N132" s="47" t="s">
        <v>10</v>
      </c>
      <c r="O132" s="47" t="s">
        <v>522</v>
      </c>
    </row>
    <row r="133" spans="1:15" x14ac:dyDescent="0.35">
      <c r="A133" s="47" t="s">
        <v>300</v>
      </c>
      <c r="B133" s="47" t="s">
        <v>315</v>
      </c>
      <c r="C133">
        <f>+VLOOKUP($F133,'codigos'!$B$2:$E$344,2,0)</f>
        <v>5</v>
      </c>
      <c r="D133">
        <f>+VLOOKUP($F133,'codigos'!$B$2:$E$344,3,0)</f>
        <v>51</v>
      </c>
      <c r="E133">
        <f>+VLOOKUP($F133,'codigos'!$B$2:$E$344,4,0)</f>
        <v>5102</v>
      </c>
      <c r="F133" s="47" t="s">
        <v>326</v>
      </c>
      <c r="G133" s="47" t="s">
        <v>401</v>
      </c>
      <c r="H133" s="47" t="s">
        <v>186</v>
      </c>
      <c r="I133" s="47">
        <v>322767704</v>
      </c>
      <c r="J133" s="47" t="s">
        <v>187</v>
      </c>
      <c r="K133" s="47">
        <v>6</v>
      </c>
      <c r="L133" s="47" t="s">
        <v>50</v>
      </c>
      <c r="M133" s="47" t="str">
        <f>+VLOOKUP(Tabla2[[#This Row],[Especie]],Codigos_cat_frutas[],2,0)</f>
        <v>Frutos de hueso (carozo)</v>
      </c>
      <c r="N133" s="47" t="s">
        <v>389</v>
      </c>
      <c r="O133" s="47" t="s">
        <v>522</v>
      </c>
    </row>
    <row r="134" spans="1:15" x14ac:dyDescent="0.35">
      <c r="A134" s="47" t="s">
        <v>300</v>
      </c>
      <c r="B134" s="47" t="s">
        <v>315</v>
      </c>
      <c r="C134">
        <f>+VLOOKUP($F134,'codigos'!$B$2:$E$344,2,0)</f>
        <v>5</v>
      </c>
      <c r="D134">
        <f>+VLOOKUP($F134,'codigos'!$B$2:$E$344,3,0)</f>
        <v>51</v>
      </c>
      <c r="E134">
        <f>+VLOOKUP($F134,'codigos'!$B$2:$E$344,4,0)</f>
        <v>5102</v>
      </c>
      <c r="F134" s="47" t="s">
        <v>326</v>
      </c>
      <c r="G134" s="47" t="s">
        <v>401</v>
      </c>
      <c r="H134" s="47" t="s">
        <v>186</v>
      </c>
      <c r="I134" s="47">
        <v>322767704</v>
      </c>
      <c r="J134" s="47" t="s">
        <v>187</v>
      </c>
      <c r="K134" s="47">
        <v>6</v>
      </c>
      <c r="L134" s="47" t="s">
        <v>50</v>
      </c>
      <c r="M134" s="47" t="str">
        <f>+VLOOKUP(Tabla2[[#This Row],[Especie]],Codigos_cat_frutas[],2,0)</f>
        <v>Berries</v>
      </c>
      <c r="N134" s="47" t="s">
        <v>11</v>
      </c>
      <c r="O134" s="47" t="s">
        <v>522</v>
      </c>
    </row>
    <row r="135" spans="1:15" x14ac:dyDescent="0.35">
      <c r="A135" s="47" t="s">
        <v>300</v>
      </c>
      <c r="B135" s="47" t="s">
        <v>315</v>
      </c>
      <c r="C135">
        <f>+VLOOKUP($F135,'codigos'!$B$2:$E$344,2,0)</f>
        <v>5</v>
      </c>
      <c r="D135">
        <f>+VLOOKUP($F135,'codigos'!$B$2:$E$344,3,0)</f>
        <v>51</v>
      </c>
      <c r="E135">
        <f>+VLOOKUP($F135,'codigos'!$B$2:$E$344,4,0)</f>
        <v>5102</v>
      </c>
      <c r="F135" s="47" t="s">
        <v>326</v>
      </c>
      <c r="G135" s="47" t="s">
        <v>401</v>
      </c>
      <c r="H135" s="47" t="s">
        <v>186</v>
      </c>
      <c r="I135" s="47">
        <v>322767704</v>
      </c>
      <c r="J135" s="47" t="s">
        <v>187</v>
      </c>
      <c r="K135" s="47">
        <v>6</v>
      </c>
      <c r="L135" s="47" t="s">
        <v>50</v>
      </c>
      <c r="M135" s="47" t="str">
        <f>+VLOOKUP(Tabla2[[#This Row],[Especie]],Codigos_cat_frutas[],2,0)</f>
        <v>Tropicales y subtropicales</v>
      </c>
      <c r="N135" s="47" t="s">
        <v>33</v>
      </c>
      <c r="O135" s="47" t="s">
        <v>522</v>
      </c>
    </row>
    <row r="136" spans="1:15" x14ac:dyDescent="0.35">
      <c r="A136" s="47" t="s">
        <v>300</v>
      </c>
      <c r="B136" s="47" t="s">
        <v>315</v>
      </c>
      <c r="C136">
        <f>+VLOOKUP($F136,'codigos'!$B$2:$E$344,2,0)</f>
        <v>5</v>
      </c>
      <c r="D136">
        <f>+VLOOKUP($F136,'codigos'!$B$2:$E$344,3,0)</f>
        <v>51</v>
      </c>
      <c r="E136">
        <f>+VLOOKUP($F136,'codigos'!$B$2:$E$344,4,0)</f>
        <v>5102</v>
      </c>
      <c r="F136" s="47" t="s">
        <v>326</v>
      </c>
      <c r="G136" s="47" t="s">
        <v>401</v>
      </c>
      <c r="H136" s="47" t="s">
        <v>186</v>
      </c>
      <c r="I136" s="47">
        <v>322767704</v>
      </c>
      <c r="J136" s="47" t="s">
        <v>187</v>
      </c>
      <c r="K136" s="47">
        <v>6</v>
      </c>
      <c r="L136" s="47" t="s">
        <v>50</v>
      </c>
      <c r="M136" s="47" t="str">
        <f>+VLOOKUP(Tabla2[[#This Row],[Especie]],Codigos_cat_frutas[],2,0)</f>
        <v>Frutos de pepita</v>
      </c>
      <c r="N136" s="47" t="s">
        <v>392</v>
      </c>
      <c r="O136" s="47" t="s">
        <v>522</v>
      </c>
    </row>
    <row r="137" spans="1:15" x14ac:dyDescent="0.35">
      <c r="A137" s="47" t="s">
        <v>300</v>
      </c>
      <c r="B137" s="47" t="s">
        <v>315</v>
      </c>
      <c r="C137">
        <f>+VLOOKUP($F137,'codigos'!$B$2:$E$344,2,0)</f>
        <v>5</v>
      </c>
      <c r="D137">
        <f>+VLOOKUP($F137,'codigos'!$B$2:$E$344,3,0)</f>
        <v>51</v>
      </c>
      <c r="E137">
        <f>+VLOOKUP($F137,'codigos'!$B$2:$E$344,4,0)</f>
        <v>5102</v>
      </c>
      <c r="F137" s="47" t="s">
        <v>326</v>
      </c>
      <c r="G137" s="47" t="s">
        <v>401</v>
      </c>
      <c r="H137" s="47" t="s">
        <v>186</v>
      </c>
      <c r="I137" s="47">
        <v>322767704</v>
      </c>
      <c r="J137" s="47" t="s">
        <v>187</v>
      </c>
      <c r="K137" s="47">
        <v>6</v>
      </c>
      <c r="L137" s="47" t="s">
        <v>50</v>
      </c>
      <c r="M137" s="47" t="str">
        <f>+VLOOKUP(Tabla2[[#This Row],[Especie]],Codigos_cat_frutas[],2,0)</f>
        <v>Cítricos</v>
      </c>
      <c r="N137" s="47" t="s">
        <v>22</v>
      </c>
      <c r="O137" s="47" t="s">
        <v>522</v>
      </c>
    </row>
    <row r="138" spans="1:15" x14ac:dyDescent="0.35">
      <c r="A138" s="47" t="s">
        <v>300</v>
      </c>
      <c r="B138" s="47" t="s">
        <v>315</v>
      </c>
      <c r="C138">
        <f>+VLOOKUP($F138,'codigos'!$B$2:$E$344,2,0)</f>
        <v>5</v>
      </c>
      <c r="D138">
        <f>+VLOOKUP($F138,'codigos'!$B$2:$E$344,3,0)</f>
        <v>51</v>
      </c>
      <c r="E138">
        <f>+VLOOKUP($F138,'codigos'!$B$2:$E$344,4,0)</f>
        <v>5102</v>
      </c>
      <c r="F138" s="47" t="s">
        <v>326</v>
      </c>
      <c r="G138" s="47" t="s">
        <v>401</v>
      </c>
      <c r="H138" s="47" t="s">
        <v>186</v>
      </c>
      <c r="I138" s="47">
        <v>322767704</v>
      </c>
      <c r="J138" s="47" t="s">
        <v>187</v>
      </c>
      <c r="K138" s="47">
        <v>6</v>
      </c>
      <c r="L138" s="47" t="s">
        <v>50</v>
      </c>
      <c r="M138" s="47" t="str">
        <f>+VLOOKUP(Tabla2[[#This Row],[Especie]],Codigos_cat_frutas[],2,0)</f>
        <v>Frutos de pepita</v>
      </c>
      <c r="N138" t="s">
        <v>649</v>
      </c>
      <c r="O138" s="47" t="s">
        <v>522</v>
      </c>
    </row>
    <row r="139" spans="1:15" x14ac:dyDescent="0.35">
      <c r="A139" s="47" t="s">
        <v>300</v>
      </c>
      <c r="B139" s="47" t="s">
        <v>315</v>
      </c>
      <c r="C139">
        <f>+VLOOKUP($F139,'codigos'!$B$2:$E$344,2,0)</f>
        <v>5</v>
      </c>
      <c r="D139">
        <f>+VLOOKUP($F139,'codigos'!$B$2:$E$344,3,0)</f>
        <v>51</v>
      </c>
      <c r="E139">
        <f>+VLOOKUP($F139,'codigos'!$B$2:$E$344,4,0)</f>
        <v>5102</v>
      </c>
      <c r="F139" s="47" t="s">
        <v>326</v>
      </c>
      <c r="G139" s="47" t="s">
        <v>401</v>
      </c>
      <c r="H139" s="47" t="s">
        <v>186</v>
      </c>
      <c r="I139" s="47">
        <v>322767704</v>
      </c>
      <c r="J139" s="47" t="s">
        <v>187</v>
      </c>
      <c r="K139" s="47">
        <v>6</v>
      </c>
      <c r="L139" s="47" t="s">
        <v>50</v>
      </c>
      <c r="M139" s="47" t="str">
        <f>+VLOOKUP(Tabla2[[#This Row],[Especie]],Codigos_cat_frutas[],2,0)</f>
        <v>Tropicales y subtropicales</v>
      </c>
      <c r="N139" s="47" t="s">
        <v>289</v>
      </c>
      <c r="O139" s="47" t="s">
        <v>522</v>
      </c>
    </row>
    <row r="140" spans="1:15" x14ac:dyDescent="0.35">
      <c r="A140" s="47" t="s">
        <v>300</v>
      </c>
      <c r="B140" s="47" t="s">
        <v>315</v>
      </c>
      <c r="C140">
        <f>+VLOOKUP($F140,'codigos'!$B$2:$E$344,2,0)</f>
        <v>5</v>
      </c>
      <c r="D140">
        <f>+VLOOKUP($F140,'codigos'!$B$2:$E$344,3,0)</f>
        <v>51</v>
      </c>
      <c r="E140">
        <f>+VLOOKUP($F140,'codigos'!$B$2:$E$344,4,0)</f>
        <v>5102</v>
      </c>
      <c r="F140" s="47" t="s">
        <v>326</v>
      </c>
      <c r="G140" s="47" t="s">
        <v>401</v>
      </c>
      <c r="H140" s="47" t="s">
        <v>186</v>
      </c>
      <c r="I140" s="47">
        <v>322767704</v>
      </c>
      <c r="J140" s="47" t="s">
        <v>187</v>
      </c>
      <c r="K140" s="47">
        <v>6</v>
      </c>
      <c r="L140" s="47" t="s">
        <v>50</v>
      </c>
      <c r="M140" s="47" t="str">
        <f>+VLOOKUP(Tabla2[[#This Row],[Especie]],Codigos_cat_frutas[],2,0)</f>
        <v>Tropicales y subtropicales</v>
      </c>
      <c r="N140" s="47" t="s">
        <v>290</v>
      </c>
      <c r="O140" s="47" t="s">
        <v>522</v>
      </c>
    </row>
    <row r="141" spans="1:15" x14ac:dyDescent="0.35">
      <c r="A141" s="47" t="s">
        <v>300</v>
      </c>
      <c r="B141" s="47" t="s">
        <v>315</v>
      </c>
      <c r="C141">
        <f>+VLOOKUP($F141,'codigos'!$B$2:$E$344,2,0)</f>
        <v>5</v>
      </c>
      <c r="D141">
        <f>+VLOOKUP($F141,'codigos'!$B$2:$E$344,3,0)</f>
        <v>51</v>
      </c>
      <c r="E141">
        <f>+VLOOKUP($F141,'codigos'!$B$2:$E$344,4,0)</f>
        <v>5102</v>
      </c>
      <c r="F141" s="47" t="s">
        <v>326</v>
      </c>
      <c r="G141" s="47" t="s">
        <v>401</v>
      </c>
      <c r="H141" s="47" t="s">
        <v>186</v>
      </c>
      <c r="I141" s="47">
        <v>322767704</v>
      </c>
      <c r="J141" s="47" t="s">
        <v>187</v>
      </c>
      <c r="K141" s="47">
        <v>6</v>
      </c>
      <c r="L141" s="47" t="s">
        <v>50</v>
      </c>
      <c r="M141" s="47" t="str">
        <f>+VLOOKUP(Tabla2[[#This Row],[Especie]],Codigos_cat_frutas[],2,0)</f>
        <v>Hortalizas</v>
      </c>
      <c r="N141" s="47" t="s">
        <v>28</v>
      </c>
      <c r="O141" s="47" t="s">
        <v>522</v>
      </c>
    </row>
    <row r="142" spans="1:15" x14ac:dyDescent="0.35">
      <c r="A142" s="47" t="s">
        <v>300</v>
      </c>
      <c r="B142" s="47" t="s">
        <v>315</v>
      </c>
      <c r="C142">
        <f>+VLOOKUP($F142,'codigos'!$B$2:$E$344,2,0)</f>
        <v>5</v>
      </c>
      <c r="D142">
        <f>+VLOOKUP($F142,'codigos'!$B$2:$E$344,3,0)</f>
        <v>51</v>
      </c>
      <c r="E142">
        <f>+VLOOKUP($F142,'codigos'!$B$2:$E$344,4,0)</f>
        <v>5102</v>
      </c>
      <c r="F142" s="47" t="s">
        <v>326</v>
      </c>
      <c r="G142" s="47" t="s">
        <v>401</v>
      </c>
      <c r="H142" s="47" t="s">
        <v>186</v>
      </c>
      <c r="I142" s="47">
        <v>322767704</v>
      </c>
      <c r="J142" s="47" t="s">
        <v>187</v>
      </c>
      <c r="K142" s="47">
        <v>6</v>
      </c>
      <c r="L142" s="47" t="s">
        <v>50</v>
      </c>
      <c r="M142" s="47" t="str">
        <f>+VLOOKUP(Tabla2[[#This Row],[Especie]],Codigos_cat_frutas[],2,0)</f>
        <v>Uva</v>
      </c>
      <c r="N142" s="47" t="s">
        <v>396</v>
      </c>
      <c r="O142" s="47" t="s">
        <v>522</v>
      </c>
    </row>
    <row r="143" spans="1:15" x14ac:dyDescent="0.35">
      <c r="A143" s="47" t="s">
        <v>300</v>
      </c>
      <c r="B143" s="47" t="s">
        <v>315</v>
      </c>
      <c r="C143">
        <f>+VLOOKUP($F143,'codigos'!$B$2:$E$344,2,0)</f>
        <v>5</v>
      </c>
      <c r="D143">
        <f>+VLOOKUP($F143,'codigos'!$B$2:$E$344,3,0)</f>
        <v>51</v>
      </c>
      <c r="E143">
        <f>+VLOOKUP($F143,'codigos'!$B$2:$E$344,4,0)</f>
        <v>5102</v>
      </c>
      <c r="F143" s="47" t="s">
        <v>326</v>
      </c>
      <c r="G143" s="47" t="s">
        <v>401</v>
      </c>
      <c r="H143" s="47" t="s">
        <v>186</v>
      </c>
      <c r="I143" s="47">
        <v>322767704</v>
      </c>
      <c r="J143" s="47" t="s">
        <v>187</v>
      </c>
      <c r="K143" s="47">
        <v>6</v>
      </c>
      <c r="L143" s="47" t="s">
        <v>50</v>
      </c>
      <c r="M143" s="47" t="str">
        <f>+VLOOKUP(Tabla2[[#This Row],[Especie]],Codigos_cat_frutas[],2,0)</f>
        <v>Uva</v>
      </c>
      <c r="N143" s="47" t="s">
        <v>396</v>
      </c>
      <c r="O143" s="47" t="s">
        <v>522</v>
      </c>
    </row>
    <row r="144" spans="1:15" x14ac:dyDescent="0.35">
      <c r="A144" s="47" t="s">
        <v>300</v>
      </c>
      <c r="B144" s="47" t="s">
        <v>314</v>
      </c>
      <c r="C144">
        <f>+VLOOKUP($F144,'codigos'!$B$2:$E$344,2,0)</f>
        <v>5</v>
      </c>
      <c r="D144">
        <f>+VLOOKUP($F144,'codigos'!$B$2:$E$344,3,0)</f>
        <v>55</v>
      </c>
      <c r="E144">
        <f>+VLOOKUP($F144,'codigos'!$B$2:$E$344,4,0)</f>
        <v>5506</v>
      </c>
      <c r="F144" s="47" t="s">
        <v>348</v>
      </c>
      <c r="G144" s="47" t="s">
        <v>167</v>
      </c>
      <c r="H144" s="47" t="s">
        <v>168</v>
      </c>
      <c r="I144" s="47">
        <v>332262645</v>
      </c>
      <c r="J144" s="47" t="s">
        <v>169</v>
      </c>
      <c r="K144" s="47">
        <v>1</v>
      </c>
      <c r="L144" s="47" t="s">
        <v>45</v>
      </c>
      <c r="M144" s="47" t="str">
        <f>+VLOOKUP(Tabla2[[#This Row],[Especie]],Codigos_cat_frutas[],2,0)</f>
        <v>Oleaginosos</v>
      </c>
      <c r="N144" s="47" t="s">
        <v>394</v>
      </c>
      <c r="O144" s="47" t="s">
        <v>522</v>
      </c>
    </row>
    <row r="145" spans="1:15" x14ac:dyDescent="0.35">
      <c r="A145" s="47" t="s">
        <v>299</v>
      </c>
      <c r="B145" s="47" t="s">
        <v>332</v>
      </c>
      <c r="C145">
        <f>+VLOOKUP($F145,'codigos'!$B$2:$E$344,2,0)</f>
        <v>13</v>
      </c>
      <c r="D145">
        <f>+VLOOKUP($F145,'codigos'!$B$2:$E$344,3,0)</f>
        <v>134</v>
      </c>
      <c r="E145">
        <f>+VLOOKUP($F145,'codigos'!$B$2:$E$344,4,0)</f>
        <v>13402</v>
      </c>
      <c r="F145" s="47" t="s">
        <v>312</v>
      </c>
      <c r="G145" s="47" t="s">
        <v>434</v>
      </c>
      <c r="H145" s="47" t="s">
        <v>65</v>
      </c>
      <c r="I145" s="47">
        <v>228218260</v>
      </c>
      <c r="J145" s="47" t="s">
        <v>66</v>
      </c>
      <c r="K145" s="47">
        <v>2</v>
      </c>
      <c r="L145" s="47" t="s">
        <v>46</v>
      </c>
      <c r="M145" s="47" t="str">
        <f>+VLOOKUP(Tabla2[[#This Row],[Especie]],Codigos_cat_frutas[],2,0)</f>
        <v>Hortalizas</v>
      </c>
      <c r="N145" s="47" t="s">
        <v>387</v>
      </c>
      <c r="O145" s="47" t="s">
        <v>522</v>
      </c>
    </row>
    <row r="146" spans="1:15" x14ac:dyDescent="0.35">
      <c r="A146" s="47" t="s">
        <v>299</v>
      </c>
      <c r="B146" s="47" t="s">
        <v>332</v>
      </c>
      <c r="C146">
        <f>+VLOOKUP($F146,'codigos'!$B$2:$E$344,2,0)</f>
        <v>13</v>
      </c>
      <c r="D146">
        <f>+VLOOKUP($F146,'codigos'!$B$2:$E$344,3,0)</f>
        <v>134</v>
      </c>
      <c r="E146">
        <f>+VLOOKUP($F146,'codigos'!$B$2:$E$344,4,0)</f>
        <v>13402</v>
      </c>
      <c r="F146" s="47" t="s">
        <v>312</v>
      </c>
      <c r="G146" s="47" t="s">
        <v>434</v>
      </c>
      <c r="H146" s="47" t="s">
        <v>65</v>
      </c>
      <c r="I146" s="47">
        <v>228218260</v>
      </c>
      <c r="J146" s="47" t="s">
        <v>66</v>
      </c>
      <c r="K146" s="47">
        <v>2</v>
      </c>
      <c r="L146" s="47" t="s">
        <v>46</v>
      </c>
      <c r="M146" s="47" t="str">
        <f>+VLOOKUP(Tabla2[[#This Row],[Especie]],Codigos_cat_frutas[],2,0)</f>
        <v>Hortalizas</v>
      </c>
      <c r="N146" s="47" t="s">
        <v>2</v>
      </c>
      <c r="O146" s="47" t="s">
        <v>522</v>
      </c>
    </row>
    <row r="147" spans="1:15" x14ac:dyDescent="0.35">
      <c r="A147" s="47" t="s">
        <v>299</v>
      </c>
      <c r="B147" s="47" t="s">
        <v>332</v>
      </c>
      <c r="C147">
        <f>+VLOOKUP($F147,'codigos'!$B$2:$E$344,2,0)</f>
        <v>13</v>
      </c>
      <c r="D147">
        <f>+VLOOKUP($F147,'codigos'!$B$2:$E$344,3,0)</f>
        <v>134</v>
      </c>
      <c r="E147">
        <f>+VLOOKUP($F147,'codigos'!$B$2:$E$344,4,0)</f>
        <v>13402</v>
      </c>
      <c r="F147" s="47" t="s">
        <v>312</v>
      </c>
      <c r="G147" s="47" t="s">
        <v>434</v>
      </c>
      <c r="H147" s="47" t="s">
        <v>65</v>
      </c>
      <c r="I147" s="47">
        <v>228218260</v>
      </c>
      <c r="J147" s="47" t="s">
        <v>66</v>
      </c>
      <c r="K147" s="47">
        <v>2</v>
      </c>
      <c r="L147" s="47" t="s">
        <v>46</v>
      </c>
      <c r="M147" s="47" t="str">
        <f>+VLOOKUP(Tabla2[[#This Row],[Especie]],Codigos_cat_frutas[],2,0)</f>
        <v>Hortalizas</v>
      </c>
      <c r="N147" s="47" t="s">
        <v>9</v>
      </c>
      <c r="O147" s="47" t="s">
        <v>522</v>
      </c>
    </row>
    <row r="148" spans="1:15" x14ac:dyDescent="0.35">
      <c r="A148" s="47" t="s">
        <v>299</v>
      </c>
      <c r="B148" s="47" t="s">
        <v>332</v>
      </c>
      <c r="C148">
        <f>+VLOOKUP($F148,'codigos'!$B$2:$E$344,2,0)</f>
        <v>13</v>
      </c>
      <c r="D148">
        <f>+VLOOKUP($F148,'codigos'!$B$2:$E$344,3,0)</f>
        <v>134</v>
      </c>
      <c r="E148">
        <f>+VLOOKUP($F148,'codigos'!$B$2:$E$344,4,0)</f>
        <v>13402</v>
      </c>
      <c r="F148" s="47" t="s">
        <v>312</v>
      </c>
      <c r="G148" s="47" t="s">
        <v>434</v>
      </c>
      <c r="H148" s="47" t="s">
        <v>65</v>
      </c>
      <c r="I148" s="47">
        <v>228218260</v>
      </c>
      <c r="J148" s="47" t="s">
        <v>66</v>
      </c>
      <c r="K148" s="47">
        <v>2</v>
      </c>
      <c r="L148" s="47" t="s">
        <v>46</v>
      </c>
      <c r="M148" s="47" t="str">
        <f>+VLOOKUP(Tabla2[[#This Row],[Especie]],Codigos_cat_frutas[],2,0)</f>
        <v>Frutos de hueso (carozo)</v>
      </c>
      <c r="N148" s="47" t="s">
        <v>10</v>
      </c>
      <c r="O148" s="47" t="s">
        <v>522</v>
      </c>
    </row>
    <row r="149" spans="1:15" x14ac:dyDescent="0.35">
      <c r="A149" s="47" t="s">
        <v>299</v>
      </c>
      <c r="B149" s="47" t="s">
        <v>332</v>
      </c>
      <c r="C149">
        <f>+VLOOKUP($F149,'codigos'!$B$2:$E$344,2,0)</f>
        <v>13</v>
      </c>
      <c r="D149">
        <f>+VLOOKUP($F149,'codigos'!$B$2:$E$344,3,0)</f>
        <v>134</v>
      </c>
      <c r="E149">
        <f>+VLOOKUP($F149,'codigos'!$B$2:$E$344,4,0)</f>
        <v>13402</v>
      </c>
      <c r="F149" s="47" t="s">
        <v>312</v>
      </c>
      <c r="G149" s="47" t="s">
        <v>434</v>
      </c>
      <c r="H149" s="47" t="s">
        <v>65</v>
      </c>
      <c r="I149" s="47">
        <v>228218260</v>
      </c>
      <c r="J149" s="47" t="s">
        <v>66</v>
      </c>
      <c r="K149" s="47">
        <v>2</v>
      </c>
      <c r="L149" s="47" t="s">
        <v>46</v>
      </c>
      <c r="M149" s="47" t="str">
        <f>+VLOOKUP(Tabla2[[#This Row],[Especie]],Codigos_cat_frutas[],2,0)</f>
        <v>Uva</v>
      </c>
      <c r="N149" s="47" t="s">
        <v>396</v>
      </c>
      <c r="O149" s="47" t="s">
        <v>522</v>
      </c>
    </row>
    <row r="150" spans="1:15" x14ac:dyDescent="0.35">
      <c r="A150" s="47" t="s">
        <v>299</v>
      </c>
      <c r="B150" s="47" t="s">
        <v>332</v>
      </c>
      <c r="C150">
        <f>+VLOOKUP($F150,'codigos'!$B$2:$E$344,2,0)</f>
        <v>13</v>
      </c>
      <c r="D150">
        <f>+VLOOKUP($F150,'codigos'!$B$2:$E$344,3,0)</f>
        <v>134</v>
      </c>
      <c r="E150">
        <f>+VLOOKUP($F150,'codigos'!$B$2:$E$344,4,0)</f>
        <v>13402</v>
      </c>
      <c r="F150" s="47" t="s">
        <v>312</v>
      </c>
      <c r="G150" s="47" t="s">
        <v>434</v>
      </c>
      <c r="H150" s="47" t="s">
        <v>65</v>
      </c>
      <c r="I150" s="47">
        <v>228218260</v>
      </c>
      <c r="J150" s="47" t="s">
        <v>66</v>
      </c>
      <c r="K150" s="47">
        <v>3</v>
      </c>
      <c r="L150" s="47" t="s">
        <v>47</v>
      </c>
      <c r="M150" s="47" t="str">
        <f>+VLOOKUP(Tabla2[[#This Row],[Especie]],Codigos_cat_frutas[],2,0)</f>
        <v>Frutos de hueso (carozo)</v>
      </c>
      <c r="N150" t="s">
        <v>594</v>
      </c>
      <c r="O150" s="47" t="s">
        <v>522</v>
      </c>
    </row>
    <row r="151" spans="1:15" x14ac:dyDescent="0.35">
      <c r="A151" s="47" t="s">
        <v>299</v>
      </c>
      <c r="B151" s="47" t="s">
        <v>332</v>
      </c>
      <c r="C151">
        <f>+VLOOKUP($F151,'codigos'!$B$2:$E$344,2,0)</f>
        <v>13</v>
      </c>
      <c r="D151">
        <f>+VLOOKUP($F151,'codigos'!$B$2:$E$344,3,0)</f>
        <v>134</v>
      </c>
      <c r="E151">
        <f>+VLOOKUP($F151,'codigos'!$B$2:$E$344,4,0)</f>
        <v>13402</v>
      </c>
      <c r="F151" s="47" t="s">
        <v>312</v>
      </c>
      <c r="G151" s="47" t="s">
        <v>434</v>
      </c>
      <c r="H151" s="47" t="s">
        <v>65</v>
      </c>
      <c r="I151" s="47">
        <v>228218260</v>
      </c>
      <c r="J151" s="47" t="s">
        <v>66</v>
      </c>
      <c r="K151" s="47">
        <v>3</v>
      </c>
      <c r="L151" s="47" t="s">
        <v>47</v>
      </c>
      <c r="M151" s="47" t="str">
        <f>+VLOOKUP(Tabla2[[#This Row],[Especie]],Codigos_cat_frutas[],2,0)</f>
        <v>Frutos de hueso (carozo)</v>
      </c>
      <c r="N151" s="47" t="s">
        <v>388</v>
      </c>
      <c r="O151" s="47" t="s">
        <v>522</v>
      </c>
    </row>
    <row r="152" spans="1:15" x14ac:dyDescent="0.35">
      <c r="A152" s="47" t="s">
        <v>299</v>
      </c>
      <c r="B152" s="47" t="s">
        <v>332</v>
      </c>
      <c r="C152">
        <f>+VLOOKUP($F152,'codigos'!$B$2:$E$344,2,0)</f>
        <v>13</v>
      </c>
      <c r="D152">
        <f>+VLOOKUP($F152,'codigos'!$B$2:$E$344,3,0)</f>
        <v>134</v>
      </c>
      <c r="E152">
        <f>+VLOOKUP($F152,'codigos'!$B$2:$E$344,4,0)</f>
        <v>13402</v>
      </c>
      <c r="F152" s="47" t="s">
        <v>312</v>
      </c>
      <c r="G152" s="47" t="s">
        <v>434</v>
      </c>
      <c r="H152" s="47" t="s">
        <v>65</v>
      </c>
      <c r="I152" s="47">
        <v>228218260</v>
      </c>
      <c r="J152" s="47" t="s">
        <v>66</v>
      </c>
      <c r="K152" s="47">
        <v>3</v>
      </c>
      <c r="L152" s="47" t="s">
        <v>47</v>
      </c>
      <c r="M152" s="47" t="str">
        <f>+VLOOKUP(Tabla2[[#This Row],[Especie]],Codigos_cat_frutas[],2,0)</f>
        <v>Berries</v>
      </c>
      <c r="N152" s="47" t="s">
        <v>12</v>
      </c>
      <c r="O152" s="47" t="s">
        <v>522</v>
      </c>
    </row>
    <row r="153" spans="1:15" x14ac:dyDescent="0.35">
      <c r="A153" s="47" t="s">
        <v>299</v>
      </c>
      <c r="B153" s="47" t="s">
        <v>332</v>
      </c>
      <c r="C153">
        <f>+VLOOKUP($F153,'codigos'!$B$2:$E$344,2,0)</f>
        <v>13</v>
      </c>
      <c r="D153">
        <f>+VLOOKUP($F153,'codigos'!$B$2:$E$344,3,0)</f>
        <v>134</v>
      </c>
      <c r="E153">
        <f>+VLOOKUP($F153,'codigos'!$B$2:$E$344,4,0)</f>
        <v>13402</v>
      </c>
      <c r="F153" s="47" t="s">
        <v>312</v>
      </c>
      <c r="G153" s="47" t="s">
        <v>434</v>
      </c>
      <c r="H153" s="47" t="s">
        <v>65</v>
      </c>
      <c r="I153" s="47">
        <v>228218260</v>
      </c>
      <c r="J153" s="47" t="s">
        <v>66</v>
      </c>
      <c r="K153" s="47">
        <v>3</v>
      </c>
      <c r="L153" s="47" t="s">
        <v>47</v>
      </c>
      <c r="M153" s="47" t="str">
        <f>+VLOOKUP(Tabla2[[#This Row],[Especie]],Codigos_cat_frutas[],2,0)</f>
        <v>Frutos de pepita</v>
      </c>
      <c r="N153" s="47" t="s">
        <v>392</v>
      </c>
      <c r="O153" s="47" t="s">
        <v>522</v>
      </c>
    </row>
    <row r="154" spans="1:15" x14ac:dyDescent="0.35">
      <c r="A154" s="47" t="s">
        <v>299</v>
      </c>
      <c r="B154" s="47" t="s">
        <v>332</v>
      </c>
      <c r="C154">
        <f>+VLOOKUP($F154,'codigos'!$B$2:$E$344,2,0)</f>
        <v>13</v>
      </c>
      <c r="D154">
        <f>+VLOOKUP($F154,'codigos'!$B$2:$E$344,3,0)</f>
        <v>134</v>
      </c>
      <c r="E154">
        <f>+VLOOKUP($F154,'codigos'!$B$2:$E$344,4,0)</f>
        <v>13402</v>
      </c>
      <c r="F154" s="47" t="s">
        <v>312</v>
      </c>
      <c r="G154" s="47" t="s">
        <v>434</v>
      </c>
      <c r="H154" s="47" t="s">
        <v>65</v>
      </c>
      <c r="I154" s="47">
        <v>228218260</v>
      </c>
      <c r="J154" s="47" t="s">
        <v>66</v>
      </c>
      <c r="K154" s="47">
        <v>3</v>
      </c>
      <c r="L154" s="47" t="s">
        <v>47</v>
      </c>
      <c r="M154" s="47" t="str">
        <f>+VLOOKUP(Tabla2[[#This Row],[Especie]],Codigos_cat_frutas[],2,0)</f>
        <v>Frutos de pepita</v>
      </c>
      <c r="N154" t="s">
        <v>649</v>
      </c>
      <c r="O154" s="47" t="s">
        <v>522</v>
      </c>
    </row>
    <row r="155" spans="1:15" x14ac:dyDescent="0.35">
      <c r="A155" s="47" t="s">
        <v>299</v>
      </c>
      <c r="B155" s="47" t="s">
        <v>332</v>
      </c>
      <c r="C155">
        <f>+VLOOKUP($F155,'codigos'!$B$2:$E$344,2,0)</f>
        <v>13</v>
      </c>
      <c r="D155">
        <f>+VLOOKUP($F155,'codigos'!$B$2:$E$344,3,0)</f>
        <v>134</v>
      </c>
      <c r="E155">
        <f>+VLOOKUP($F155,'codigos'!$B$2:$E$344,4,0)</f>
        <v>13402</v>
      </c>
      <c r="F155" s="47" t="s">
        <v>312</v>
      </c>
      <c r="G155" s="47" t="s">
        <v>434</v>
      </c>
      <c r="H155" s="47" t="s">
        <v>65</v>
      </c>
      <c r="I155" s="47">
        <v>228218260</v>
      </c>
      <c r="J155" s="47" t="s">
        <v>66</v>
      </c>
      <c r="K155" s="47">
        <v>3</v>
      </c>
      <c r="L155" s="47" t="s">
        <v>47</v>
      </c>
      <c r="M155" s="47" t="str">
        <f>+VLOOKUP(Tabla2[[#This Row],[Especie]],Codigos_cat_frutas[],2,0)</f>
        <v>Uva</v>
      </c>
      <c r="N155" s="47" t="s">
        <v>396</v>
      </c>
      <c r="O155" s="47" t="s">
        <v>522</v>
      </c>
    </row>
    <row r="156" spans="1:15" x14ac:dyDescent="0.35">
      <c r="A156" s="47" t="s">
        <v>299</v>
      </c>
      <c r="B156" s="47" t="s">
        <v>332</v>
      </c>
      <c r="C156">
        <f>+VLOOKUP($F156,'codigos'!$B$2:$E$344,2,0)</f>
        <v>13</v>
      </c>
      <c r="D156">
        <f>+VLOOKUP($F156,'codigos'!$B$2:$E$344,3,0)</f>
        <v>134</v>
      </c>
      <c r="E156">
        <f>+VLOOKUP($F156,'codigos'!$B$2:$E$344,4,0)</f>
        <v>13402</v>
      </c>
      <c r="F156" s="47" t="s">
        <v>312</v>
      </c>
      <c r="G156" s="47" t="s">
        <v>434</v>
      </c>
      <c r="H156" s="47" t="s">
        <v>65</v>
      </c>
      <c r="I156" s="47">
        <v>228218260</v>
      </c>
      <c r="J156" s="47" t="s">
        <v>66</v>
      </c>
      <c r="K156" s="47">
        <v>7</v>
      </c>
      <c r="L156" s="47" t="s">
        <v>51</v>
      </c>
      <c r="M156" s="47" t="str">
        <f>+VLOOKUP(Tabla2[[#This Row],[Especie]],Codigos_cat_frutas[],2,0)</f>
        <v>Hortalizas</v>
      </c>
      <c r="N156" s="47" t="s">
        <v>28</v>
      </c>
      <c r="O156" s="47" t="s">
        <v>522</v>
      </c>
    </row>
    <row r="157" spans="1:15" x14ac:dyDescent="0.35">
      <c r="A157" s="47" t="s">
        <v>299</v>
      </c>
      <c r="B157" s="47" t="s">
        <v>332</v>
      </c>
      <c r="C157">
        <f>+VLOOKUP($F157,'codigos'!$B$2:$E$344,2,0)</f>
        <v>13</v>
      </c>
      <c r="D157">
        <f>+VLOOKUP($F157,'codigos'!$B$2:$E$344,3,0)</f>
        <v>134</v>
      </c>
      <c r="E157">
        <f>+VLOOKUP($F157,'codigos'!$B$2:$E$344,4,0)</f>
        <v>13402</v>
      </c>
      <c r="F157" s="47" t="s">
        <v>312</v>
      </c>
      <c r="G157" s="47" t="s">
        <v>434</v>
      </c>
      <c r="H157" s="47" t="s">
        <v>65</v>
      </c>
      <c r="I157" s="47">
        <v>228218260</v>
      </c>
      <c r="J157" s="47" t="s">
        <v>66</v>
      </c>
      <c r="K157" s="47">
        <v>6</v>
      </c>
      <c r="L157" s="47" t="s">
        <v>50</v>
      </c>
      <c r="M157" s="47" t="str">
        <f>+VLOOKUP(Tabla2[[#This Row],[Especie]],Codigos_cat_frutas[],2,0)</f>
        <v>Frutos de hueso (carozo)</v>
      </c>
      <c r="N157" s="47" t="s">
        <v>10</v>
      </c>
      <c r="O157" s="47" t="s">
        <v>522</v>
      </c>
    </row>
    <row r="158" spans="1:15" x14ac:dyDescent="0.35">
      <c r="A158" s="47" t="s">
        <v>299</v>
      </c>
      <c r="B158" s="47" t="s">
        <v>332</v>
      </c>
      <c r="C158">
        <f>+VLOOKUP($F158,'codigos'!$B$2:$E$344,2,0)</f>
        <v>13</v>
      </c>
      <c r="D158">
        <f>+VLOOKUP($F158,'codigos'!$B$2:$E$344,3,0)</f>
        <v>134</v>
      </c>
      <c r="E158">
        <f>+VLOOKUP($F158,'codigos'!$B$2:$E$344,4,0)</f>
        <v>13402</v>
      </c>
      <c r="F158" s="47" t="s">
        <v>312</v>
      </c>
      <c r="G158" s="47" t="s">
        <v>434</v>
      </c>
      <c r="H158" s="47" t="s">
        <v>65</v>
      </c>
      <c r="I158" s="47">
        <v>228218260</v>
      </c>
      <c r="J158" s="47" t="s">
        <v>66</v>
      </c>
      <c r="K158" s="47">
        <v>6</v>
      </c>
      <c r="L158" s="47" t="s">
        <v>50</v>
      </c>
      <c r="M158" s="47" t="str">
        <f>+VLOOKUP(Tabla2[[#This Row],[Especie]],Codigos_cat_frutas[],2,0)</f>
        <v>Frutos de hueso (carozo)</v>
      </c>
      <c r="N158" s="47" t="s">
        <v>388</v>
      </c>
      <c r="O158" s="47" t="s">
        <v>522</v>
      </c>
    </row>
    <row r="159" spans="1:15" x14ac:dyDescent="0.35">
      <c r="A159" s="47" t="s">
        <v>299</v>
      </c>
      <c r="B159" s="47" t="s">
        <v>332</v>
      </c>
      <c r="C159">
        <f>+VLOOKUP($F159,'codigos'!$B$2:$E$344,2,0)</f>
        <v>13</v>
      </c>
      <c r="D159">
        <f>+VLOOKUP($F159,'codigos'!$B$2:$E$344,3,0)</f>
        <v>134</v>
      </c>
      <c r="E159">
        <f>+VLOOKUP($F159,'codigos'!$B$2:$E$344,4,0)</f>
        <v>13402</v>
      </c>
      <c r="F159" s="47" t="s">
        <v>312</v>
      </c>
      <c r="G159" s="47" t="s">
        <v>434</v>
      </c>
      <c r="H159" s="47" t="s">
        <v>65</v>
      </c>
      <c r="I159" s="47">
        <v>228218260</v>
      </c>
      <c r="J159" s="47" t="s">
        <v>66</v>
      </c>
      <c r="K159" s="47">
        <v>6</v>
      </c>
      <c r="L159" s="47" t="s">
        <v>50</v>
      </c>
      <c r="M159" s="47" t="str">
        <f>+VLOOKUP(Tabla2[[#This Row],[Especie]],Codigos_cat_frutas[],2,0)</f>
        <v>Frutos de pepita</v>
      </c>
      <c r="N159" s="47" t="s">
        <v>392</v>
      </c>
      <c r="O159" s="47" t="s">
        <v>522</v>
      </c>
    </row>
    <row r="160" spans="1:15" x14ac:dyDescent="0.35">
      <c r="A160" s="47" t="s">
        <v>299</v>
      </c>
      <c r="B160" s="47" t="s">
        <v>332</v>
      </c>
      <c r="C160">
        <f>+VLOOKUP($F160,'codigos'!$B$2:$E$344,2,0)</f>
        <v>13</v>
      </c>
      <c r="D160">
        <f>+VLOOKUP($F160,'codigos'!$B$2:$E$344,3,0)</f>
        <v>134</v>
      </c>
      <c r="E160">
        <f>+VLOOKUP($F160,'codigos'!$B$2:$E$344,4,0)</f>
        <v>13402</v>
      </c>
      <c r="F160" s="47" t="s">
        <v>312</v>
      </c>
      <c r="G160" s="47" t="s">
        <v>434</v>
      </c>
      <c r="H160" s="47" t="s">
        <v>65</v>
      </c>
      <c r="I160" s="47">
        <v>228218260</v>
      </c>
      <c r="J160" s="47" t="s">
        <v>66</v>
      </c>
      <c r="K160" s="47">
        <v>6</v>
      </c>
      <c r="L160" s="47" t="s">
        <v>50</v>
      </c>
      <c r="M160" s="47" t="str">
        <f>+VLOOKUP(Tabla2[[#This Row],[Especie]],Codigos_cat_frutas[],2,0)</f>
        <v>Frutos de pepita</v>
      </c>
      <c r="N160" s="47" t="s">
        <v>20</v>
      </c>
      <c r="O160" s="47" t="s">
        <v>522</v>
      </c>
    </row>
    <row r="161" spans="1:15" x14ac:dyDescent="0.35">
      <c r="A161" s="47" t="s">
        <v>299</v>
      </c>
      <c r="B161" s="47" t="s">
        <v>332</v>
      </c>
      <c r="C161">
        <f>+VLOOKUP($F161,'codigos'!$B$2:$E$344,2,0)</f>
        <v>13</v>
      </c>
      <c r="D161">
        <f>+VLOOKUP($F161,'codigos'!$B$2:$E$344,3,0)</f>
        <v>134</v>
      </c>
      <c r="E161">
        <f>+VLOOKUP($F161,'codigos'!$B$2:$E$344,4,0)</f>
        <v>13402</v>
      </c>
      <c r="F161" s="47" t="s">
        <v>312</v>
      </c>
      <c r="G161" s="47" t="s">
        <v>434</v>
      </c>
      <c r="H161" s="47" t="s">
        <v>65</v>
      </c>
      <c r="I161" s="47">
        <v>228218260</v>
      </c>
      <c r="J161" s="47" t="s">
        <v>66</v>
      </c>
      <c r="K161" s="47">
        <v>6</v>
      </c>
      <c r="L161" s="47" t="s">
        <v>50</v>
      </c>
      <c r="M161" s="47" t="str">
        <f>+VLOOKUP(Tabla2[[#This Row],[Especie]],Codigos_cat_frutas[],2,0)</f>
        <v>Frutos de pepita</v>
      </c>
      <c r="N161" t="s">
        <v>649</v>
      </c>
      <c r="O161" s="47" t="s">
        <v>522</v>
      </c>
    </row>
    <row r="162" spans="1:15" x14ac:dyDescent="0.35">
      <c r="A162" s="47" t="s">
        <v>299</v>
      </c>
      <c r="B162" s="47" t="s">
        <v>333</v>
      </c>
      <c r="C162">
        <f>+VLOOKUP($F162,'codigos'!$B$2:$E$344,2,0)</f>
        <v>13</v>
      </c>
      <c r="D162">
        <f>+VLOOKUP($F162,'codigos'!$B$2:$E$344,3,0)</f>
        <v>135</v>
      </c>
      <c r="E162">
        <f>+VLOOKUP($F162,'codigos'!$B$2:$E$344,4,0)</f>
        <v>13503</v>
      </c>
      <c r="F162" s="47" t="s">
        <v>338</v>
      </c>
      <c r="G162" s="47" t="s">
        <v>499</v>
      </c>
      <c r="H162" s="47" t="s">
        <v>88</v>
      </c>
      <c r="I162" s="47">
        <v>992500272</v>
      </c>
      <c r="J162" s="47" t="s">
        <v>89</v>
      </c>
      <c r="K162" s="47">
        <v>9</v>
      </c>
      <c r="L162" s="47" t="s">
        <v>53</v>
      </c>
      <c r="M162" s="47" t="str">
        <f>+VLOOKUP(Tabla2[[#This Row],[Especie]],Codigos_cat_frutas[],2,0)</f>
        <v>Frutos secos</v>
      </c>
      <c r="N162" s="47" t="s">
        <v>666</v>
      </c>
      <c r="O162" s="47" t="s">
        <v>522</v>
      </c>
    </row>
    <row r="163" spans="1:15" x14ac:dyDescent="0.35">
      <c r="A163" s="47" t="s">
        <v>299</v>
      </c>
      <c r="B163" s="47" t="s">
        <v>333</v>
      </c>
      <c r="C163">
        <f>+VLOOKUP($F163,'codigos'!$B$2:$E$344,2,0)</f>
        <v>13</v>
      </c>
      <c r="D163">
        <f>+VLOOKUP($F163,'codigos'!$B$2:$E$344,3,0)</f>
        <v>135</v>
      </c>
      <c r="E163">
        <f>+VLOOKUP($F163,'codigos'!$B$2:$E$344,4,0)</f>
        <v>13505</v>
      </c>
      <c r="F163" s="47" t="s">
        <v>373</v>
      </c>
      <c r="G163" s="47" t="s">
        <v>503</v>
      </c>
      <c r="H163" s="47" t="s">
        <v>94</v>
      </c>
      <c r="I163" s="47">
        <v>223694676</v>
      </c>
      <c r="J163" s="47" t="s">
        <v>95</v>
      </c>
      <c r="K163" s="47">
        <v>1</v>
      </c>
      <c r="L163" s="47" t="s">
        <v>45</v>
      </c>
      <c r="M163" s="47" t="str">
        <f>+VLOOKUP(Tabla2[[#This Row],[Especie]],Codigos_cat_frutas[],2,0)</f>
        <v>Oleaginosos</v>
      </c>
      <c r="N163" s="47" t="s">
        <v>394</v>
      </c>
      <c r="O163" s="47" t="s">
        <v>522</v>
      </c>
    </row>
    <row r="164" spans="1:15" x14ac:dyDescent="0.35">
      <c r="A164" s="47" t="s">
        <v>299</v>
      </c>
      <c r="B164" s="47" t="s">
        <v>332</v>
      </c>
      <c r="C164">
        <f>+VLOOKUP($F164,'codigos'!$B$2:$E$344,2,0)</f>
        <v>13</v>
      </c>
      <c r="D164">
        <f>+VLOOKUP($F164,'codigos'!$B$2:$E$344,3,0)</f>
        <v>134</v>
      </c>
      <c r="E164">
        <f>+VLOOKUP($F164,'codigos'!$B$2:$E$344,4,0)</f>
        <v>13404</v>
      </c>
      <c r="F164" s="47" t="s">
        <v>352</v>
      </c>
      <c r="G164" s="47" t="s">
        <v>506</v>
      </c>
      <c r="H164" s="47" t="s">
        <v>103</v>
      </c>
      <c r="I164" s="47">
        <v>228215583</v>
      </c>
      <c r="J164" s="47" t="s">
        <v>104</v>
      </c>
      <c r="K164" s="47">
        <v>9</v>
      </c>
      <c r="L164" s="47" t="s">
        <v>53</v>
      </c>
      <c r="M164" s="47" t="str">
        <f>+VLOOKUP(Tabla2[[#This Row],[Especie]],Codigos_cat_frutas[],2,0)</f>
        <v>Frutos secos</v>
      </c>
      <c r="N164" s="47" t="s">
        <v>666</v>
      </c>
      <c r="O164" s="47" t="s">
        <v>522</v>
      </c>
    </row>
    <row r="165" spans="1:15" x14ac:dyDescent="0.35">
      <c r="A165" s="47" t="s">
        <v>299</v>
      </c>
      <c r="B165" s="47" t="s">
        <v>332</v>
      </c>
      <c r="C165">
        <f>+VLOOKUP($F165,'codigos'!$B$2:$E$344,2,0)</f>
        <v>13</v>
      </c>
      <c r="D165">
        <f>+VLOOKUP($F165,'codigos'!$B$2:$E$344,3,0)</f>
        <v>134</v>
      </c>
      <c r="E165">
        <f>+VLOOKUP($F165,'codigos'!$B$2:$E$344,4,0)</f>
        <v>13402</v>
      </c>
      <c r="F165" s="47" t="s">
        <v>312</v>
      </c>
      <c r="G165" s="47" t="s">
        <v>508</v>
      </c>
      <c r="H165" s="47" t="s">
        <v>61</v>
      </c>
      <c r="I165" s="47">
        <v>228211922</v>
      </c>
      <c r="J165" s="47" t="s">
        <v>62</v>
      </c>
      <c r="K165" s="47">
        <v>4</v>
      </c>
      <c r="L165" s="47" t="s">
        <v>48</v>
      </c>
      <c r="M165" s="47" t="str">
        <f>+VLOOKUP(Tabla2[[#This Row],[Especie]],Codigos_cat_frutas[],2,0)</f>
        <v>Frutos de hueso (carozo)</v>
      </c>
      <c r="N165" t="s">
        <v>598</v>
      </c>
      <c r="O165" s="47" t="s">
        <v>522</v>
      </c>
    </row>
    <row r="166" spans="1:15" x14ac:dyDescent="0.35">
      <c r="A166" s="47" t="s">
        <v>299</v>
      </c>
      <c r="B166" s="47" t="s">
        <v>333</v>
      </c>
      <c r="C166">
        <f>+VLOOKUP($F166,'codigos'!$B$2:$E$344,2,0)</f>
        <v>13</v>
      </c>
      <c r="D166">
        <f>+VLOOKUP($F166,'codigos'!$B$2:$E$344,3,0)</f>
        <v>135</v>
      </c>
      <c r="E166">
        <f>+VLOOKUP($F166,'codigos'!$B$2:$E$344,4,0)</f>
        <v>13505</v>
      </c>
      <c r="F166" s="47" t="s">
        <v>373</v>
      </c>
      <c r="G166" s="47" t="s">
        <v>442</v>
      </c>
      <c r="H166" s="47" t="s">
        <v>96</v>
      </c>
      <c r="I166" s="47">
        <v>228327292</v>
      </c>
      <c r="J166" s="47" t="s">
        <v>97</v>
      </c>
      <c r="K166" s="47">
        <v>2</v>
      </c>
      <c r="L166" s="47" t="s">
        <v>46</v>
      </c>
      <c r="M166" s="47" t="str">
        <f>+VLOOKUP(Tabla2[[#This Row],[Especie]],Codigos_cat_frutas[],2,0)</f>
        <v>Berries</v>
      </c>
      <c r="N166" s="47" t="s">
        <v>12</v>
      </c>
      <c r="O166" s="47" t="s">
        <v>522</v>
      </c>
    </row>
    <row r="167" spans="1:15" x14ac:dyDescent="0.35">
      <c r="A167" s="47" t="s">
        <v>299</v>
      </c>
      <c r="B167" s="47" t="s">
        <v>332</v>
      </c>
      <c r="C167">
        <f>+VLOOKUP($F167,'codigos'!$B$2:$E$344,2,0)</f>
        <v>13</v>
      </c>
      <c r="D167">
        <f>+VLOOKUP($F167,'codigos'!$B$2:$E$344,3,0)</f>
        <v>134</v>
      </c>
      <c r="E167">
        <f>+VLOOKUP($F167,'codigos'!$B$2:$E$344,4,0)</f>
        <v>13402</v>
      </c>
      <c r="F167" s="47" t="s">
        <v>312</v>
      </c>
      <c r="G167" s="47" t="s">
        <v>436</v>
      </c>
      <c r="H167" s="47" t="s">
        <v>69</v>
      </c>
      <c r="I167" s="47">
        <v>228212719</v>
      </c>
      <c r="J167" s="47" t="s">
        <v>62</v>
      </c>
      <c r="K167" s="47">
        <v>9</v>
      </c>
      <c r="L167" s="47" t="s">
        <v>53</v>
      </c>
      <c r="M167" s="47" t="str">
        <f>+VLOOKUP(Tabla2[[#This Row],[Especie]],Codigos_cat_frutas[],2,0)</f>
        <v>Frutos secos</v>
      </c>
      <c r="N167" s="47" t="s">
        <v>23</v>
      </c>
      <c r="O167" s="47" t="s">
        <v>522</v>
      </c>
    </row>
    <row r="168" spans="1:15" x14ac:dyDescent="0.35">
      <c r="A168" s="47" t="s">
        <v>299</v>
      </c>
      <c r="B168" s="47" t="s">
        <v>334</v>
      </c>
      <c r="C168">
        <f>+VLOOKUP($F168,'codigos'!$B$2:$E$344,2,0)</f>
        <v>13</v>
      </c>
      <c r="D168">
        <f>+VLOOKUP($F168,'codigos'!$B$2:$E$344,3,0)</f>
        <v>136</v>
      </c>
      <c r="E168">
        <f>+VLOOKUP($F168,'codigos'!$B$2:$E$344,4,0)</f>
        <v>13604</v>
      </c>
      <c r="F168" s="47" t="s">
        <v>351</v>
      </c>
      <c r="G168" s="47" t="s">
        <v>440</v>
      </c>
      <c r="H168" s="47" t="s">
        <v>84</v>
      </c>
      <c r="I168" s="47">
        <v>997444145</v>
      </c>
      <c r="J168" s="47" t="s">
        <v>85</v>
      </c>
      <c r="K168" s="47">
        <v>9</v>
      </c>
      <c r="L168" s="47" t="s">
        <v>53</v>
      </c>
      <c r="M168" s="47" t="str">
        <f>+VLOOKUP(Tabla2[[#This Row],[Especie]],Codigos_cat_frutas[],2,0)</f>
        <v>Frutos secos</v>
      </c>
      <c r="N168" s="47" t="s">
        <v>666</v>
      </c>
      <c r="O168" s="47" t="s">
        <v>522</v>
      </c>
    </row>
    <row r="169" spans="1:15" x14ac:dyDescent="0.35">
      <c r="A169" s="47" t="s">
        <v>299</v>
      </c>
      <c r="B169" s="47" t="s">
        <v>332</v>
      </c>
      <c r="C169">
        <f>+VLOOKUP($F169,'codigos'!$B$2:$E$344,2,0)</f>
        <v>13</v>
      </c>
      <c r="D169">
        <f>+VLOOKUP($F169,'codigos'!$B$2:$E$344,3,0)</f>
        <v>134</v>
      </c>
      <c r="E169">
        <f>+VLOOKUP($F169,'codigos'!$B$2:$E$344,4,0)</f>
        <v>13404</v>
      </c>
      <c r="F169" s="47" t="s">
        <v>352</v>
      </c>
      <c r="G169" s="47" t="s">
        <v>443</v>
      </c>
      <c r="H169" s="47" t="s">
        <v>98</v>
      </c>
      <c r="I169" s="47">
        <v>228250624</v>
      </c>
      <c r="J169" s="47" t="s">
        <v>99</v>
      </c>
      <c r="K169" s="47">
        <v>1</v>
      </c>
      <c r="L169" s="47" t="s">
        <v>45</v>
      </c>
      <c r="M169" s="47" t="str">
        <f>+VLOOKUP(Tabla2[[#This Row],[Especie]],Codigos_cat_frutas[],2,0)</f>
        <v>Oleaginosos</v>
      </c>
      <c r="N169" s="47" t="s">
        <v>394</v>
      </c>
      <c r="O169" s="47" t="s">
        <v>522</v>
      </c>
    </row>
    <row r="170" spans="1:15" x14ac:dyDescent="0.35">
      <c r="A170" s="47" t="s">
        <v>299</v>
      </c>
      <c r="B170" s="47" t="s">
        <v>332</v>
      </c>
      <c r="C170">
        <f>+VLOOKUP($F170,'codigos'!$B$2:$E$344,2,0)</f>
        <v>13</v>
      </c>
      <c r="D170">
        <f>+VLOOKUP($F170,'codigos'!$B$2:$E$344,3,0)</f>
        <v>134</v>
      </c>
      <c r="E170">
        <f>+VLOOKUP($F170,'codigos'!$B$2:$E$344,4,0)</f>
        <v>13402</v>
      </c>
      <c r="F170" s="47" t="s">
        <v>312</v>
      </c>
      <c r="G170" s="47" t="s">
        <v>432</v>
      </c>
      <c r="H170" s="47" t="s">
        <v>59</v>
      </c>
      <c r="I170" s="47">
        <v>224107600</v>
      </c>
      <c r="J170" s="47" t="s">
        <v>60</v>
      </c>
      <c r="K170" s="47">
        <v>4</v>
      </c>
      <c r="L170" s="47" t="s">
        <v>48</v>
      </c>
      <c r="M170" s="47" t="str">
        <f>+VLOOKUP(Tabla2[[#This Row],[Especie]],Codigos_cat_frutas[],2,0)</f>
        <v>Hortalizas</v>
      </c>
      <c r="N170" s="47" t="s">
        <v>0</v>
      </c>
      <c r="O170" s="47" t="s">
        <v>522</v>
      </c>
    </row>
    <row r="171" spans="1:15" x14ac:dyDescent="0.35">
      <c r="A171" s="47" t="s">
        <v>299</v>
      </c>
      <c r="B171" s="47" t="s">
        <v>332</v>
      </c>
      <c r="C171">
        <f>+VLOOKUP($F171,'codigos'!$B$2:$E$344,2,0)</f>
        <v>13</v>
      </c>
      <c r="D171">
        <f>+VLOOKUP($F171,'codigos'!$B$2:$E$344,3,0)</f>
        <v>134</v>
      </c>
      <c r="E171">
        <f>+VLOOKUP($F171,'codigos'!$B$2:$E$344,4,0)</f>
        <v>13402</v>
      </c>
      <c r="F171" s="47" t="s">
        <v>312</v>
      </c>
      <c r="G171" s="47" t="s">
        <v>432</v>
      </c>
      <c r="H171" s="47" t="s">
        <v>59</v>
      </c>
      <c r="I171" s="47">
        <v>224107600</v>
      </c>
      <c r="J171" s="47" t="s">
        <v>60</v>
      </c>
      <c r="K171" s="47">
        <v>4</v>
      </c>
      <c r="L171" s="47" t="s">
        <v>48</v>
      </c>
      <c r="M171" s="47" t="str">
        <f>+VLOOKUP(Tabla2[[#This Row],[Especie]],Codigos_cat_frutas[],2,0)</f>
        <v>Berries</v>
      </c>
      <c r="N171" s="47" t="s">
        <v>384</v>
      </c>
      <c r="O171" s="47" t="s">
        <v>522</v>
      </c>
    </row>
    <row r="172" spans="1:15" x14ac:dyDescent="0.35">
      <c r="A172" s="47" t="s">
        <v>299</v>
      </c>
      <c r="B172" s="47" t="s">
        <v>332</v>
      </c>
      <c r="C172">
        <f>+VLOOKUP($F172,'codigos'!$B$2:$E$344,2,0)</f>
        <v>13</v>
      </c>
      <c r="D172">
        <f>+VLOOKUP($F172,'codigos'!$B$2:$E$344,3,0)</f>
        <v>134</v>
      </c>
      <c r="E172">
        <f>+VLOOKUP($F172,'codigos'!$B$2:$E$344,4,0)</f>
        <v>13402</v>
      </c>
      <c r="F172" s="47" t="s">
        <v>312</v>
      </c>
      <c r="G172" s="47" t="s">
        <v>432</v>
      </c>
      <c r="H172" s="47" t="s">
        <v>59</v>
      </c>
      <c r="I172" s="47">
        <v>224107600</v>
      </c>
      <c r="J172" s="47" t="s">
        <v>60</v>
      </c>
      <c r="K172" s="47">
        <v>4</v>
      </c>
      <c r="L172" s="47" t="s">
        <v>48</v>
      </c>
      <c r="M172" s="47" t="str">
        <f>+VLOOKUP(Tabla2[[#This Row],[Especie]],Codigos_cat_frutas[],2,0)</f>
        <v>Hortalizas</v>
      </c>
      <c r="N172" s="47" t="s">
        <v>6</v>
      </c>
      <c r="O172" s="47" t="s">
        <v>522</v>
      </c>
    </row>
    <row r="173" spans="1:15" x14ac:dyDescent="0.35">
      <c r="A173" s="47" t="s">
        <v>299</v>
      </c>
      <c r="B173" s="47" t="s">
        <v>332</v>
      </c>
      <c r="C173">
        <f>+VLOOKUP($F173,'codigos'!$B$2:$E$344,2,0)</f>
        <v>13</v>
      </c>
      <c r="D173">
        <f>+VLOOKUP($F173,'codigos'!$B$2:$E$344,3,0)</f>
        <v>134</v>
      </c>
      <c r="E173">
        <f>+VLOOKUP($F173,'codigos'!$B$2:$E$344,4,0)</f>
        <v>13402</v>
      </c>
      <c r="F173" s="47" t="s">
        <v>312</v>
      </c>
      <c r="G173" s="47" t="s">
        <v>432</v>
      </c>
      <c r="H173" s="47" t="s">
        <v>59</v>
      </c>
      <c r="I173" s="47">
        <v>224107600</v>
      </c>
      <c r="J173" s="47" t="s">
        <v>60</v>
      </c>
      <c r="K173" s="47">
        <v>4</v>
      </c>
      <c r="L173" s="47" t="s">
        <v>48</v>
      </c>
      <c r="M173" s="47" t="str">
        <f>+VLOOKUP(Tabla2[[#This Row],[Especie]],Codigos_cat_frutas[],2,0)</f>
        <v>Hortalizas</v>
      </c>
      <c r="N173" s="47" t="s">
        <v>7</v>
      </c>
      <c r="O173" s="47" t="s">
        <v>522</v>
      </c>
    </row>
    <row r="174" spans="1:15" x14ac:dyDescent="0.35">
      <c r="A174" s="47" t="s">
        <v>299</v>
      </c>
      <c r="B174" s="47" t="s">
        <v>332</v>
      </c>
      <c r="C174">
        <f>+VLOOKUP($F174,'codigos'!$B$2:$E$344,2,0)</f>
        <v>13</v>
      </c>
      <c r="D174">
        <f>+VLOOKUP($F174,'codigos'!$B$2:$E$344,3,0)</f>
        <v>134</v>
      </c>
      <c r="E174">
        <f>+VLOOKUP($F174,'codigos'!$B$2:$E$344,4,0)</f>
        <v>13402</v>
      </c>
      <c r="F174" s="47" t="s">
        <v>312</v>
      </c>
      <c r="G174" s="47" t="s">
        <v>432</v>
      </c>
      <c r="H174" s="47" t="s">
        <v>59</v>
      </c>
      <c r="I174" s="47">
        <v>224107600</v>
      </c>
      <c r="J174" s="47" t="s">
        <v>60</v>
      </c>
      <c r="K174" s="47">
        <v>4</v>
      </c>
      <c r="L174" s="47" t="s">
        <v>48</v>
      </c>
      <c r="M174" s="47" t="str">
        <f>+VLOOKUP(Tabla2[[#This Row],[Especie]],Codigos_cat_frutas[],2,0)</f>
        <v>Frutos de hueso (carozo)</v>
      </c>
      <c r="N174" t="s">
        <v>598</v>
      </c>
      <c r="O174" s="47" t="s">
        <v>522</v>
      </c>
    </row>
    <row r="175" spans="1:15" x14ac:dyDescent="0.35">
      <c r="A175" s="47" t="s">
        <v>299</v>
      </c>
      <c r="B175" s="47" t="s">
        <v>332</v>
      </c>
      <c r="C175">
        <f>+VLOOKUP($F175,'codigos'!$B$2:$E$344,2,0)</f>
        <v>13</v>
      </c>
      <c r="D175">
        <f>+VLOOKUP($F175,'codigos'!$B$2:$E$344,3,0)</f>
        <v>134</v>
      </c>
      <c r="E175">
        <f>+VLOOKUP($F175,'codigos'!$B$2:$E$344,4,0)</f>
        <v>13402</v>
      </c>
      <c r="F175" s="47" t="s">
        <v>312</v>
      </c>
      <c r="G175" s="47" t="s">
        <v>432</v>
      </c>
      <c r="H175" s="47" t="s">
        <v>59</v>
      </c>
      <c r="I175" s="47">
        <v>224107600</v>
      </c>
      <c r="J175" s="47" t="s">
        <v>60</v>
      </c>
      <c r="K175" s="47">
        <v>4</v>
      </c>
      <c r="L175" s="47" t="s">
        <v>48</v>
      </c>
      <c r="M175" s="47" t="str">
        <f>+VLOOKUP(Tabla2[[#This Row],[Especie]],Codigos_cat_frutas[],2,0)</f>
        <v>Frutos de hueso (carozo)</v>
      </c>
      <c r="N175" s="47" t="s">
        <v>10</v>
      </c>
      <c r="O175" s="47" t="s">
        <v>522</v>
      </c>
    </row>
    <row r="176" spans="1:15" x14ac:dyDescent="0.35">
      <c r="A176" s="47" t="s">
        <v>299</v>
      </c>
      <c r="B176" s="47" t="s">
        <v>332</v>
      </c>
      <c r="C176">
        <f>+VLOOKUP($F176,'codigos'!$B$2:$E$344,2,0)</f>
        <v>13</v>
      </c>
      <c r="D176">
        <f>+VLOOKUP($F176,'codigos'!$B$2:$E$344,3,0)</f>
        <v>134</v>
      </c>
      <c r="E176">
        <f>+VLOOKUP($F176,'codigos'!$B$2:$E$344,4,0)</f>
        <v>13402</v>
      </c>
      <c r="F176" s="47" t="s">
        <v>312</v>
      </c>
      <c r="G176" s="47" t="s">
        <v>432</v>
      </c>
      <c r="H176" s="47" t="s">
        <v>59</v>
      </c>
      <c r="I176" s="47">
        <v>224107600</v>
      </c>
      <c r="J176" s="47" t="s">
        <v>60</v>
      </c>
      <c r="K176" s="47">
        <v>4</v>
      </c>
      <c r="L176" s="47" t="s">
        <v>48</v>
      </c>
      <c r="M176" s="47" t="str">
        <f>+VLOOKUP(Tabla2[[#This Row],[Especie]],Codigos_cat_frutas[],2,0)</f>
        <v>Frutos de hueso (carozo)</v>
      </c>
      <c r="N176" s="47" t="s">
        <v>388</v>
      </c>
      <c r="O176" s="47" t="s">
        <v>522</v>
      </c>
    </row>
    <row r="177" spans="1:15" x14ac:dyDescent="0.35">
      <c r="A177" s="47" t="s">
        <v>299</v>
      </c>
      <c r="B177" s="47" t="s">
        <v>332</v>
      </c>
      <c r="C177">
        <f>+VLOOKUP($F177,'codigos'!$B$2:$E$344,2,0)</f>
        <v>13</v>
      </c>
      <c r="D177">
        <f>+VLOOKUP($F177,'codigos'!$B$2:$E$344,3,0)</f>
        <v>134</v>
      </c>
      <c r="E177">
        <f>+VLOOKUP($F177,'codigos'!$B$2:$E$344,4,0)</f>
        <v>13402</v>
      </c>
      <c r="F177" s="47" t="s">
        <v>312</v>
      </c>
      <c r="G177" s="47" t="s">
        <v>432</v>
      </c>
      <c r="H177" s="47" t="s">
        <v>59</v>
      </c>
      <c r="I177" s="47">
        <v>224107600</v>
      </c>
      <c r="J177" s="47" t="s">
        <v>60</v>
      </c>
      <c r="K177" s="47">
        <v>4</v>
      </c>
      <c r="L177" s="47" t="s">
        <v>48</v>
      </c>
      <c r="M177" s="47" t="str">
        <f>+VLOOKUP(Tabla2[[#This Row],[Especie]],Codigos_cat_frutas[],2,0)</f>
        <v>Berries</v>
      </c>
      <c r="N177" s="47" t="s">
        <v>11</v>
      </c>
      <c r="O177" s="47" t="s">
        <v>522</v>
      </c>
    </row>
    <row r="178" spans="1:15" x14ac:dyDescent="0.35">
      <c r="A178" s="47" t="s">
        <v>299</v>
      </c>
      <c r="B178" s="47" t="s">
        <v>332</v>
      </c>
      <c r="C178">
        <f>+VLOOKUP($F178,'codigos'!$B$2:$E$344,2,0)</f>
        <v>13</v>
      </c>
      <c r="D178">
        <f>+VLOOKUP($F178,'codigos'!$B$2:$E$344,3,0)</f>
        <v>134</v>
      </c>
      <c r="E178">
        <f>+VLOOKUP($F178,'codigos'!$B$2:$E$344,4,0)</f>
        <v>13402</v>
      </c>
      <c r="F178" s="47" t="s">
        <v>312</v>
      </c>
      <c r="G178" s="47" t="s">
        <v>432</v>
      </c>
      <c r="H178" s="47" t="s">
        <v>59</v>
      </c>
      <c r="I178" s="47">
        <v>224107600</v>
      </c>
      <c r="J178" s="47" t="s">
        <v>60</v>
      </c>
      <c r="K178" s="47">
        <v>4</v>
      </c>
      <c r="L178" s="47" t="s">
        <v>48</v>
      </c>
      <c r="M178" s="47" t="str">
        <f>+VLOOKUP(Tabla2[[#This Row],[Especie]],Codigos_cat_frutas[],2,0)</f>
        <v>Berries</v>
      </c>
      <c r="N178" s="47" t="s">
        <v>12</v>
      </c>
      <c r="O178" s="47" t="s">
        <v>522</v>
      </c>
    </row>
    <row r="179" spans="1:15" x14ac:dyDescent="0.35">
      <c r="A179" s="47" t="s">
        <v>299</v>
      </c>
      <c r="B179" s="47" t="s">
        <v>332</v>
      </c>
      <c r="C179">
        <f>+VLOOKUP($F179,'codigos'!$B$2:$E$344,2,0)</f>
        <v>13</v>
      </c>
      <c r="D179">
        <f>+VLOOKUP($F179,'codigos'!$B$2:$E$344,3,0)</f>
        <v>134</v>
      </c>
      <c r="E179">
        <f>+VLOOKUP($F179,'codigos'!$B$2:$E$344,4,0)</f>
        <v>13402</v>
      </c>
      <c r="F179" s="47" t="s">
        <v>312</v>
      </c>
      <c r="G179" s="47" t="s">
        <v>432</v>
      </c>
      <c r="H179" s="47" t="s">
        <v>59</v>
      </c>
      <c r="I179" s="47">
        <v>224107600</v>
      </c>
      <c r="J179" s="47" t="s">
        <v>60</v>
      </c>
      <c r="K179" s="47">
        <v>4</v>
      </c>
      <c r="L179" s="47" t="s">
        <v>48</v>
      </c>
      <c r="M179" s="47" t="str">
        <f>+VLOOKUP(Tabla2[[#This Row],[Especie]],Codigos_cat_frutas[],2,0)</f>
        <v>Frutos de pepita</v>
      </c>
      <c r="N179" s="47" t="s">
        <v>392</v>
      </c>
      <c r="O179" s="47" t="s">
        <v>522</v>
      </c>
    </row>
    <row r="180" spans="1:15" x14ac:dyDescent="0.35">
      <c r="A180" s="47" t="s">
        <v>299</v>
      </c>
      <c r="B180" s="47" t="s">
        <v>332</v>
      </c>
      <c r="C180">
        <f>+VLOOKUP($F180,'codigos'!$B$2:$E$344,2,0)</f>
        <v>13</v>
      </c>
      <c r="D180">
        <f>+VLOOKUP($F180,'codigos'!$B$2:$E$344,3,0)</f>
        <v>134</v>
      </c>
      <c r="E180">
        <f>+VLOOKUP($F180,'codigos'!$B$2:$E$344,4,0)</f>
        <v>13402</v>
      </c>
      <c r="F180" s="47" t="s">
        <v>312</v>
      </c>
      <c r="G180" s="47" t="s">
        <v>432</v>
      </c>
      <c r="H180" s="47" t="s">
        <v>59</v>
      </c>
      <c r="I180" s="47">
        <v>224107600</v>
      </c>
      <c r="J180" s="47" t="s">
        <v>60</v>
      </c>
      <c r="K180" s="47">
        <v>4</v>
      </c>
      <c r="L180" s="47" t="s">
        <v>48</v>
      </c>
      <c r="M180" s="47" t="str">
        <f>+VLOOKUP(Tabla2[[#This Row],[Especie]],Codigos_cat_frutas[],2,0)</f>
        <v>Otros</v>
      </c>
      <c r="N180" s="47" t="s">
        <v>19</v>
      </c>
      <c r="O180" s="47" t="s">
        <v>522</v>
      </c>
    </row>
    <row r="181" spans="1:15" x14ac:dyDescent="0.35">
      <c r="A181" s="47" t="s">
        <v>299</v>
      </c>
      <c r="B181" s="47" t="s">
        <v>332</v>
      </c>
      <c r="C181">
        <f>+VLOOKUP($F181,'codigos'!$B$2:$E$344,2,0)</f>
        <v>13</v>
      </c>
      <c r="D181">
        <f>+VLOOKUP($F181,'codigos'!$B$2:$E$344,3,0)</f>
        <v>134</v>
      </c>
      <c r="E181">
        <f>+VLOOKUP($F181,'codigos'!$B$2:$E$344,4,0)</f>
        <v>13402</v>
      </c>
      <c r="F181" s="47" t="s">
        <v>312</v>
      </c>
      <c r="G181" s="47" t="s">
        <v>432</v>
      </c>
      <c r="H181" s="47" t="s">
        <v>59</v>
      </c>
      <c r="I181" s="47">
        <v>224107600</v>
      </c>
      <c r="J181" s="47" t="s">
        <v>60</v>
      </c>
      <c r="K181" s="47">
        <v>4</v>
      </c>
      <c r="L181" s="47" t="s">
        <v>48</v>
      </c>
      <c r="M181" s="47" t="str">
        <f>+VLOOKUP(Tabla2[[#This Row],[Especie]],Codigos_cat_frutas[],2,0)</f>
        <v>Berries</v>
      </c>
      <c r="N181" s="47" t="s">
        <v>393</v>
      </c>
      <c r="O181" s="47" t="s">
        <v>522</v>
      </c>
    </row>
    <row r="182" spans="1:15" x14ac:dyDescent="0.35">
      <c r="A182" s="47" t="s">
        <v>299</v>
      </c>
      <c r="B182" s="47" t="s">
        <v>332</v>
      </c>
      <c r="C182">
        <f>+VLOOKUP($F182,'codigos'!$B$2:$E$344,2,0)</f>
        <v>13</v>
      </c>
      <c r="D182">
        <f>+VLOOKUP($F182,'codigos'!$B$2:$E$344,3,0)</f>
        <v>134</v>
      </c>
      <c r="E182">
        <f>+VLOOKUP($F182,'codigos'!$B$2:$E$344,4,0)</f>
        <v>13402</v>
      </c>
      <c r="F182" s="47" t="s">
        <v>312</v>
      </c>
      <c r="G182" s="47" t="s">
        <v>432</v>
      </c>
      <c r="H182" s="47" t="s">
        <v>59</v>
      </c>
      <c r="I182" s="47">
        <v>224107600</v>
      </c>
      <c r="J182" s="47" t="s">
        <v>60</v>
      </c>
      <c r="K182" s="47">
        <v>4</v>
      </c>
      <c r="L182" s="47" t="s">
        <v>48</v>
      </c>
      <c r="M182" s="47" t="str">
        <f>+VLOOKUP(Tabla2[[#This Row],[Especie]],Codigos_cat_frutas[],2,0)</f>
        <v>Cítricos</v>
      </c>
      <c r="N182" s="47" t="s">
        <v>22</v>
      </c>
      <c r="O182" s="47" t="s">
        <v>522</v>
      </c>
    </row>
    <row r="183" spans="1:15" x14ac:dyDescent="0.35">
      <c r="A183" s="47" t="s">
        <v>299</v>
      </c>
      <c r="B183" s="47" t="s">
        <v>332</v>
      </c>
      <c r="C183">
        <f>+VLOOKUP($F183,'codigos'!$B$2:$E$344,2,0)</f>
        <v>13</v>
      </c>
      <c r="D183">
        <f>+VLOOKUP($F183,'codigos'!$B$2:$E$344,3,0)</f>
        <v>134</v>
      </c>
      <c r="E183">
        <f>+VLOOKUP($F183,'codigos'!$B$2:$E$344,4,0)</f>
        <v>13402</v>
      </c>
      <c r="F183" s="47" t="s">
        <v>312</v>
      </c>
      <c r="G183" s="47" t="s">
        <v>432</v>
      </c>
      <c r="H183" s="47" t="s">
        <v>59</v>
      </c>
      <c r="I183" s="47">
        <v>224107600</v>
      </c>
      <c r="J183" s="47" t="s">
        <v>60</v>
      </c>
      <c r="K183" s="47">
        <v>4</v>
      </c>
      <c r="L183" s="47" t="s">
        <v>48</v>
      </c>
      <c r="M183" s="47" t="str">
        <f>+VLOOKUP(Tabla2[[#This Row],[Especie]],Codigos_cat_frutas[],2,0)</f>
        <v>Tropicales y subtropicales</v>
      </c>
      <c r="N183" s="47" t="s">
        <v>289</v>
      </c>
      <c r="O183" s="47" t="s">
        <v>522</v>
      </c>
    </row>
    <row r="184" spans="1:15" x14ac:dyDescent="0.35">
      <c r="A184" s="47" t="s">
        <v>299</v>
      </c>
      <c r="B184" s="47" t="s">
        <v>332</v>
      </c>
      <c r="C184">
        <f>+VLOOKUP($F184,'codigos'!$B$2:$E$344,2,0)</f>
        <v>13</v>
      </c>
      <c r="D184">
        <f>+VLOOKUP($F184,'codigos'!$B$2:$E$344,3,0)</f>
        <v>134</v>
      </c>
      <c r="E184">
        <f>+VLOOKUP($F184,'codigos'!$B$2:$E$344,4,0)</f>
        <v>13402</v>
      </c>
      <c r="F184" s="47" t="s">
        <v>312</v>
      </c>
      <c r="G184" s="47" t="s">
        <v>432</v>
      </c>
      <c r="H184" s="47" t="s">
        <v>59</v>
      </c>
      <c r="I184" s="47">
        <v>224107600</v>
      </c>
      <c r="J184" s="47" t="s">
        <v>60</v>
      </c>
      <c r="K184" s="47">
        <v>4</v>
      </c>
      <c r="L184" s="47" t="s">
        <v>48</v>
      </c>
      <c r="M184" s="47" t="str">
        <f>+VLOOKUP(Tabla2[[#This Row],[Especie]],Codigos_cat_frutas[],2,0)</f>
        <v>Hortalizas</v>
      </c>
      <c r="N184" s="47" t="s">
        <v>28</v>
      </c>
      <c r="O184" s="47" t="s">
        <v>522</v>
      </c>
    </row>
    <row r="185" spans="1:15" x14ac:dyDescent="0.35">
      <c r="A185" s="47" t="s">
        <v>299</v>
      </c>
      <c r="B185" s="47" t="s">
        <v>332</v>
      </c>
      <c r="C185">
        <f>+VLOOKUP($F185,'codigos'!$B$2:$E$344,2,0)</f>
        <v>13</v>
      </c>
      <c r="D185">
        <f>+VLOOKUP($F185,'codigos'!$B$2:$E$344,3,0)</f>
        <v>134</v>
      </c>
      <c r="E185">
        <f>+VLOOKUP($F185,'codigos'!$B$2:$E$344,4,0)</f>
        <v>13402</v>
      </c>
      <c r="F185" s="47" t="s">
        <v>312</v>
      </c>
      <c r="G185" s="47" t="s">
        <v>432</v>
      </c>
      <c r="H185" s="47" t="s">
        <v>59</v>
      </c>
      <c r="I185" s="47">
        <v>224107600</v>
      </c>
      <c r="J185" s="47" t="s">
        <v>60</v>
      </c>
      <c r="K185" s="47">
        <v>4</v>
      </c>
      <c r="L185" s="47" t="s">
        <v>48</v>
      </c>
      <c r="M185" s="47" t="str">
        <f>+VLOOKUP(Tabla2[[#This Row],[Especie]],Codigos_cat_frutas[],2,0)</f>
        <v>Hortalizas</v>
      </c>
      <c r="N185" s="47" t="s">
        <v>397</v>
      </c>
      <c r="O185" s="47" t="s">
        <v>522</v>
      </c>
    </row>
    <row r="186" spans="1:15" x14ac:dyDescent="0.35">
      <c r="A186" s="47" t="s">
        <v>299</v>
      </c>
      <c r="B186" s="47" t="s">
        <v>332</v>
      </c>
      <c r="C186">
        <f>+VLOOKUP($F186,'codigos'!$B$2:$E$344,2,0)</f>
        <v>13</v>
      </c>
      <c r="D186">
        <f>+VLOOKUP($F186,'codigos'!$B$2:$E$344,3,0)</f>
        <v>134</v>
      </c>
      <c r="E186">
        <f>+VLOOKUP($F186,'codigos'!$B$2:$E$344,4,0)</f>
        <v>13402</v>
      </c>
      <c r="F186" s="47" t="s">
        <v>312</v>
      </c>
      <c r="G186" s="47" t="s">
        <v>432</v>
      </c>
      <c r="H186" s="47" t="s">
        <v>59</v>
      </c>
      <c r="I186" s="47">
        <v>224107600</v>
      </c>
      <c r="J186" s="47" t="s">
        <v>60</v>
      </c>
      <c r="K186" s="47">
        <v>5</v>
      </c>
      <c r="L186" s="47" t="s">
        <v>49</v>
      </c>
      <c r="M186" s="47" t="str">
        <f>+VLOOKUP(Tabla2[[#This Row],[Especie]],Codigos_cat_frutas[],2,0)</f>
        <v>Hortalizas</v>
      </c>
      <c r="N186" s="47" t="s">
        <v>4</v>
      </c>
      <c r="O186" s="47" t="s">
        <v>522</v>
      </c>
    </row>
    <row r="187" spans="1:15" x14ac:dyDescent="0.35">
      <c r="A187" s="47" t="s">
        <v>299</v>
      </c>
      <c r="B187" s="47" t="s">
        <v>332</v>
      </c>
      <c r="C187">
        <f>+VLOOKUP($F187,'codigos'!$B$2:$E$344,2,0)</f>
        <v>13</v>
      </c>
      <c r="D187">
        <f>+VLOOKUP($F187,'codigos'!$B$2:$E$344,3,0)</f>
        <v>134</v>
      </c>
      <c r="E187">
        <f>+VLOOKUP($F187,'codigos'!$B$2:$E$344,4,0)</f>
        <v>13402</v>
      </c>
      <c r="F187" s="47" t="s">
        <v>312</v>
      </c>
      <c r="G187" s="47" t="s">
        <v>432</v>
      </c>
      <c r="H187" s="47" t="s">
        <v>59</v>
      </c>
      <c r="I187" s="47">
        <v>224107600</v>
      </c>
      <c r="J187" s="47" t="s">
        <v>60</v>
      </c>
      <c r="K187" s="47">
        <v>5</v>
      </c>
      <c r="L187" s="47" t="s">
        <v>49</v>
      </c>
      <c r="M187" s="47" t="str">
        <f>+VLOOKUP(Tabla2[[#This Row],[Especie]],Codigos_cat_frutas[],2,0)</f>
        <v>Hortalizas</v>
      </c>
      <c r="N187" s="47" t="s">
        <v>5</v>
      </c>
      <c r="O187" s="47" t="s">
        <v>522</v>
      </c>
    </row>
    <row r="188" spans="1:15" x14ac:dyDescent="0.35">
      <c r="A188" s="47" t="s">
        <v>299</v>
      </c>
      <c r="B188" s="47" t="s">
        <v>332</v>
      </c>
      <c r="C188">
        <f>+VLOOKUP($F188,'codigos'!$B$2:$E$344,2,0)</f>
        <v>13</v>
      </c>
      <c r="D188">
        <f>+VLOOKUP($F188,'codigos'!$B$2:$E$344,3,0)</f>
        <v>134</v>
      </c>
      <c r="E188">
        <f>+VLOOKUP($F188,'codigos'!$B$2:$E$344,4,0)</f>
        <v>13402</v>
      </c>
      <c r="F188" s="47" t="s">
        <v>312</v>
      </c>
      <c r="G188" s="47" t="s">
        <v>432</v>
      </c>
      <c r="H188" s="47" t="s">
        <v>59</v>
      </c>
      <c r="I188" s="47">
        <v>224107600</v>
      </c>
      <c r="J188" s="47" t="s">
        <v>60</v>
      </c>
      <c r="K188" s="47">
        <v>5</v>
      </c>
      <c r="L188" s="47" t="s">
        <v>49</v>
      </c>
      <c r="M188" s="47" t="str">
        <f>+VLOOKUP(Tabla2[[#This Row],[Especie]],Codigos_cat_frutas[],2,0)</f>
        <v>Hortalizas</v>
      </c>
      <c r="N188" s="47" t="s">
        <v>7</v>
      </c>
      <c r="O188" s="47" t="s">
        <v>522</v>
      </c>
    </row>
    <row r="189" spans="1:15" x14ac:dyDescent="0.35">
      <c r="A189" s="47" t="s">
        <v>299</v>
      </c>
      <c r="B189" s="47" t="s">
        <v>332</v>
      </c>
      <c r="C189">
        <f>+VLOOKUP($F189,'codigos'!$B$2:$E$344,2,0)</f>
        <v>13</v>
      </c>
      <c r="D189">
        <f>+VLOOKUP($F189,'codigos'!$B$2:$E$344,3,0)</f>
        <v>134</v>
      </c>
      <c r="E189">
        <f>+VLOOKUP($F189,'codigos'!$B$2:$E$344,4,0)</f>
        <v>13402</v>
      </c>
      <c r="F189" s="47" t="s">
        <v>312</v>
      </c>
      <c r="G189" s="47" t="s">
        <v>432</v>
      </c>
      <c r="H189" s="47" t="s">
        <v>59</v>
      </c>
      <c r="I189" s="47">
        <v>224107600</v>
      </c>
      <c r="J189" s="47" t="s">
        <v>60</v>
      </c>
      <c r="K189" s="47">
        <v>5</v>
      </c>
      <c r="L189" s="47" t="s">
        <v>49</v>
      </c>
      <c r="M189" s="47" t="str">
        <f>+VLOOKUP(Tabla2[[#This Row],[Especie]],Codigos_cat_frutas[],2,0)</f>
        <v>Frutos de hueso (carozo)</v>
      </c>
      <c r="N189" t="s">
        <v>598</v>
      </c>
      <c r="O189" s="47" t="s">
        <v>522</v>
      </c>
    </row>
    <row r="190" spans="1:15" x14ac:dyDescent="0.35">
      <c r="A190" s="47" t="s">
        <v>299</v>
      </c>
      <c r="B190" s="47" t="s">
        <v>332</v>
      </c>
      <c r="C190">
        <f>+VLOOKUP($F190,'codigos'!$B$2:$E$344,2,0)</f>
        <v>13</v>
      </c>
      <c r="D190">
        <f>+VLOOKUP($F190,'codigos'!$B$2:$E$344,3,0)</f>
        <v>134</v>
      </c>
      <c r="E190">
        <f>+VLOOKUP($F190,'codigos'!$B$2:$E$344,4,0)</f>
        <v>13402</v>
      </c>
      <c r="F190" s="47" t="s">
        <v>312</v>
      </c>
      <c r="G190" s="47" t="s">
        <v>432</v>
      </c>
      <c r="H190" s="47" t="s">
        <v>59</v>
      </c>
      <c r="I190" s="47">
        <v>224107600</v>
      </c>
      <c r="J190" s="47" t="s">
        <v>60</v>
      </c>
      <c r="K190" s="47">
        <v>5</v>
      </c>
      <c r="L190" s="47" t="s">
        <v>49</v>
      </c>
      <c r="M190" s="47" t="str">
        <f>+VLOOKUP(Tabla2[[#This Row],[Especie]],Codigos_cat_frutas[],2,0)</f>
        <v>Hortalizas</v>
      </c>
      <c r="N190" s="47" t="s">
        <v>14</v>
      </c>
      <c r="O190" s="47" t="s">
        <v>522</v>
      </c>
    </row>
    <row r="191" spans="1:15" x14ac:dyDescent="0.35">
      <c r="A191" s="47" t="s">
        <v>299</v>
      </c>
      <c r="B191" s="47" t="s">
        <v>332</v>
      </c>
      <c r="C191">
        <f>+VLOOKUP($F191,'codigos'!$B$2:$E$344,2,0)</f>
        <v>13</v>
      </c>
      <c r="D191">
        <f>+VLOOKUP($F191,'codigos'!$B$2:$E$344,3,0)</f>
        <v>134</v>
      </c>
      <c r="E191">
        <f>+VLOOKUP($F191,'codigos'!$B$2:$E$344,4,0)</f>
        <v>13402</v>
      </c>
      <c r="F191" s="47" t="s">
        <v>312</v>
      </c>
      <c r="G191" s="47" t="s">
        <v>432</v>
      </c>
      <c r="H191" s="47" t="s">
        <v>59</v>
      </c>
      <c r="I191" s="47">
        <v>224107600</v>
      </c>
      <c r="J191" s="47" t="s">
        <v>60</v>
      </c>
      <c r="K191" s="47">
        <v>5</v>
      </c>
      <c r="L191" s="47" t="s">
        <v>49</v>
      </c>
      <c r="M191" s="47" t="str">
        <f>+VLOOKUP(Tabla2[[#This Row],[Especie]],Codigos_cat_frutas[],2,0)</f>
        <v>Hortalizas</v>
      </c>
      <c r="N191" s="47" t="s">
        <v>17</v>
      </c>
      <c r="O191" s="47" t="s">
        <v>522</v>
      </c>
    </row>
    <row r="192" spans="1:15" x14ac:dyDescent="0.35">
      <c r="A192" s="47" t="s">
        <v>299</v>
      </c>
      <c r="B192" s="47" t="s">
        <v>332</v>
      </c>
      <c r="C192">
        <f>+VLOOKUP($F192,'codigos'!$B$2:$E$344,2,0)</f>
        <v>13</v>
      </c>
      <c r="D192">
        <f>+VLOOKUP($F192,'codigos'!$B$2:$E$344,3,0)</f>
        <v>134</v>
      </c>
      <c r="E192">
        <f>+VLOOKUP($F192,'codigos'!$B$2:$E$344,4,0)</f>
        <v>13402</v>
      </c>
      <c r="F192" s="47" t="s">
        <v>312</v>
      </c>
      <c r="G192" s="47" t="s">
        <v>432</v>
      </c>
      <c r="H192" s="47" t="s">
        <v>59</v>
      </c>
      <c r="I192" s="47">
        <v>224107600</v>
      </c>
      <c r="J192" s="47" t="s">
        <v>60</v>
      </c>
      <c r="K192" s="47">
        <v>5</v>
      </c>
      <c r="L192" s="47" t="s">
        <v>49</v>
      </c>
      <c r="M192" s="47" t="str">
        <f>+VLOOKUP(Tabla2[[#This Row],[Especie]],Codigos_cat_frutas[],2,0)</f>
        <v>Frutos de pepita</v>
      </c>
      <c r="N192" s="47" t="s">
        <v>392</v>
      </c>
      <c r="O192" s="47" t="s">
        <v>522</v>
      </c>
    </row>
    <row r="193" spans="1:15" x14ac:dyDescent="0.35">
      <c r="A193" s="47" t="s">
        <v>299</v>
      </c>
      <c r="B193" s="47" t="s">
        <v>332</v>
      </c>
      <c r="C193">
        <f>+VLOOKUP($F193,'codigos'!$B$2:$E$344,2,0)</f>
        <v>13</v>
      </c>
      <c r="D193">
        <f>+VLOOKUP($F193,'codigos'!$B$2:$E$344,3,0)</f>
        <v>134</v>
      </c>
      <c r="E193">
        <f>+VLOOKUP($F193,'codigos'!$B$2:$E$344,4,0)</f>
        <v>13402</v>
      </c>
      <c r="F193" s="47" t="s">
        <v>312</v>
      </c>
      <c r="G193" s="47" t="s">
        <v>432</v>
      </c>
      <c r="H193" s="47" t="s">
        <v>59</v>
      </c>
      <c r="I193" s="47">
        <v>224107600</v>
      </c>
      <c r="J193" s="47" t="s">
        <v>60</v>
      </c>
      <c r="K193" s="47">
        <v>5</v>
      </c>
      <c r="L193" s="47" t="s">
        <v>49</v>
      </c>
      <c r="M193" s="47" t="str">
        <f>+VLOOKUP(Tabla2[[#This Row],[Especie]],Codigos_cat_frutas[],2,0)</f>
        <v>Otros</v>
      </c>
      <c r="N193" s="47" t="s">
        <v>19</v>
      </c>
      <c r="O193" s="47" t="s">
        <v>522</v>
      </c>
    </row>
    <row r="194" spans="1:15" x14ac:dyDescent="0.35">
      <c r="A194" s="47" t="s">
        <v>299</v>
      </c>
      <c r="B194" s="47" t="s">
        <v>332</v>
      </c>
      <c r="C194">
        <f>+VLOOKUP($F194,'codigos'!$B$2:$E$344,2,0)</f>
        <v>13</v>
      </c>
      <c r="D194">
        <f>+VLOOKUP($F194,'codigos'!$B$2:$E$344,3,0)</f>
        <v>134</v>
      </c>
      <c r="E194">
        <f>+VLOOKUP($F194,'codigos'!$B$2:$E$344,4,0)</f>
        <v>13402</v>
      </c>
      <c r="F194" s="47" t="s">
        <v>312</v>
      </c>
      <c r="G194" s="47" t="s">
        <v>432</v>
      </c>
      <c r="H194" s="47" t="s">
        <v>59</v>
      </c>
      <c r="I194" s="47">
        <v>224107600</v>
      </c>
      <c r="J194" s="47" t="s">
        <v>60</v>
      </c>
      <c r="K194" s="47">
        <v>5</v>
      </c>
      <c r="L194" s="47" t="s">
        <v>49</v>
      </c>
      <c r="M194" s="47" t="str">
        <f>+VLOOKUP(Tabla2[[#This Row],[Especie]],Codigos_cat_frutas[],2,0)</f>
        <v>Hortalizas</v>
      </c>
      <c r="N194" s="47" t="s">
        <v>26</v>
      </c>
      <c r="O194" s="47" t="s">
        <v>522</v>
      </c>
    </row>
    <row r="195" spans="1:15" x14ac:dyDescent="0.35">
      <c r="A195" s="47" t="s">
        <v>299</v>
      </c>
      <c r="B195" s="47" t="s">
        <v>334</v>
      </c>
      <c r="C195">
        <f>+VLOOKUP($F195,'codigos'!$B$2:$E$344,2,0)</f>
        <v>13</v>
      </c>
      <c r="D195">
        <f>+VLOOKUP($F195,'codigos'!$B$2:$E$344,3,0)</f>
        <v>136</v>
      </c>
      <c r="E195">
        <f>+VLOOKUP($F195,'codigos'!$B$2:$E$344,4,0)</f>
        <v>13603</v>
      </c>
      <c r="F195" s="47" t="s">
        <v>340</v>
      </c>
      <c r="G195" s="47" t="s">
        <v>439</v>
      </c>
      <c r="H195" s="47" t="s">
        <v>81</v>
      </c>
      <c r="I195" s="47">
        <v>228192104</v>
      </c>
      <c r="J195" s="47" t="s">
        <v>82</v>
      </c>
      <c r="K195" s="47">
        <v>5</v>
      </c>
      <c r="L195" s="47" t="s">
        <v>49</v>
      </c>
      <c r="M195" s="47" t="str">
        <f>+VLOOKUP(Tabla2[[#This Row],[Especie]],Codigos_cat_frutas[],2,0)</f>
        <v>Uva</v>
      </c>
      <c r="N195" s="47" t="s">
        <v>396</v>
      </c>
      <c r="O195" s="47" t="s">
        <v>522</v>
      </c>
    </row>
    <row r="196" spans="1:15" x14ac:dyDescent="0.35">
      <c r="A196" s="47" t="s">
        <v>299</v>
      </c>
      <c r="B196" s="47" t="s">
        <v>332</v>
      </c>
      <c r="C196">
        <f>+VLOOKUP($F196,'codigos'!$B$2:$E$344,2,0)</f>
        <v>13</v>
      </c>
      <c r="D196">
        <f>+VLOOKUP($F196,'codigos'!$B$2:$E$344,3,0)</f>
        <v>134</v>
      </c>
      <c r="E196">
        <f>+VLOOKUP($F196,'codigos'!$B$2:$E$344,4,0)</f>
        <v>13404</v>
      </c>
      <c r="F196" s="47" t="s">
        <v>352</v>
      </c>
      <c r="G196" s="47" t="s">
        <v>100</v>
      </c>
      <c r="H196" s="47" t="s">
        <v>101</v>
      </c>
      <c r="I196" s="47">
        <v>228242308</v>
      </c>
      <c r="J196" s="47" t="s">
        <v>102</v>
      </c>
      <c r="K196" s="47">
        <v>9</v>
      </c>
      <c r="L196" s="47" t="s">
        <v>53</v>
      </c>
      <c r="M196" s="47" t="str">
        <f>+VLOOKUP(Tabla2[[#This Row],[Especie]],Codigos_cat_frutas[],2,0)</f>
        <v>Frutos secos</v>
      </c>
      <c r="N196" s="47" t="s">
        <v>666</v>
      </c>
      <c r="O196" s="47" t="s">
        <v>522</v>
      </c>
    </row>
    <row r="197" spans="1:15" x14ac:dyDescent="0.35">
      <c r="A197" s="47" t="s">
        <v>299</v>
      </c>
      <c r="B197" s="47" t="s">
        <v>332</v>
      </c>
      <c r="C197">
        <f>+VLOOKUP($F197,'codigos'!$B$2:$E$344,2,0)</f>
        <v>13</v>
      </c>
      <c r="D197">
        <f>+VLOOKUP($F197,'codigos'!$B$2:$E$344,3,0)</f>
        <v>134</v>
      </c>
      <c r="E197">
        <f>+VLOOKUP($F197,'codigos'!$B$2:$E$344,4,0)</f>
        <v>13404</v>
      </c>
      <c r="F197" s="47" t="s">
        <v>352</v>
      </c>
      <c r="G197" s="47" t="s">
        <v>100</v>
      </c>
      <c r="H197" s="47" t="s">
        <v>101</v>
      </c>
      <c r="I197" s="47">
        <v>228242308</v>
      </c>
      <c r="J197" s="47" t="s">
        <v>102</v>
      </c>
      <c r="K197" s="47">
        <v>4</v>
      </c>
      <c r="L197" s="47" t="s">
        <v>48</v>
      </c>
      <c r="M197" s="47" t="str">
        <f>+VLOOKUP(Tabla2[[#This Row],[Especie]],Codigos_cat_frutas[],2,0)</f>
        <v>Frutos de hueso (carozo)</v>
      </c>
      <c r="N197" t="s">
        <v>598</v>
      </c>
      <c r="O197" s="47" t="s">
        <v>522</v>
      </c>
    </row>
    <row r="198" spans="1:15" x14ac:dyDescent="0.35">
      <c r="A198" s="47" t="s">
        <v>299</v>
      </c>
      <c r="B198" s="47" t="s">
        <v>331</v>
      </c>
      <c r="C198">
        <f>+VLOOKUP($F198,'codigos'!$B$2:$E$344,2,0)</f>
        <v>13</v>
      </c>
      <c r="D198">
        <f>+VLOOKUP($F198,'codigos'!$B$2:$E$344,3,0)</f>
        <v>133</v>
      </c>
      <c r="E198">
        <f>+VLOOKUP($F198,'codigos'!$B$2:$E$344,4,0)</f>
        <v>13301</v>
      </c>
      <c r="F198" s="47" t="s">
        <v>336</v>
      </c>
      <c r="G198" s="47" t="s">
        <v>488</v>
      </c>
      <c r="H198" s="47" t="s">
        <v>55</v>
      </c>
      <c r="I198" s="47">
        <v>228442021</v>
      </c>
      <c r="J198" s="47" t="s">
        <v>56</v>
      </c>
      <c r="K198" s="47">
        <v>5</v>
      </c>
      <c r="L198" s="47" t="s">
        <v>49</v>
      </c>
      <c r="M198" s="47" t="str">
        <f>+VLOOKUP(Tabla2[[#This Row],[Especie]],Codigos_cat_frutas[],2,0)</f>
        <v>Uva</v>
      </c>
      <c r="N198" s="47" t="s">
        <v>396</v>
      </c>
      <c r="O198" s="47" t="s">
        <v>522</v>
      </c>
    </row>
    <row r="199" spans="1:15" x14ac:dyDescent="0.35">
      <c r="A199" s="47" t="s">
        <v>299</v>
      </c>
      <c r="B199" s="47" t="s">
        <v>332</v>
      </c>
      <c r="C199">
        <f>+VLOOKUP($F199,'codigos'!$B$2:$E$344,2,0)</f>
        <v>13</v>
      </c>
      <c r="D199">
        <f>+VLOOKUP($F199,'codigos'!$B$2:$E$344,3,0)</f>
        <v>134</v>
      </c>
      <c r="E199">
        <f>+VLOOKUP($F199,'codigos'!$B$2:$E$344,4,0)</f>
        <v>13401</v>
      </c>
      <c r="F199" s="47" t="s">
        <v>367</v>
      </c>
      <c r="G199" s="47" t="s">
        <v>70</v>
      </c>
      <c r="H199" s="47" t="s">
        <v>71</v>
      </c>
      <c r="I199" s="47">
        <v>229574242</v>
      </c>
      <c r="J199" s="47" t="s">
        <v>72</v>
      </c>
      <c r="K199" s="47">
        <v>1</v>
      </c>
      <c r="L199" s="47" t="s">
        <v>45</v>
      </c>
      <c r="M199" s="47" t="str">
        <f>+VLOOKUP(Tabla2[[#This Row],[Especie]],Codigos_cat_frutas[],2,0)</f>
        <v>Berries</v>
      </c>
      <c r="N199" s="47" t="s">
        <v>11</v>
      </c>
      <c r="O199" s="47" t="s">
        <v>522</v>
      </c>
    </row>
    <row r="200" spans="1:15" x14ac:dyDescent="0.35">
      <c r="A200" s="47" t="s">
        <v>299</v>
      </c>
      <c r="B200" s="47" t="s">
        <v>332</v>
      </c>
      <c r="C200">
        <f>+VLOOKUP($F200,'codigos'!$B$2:$E$344,2,0)</f>
        <v>13</v>
      </c>
      <c r="D200">
        <f>+VLOOKUP($F200,'codigos'!$B$2:$E$344,3,0)</f>
        <v>134</v>
      </c>
      <c r="E200">
        <f>+VLOOKUP($F200,'codigos'!$B$2:$E$344,4,0)</f>
        <v>13401</v>
      </c>
      <c r="F200" s="47" t="s">
        <v>367</v>
      </c>
      <c r="G200" s="47" t="s">
        <v>70</v>
      </c>
      <c r="H200" s="47" t="s">
        <v>71</v>
      </c>
      <c r="I200" s="47">
        <v>229574242</v>
      </c>
      <c r="J200" s="47" t="s">
        <v>72</v>
      </c>
      <c r="K200" s="47">
        <v>1</v>
      </c>
      <c r="L200" s="47" t="s">
        <v>45</v>
      </c>
      <c r="M200" s="47" t="str">
        <f>+VLOOKUP(Tabla2[[#This Row],[Especie]],Codigos_cat_frutas[],2,0)</f>
        <v>Otros</v>
      </c>
      <c r="N200" s="47" t="s">
        <v>16</v>
      </c>
      <c r="O200" s="47" t="s">
        <v>522</v>
      </c>
    </row>
    <row r="201" spans="1:15" x14ac:dyDescent="0.35">
      <c r="A201" s="47" t="s">
        <v>299</v>
      </c>
      <c r="B201" s="47" t="s">
        <v>332</v>
      </c>
      <c r="C201">
        <f>+VLOOKUP($F201,'codigos'!$B$2:$E$344,2,0)</f>
        <v>13</v>
      </c>
      <c r="D201">
        <f>+VLOOKUP($F201,'codigos'!$B$2:$E$344,3,0)</f>
        <v>134</v>
      </c>
      <c r="E201">
        <f>+VLOOKUP($F201,'codigos'!$B$2:$E$344,4,0)</f>
        <v>13401</v>
      </c>
      <c r="F201" s="47" t="s">
        <v>367</v>
      </c>
      <c r="G201" s="47" t="s">
        <v>70</v>
      </c>
      <c r="H201" s="47" t="s">
        <v>71</v>
      </c>
      <c r="I201" s="47">
        <v>229574242</v>
      </c>
      <c r="J201" s="47" t="s">
        <v>72</v>
      </c>
      <c r="K201" s="47">
        <v>1</v>
      </c>
      <c r="L201" s="47" t="s">
        <v>45</v>
      </c>
      <c r="M201" s="47" t="str">
        <f>+VLOOKUP(Tabla2[[#This Row],[Especie]],Codigos_cat_frutas[],2,0)</f>
        <v>Uva</v>
      </c>
      <c r="N201" s="47" t="s">
        <v>24</v>
      </c>
      <c r="O201" s="47" t="s">
        <v>522</v>
      </c>
    </row>
    <row r="202" spans="1:15" x14ac:dyDescent="0.35">
      <c r="A202" s="47" t="s">
        <v>299</v>
      </c>
      <c r="B202" s="47" t="s">
        <v>332</v>
      </c>
      <c r="C202">
        <f>+VLOOKUP($F202,'codigos'!$B$2:$E$344,2,0)</f>
        <v>13</v>
      </c>
      <c r="D202">
        <f>+VLOOKUP($F202,'codigos'!$B$2:$E$344,3,0)</f>
        <v>134</v>
      </c>
      <c r="E202">
        <f>+VLOOKUP($F202,'codigos'!$B$2:$E$344,4,0)</f>
        <v>13401</v>
      </c>
      <c r="F202" s="47" t="s">
        <v>367</v>
      </c>
      <c r="G202" s="47" t="s">
        <v>70</v>
      </c>
      <c r="H202" s="47" t="s">
        <v>71</v>
      </c>
      <c r="I202" s="47">
        <v>229574242</v>
      </c>
      <c r="J202" s="47" t="s">
        <v>72</v>
      </c>
      <c r="K202" s="47">
        <v>1</v>
      </c>
      <c r="L202" s="47" t="s">
        <v>45</v>
      </c>
      <c r="M202" s="47" t="str">
        <f>+VLOOKUP(Tabla2[[#This Row],[Especie]],Codigos_cat_frutas[],2,0)</f>
        <v>Hortalizas</v>
      </c>
      <c r="N202" s="47" t="s">
        <v>25</v>
      </c>
      <c r="O202" s="47" t="s">
        <v>522</v>
      </c>
    </row>
    <row r="203" spans="1:15" x14ac:dyDescent="0.35">
      <c r="A203" s="47" t="s">
        <v>299</v>
      </c>
      <c r="B203" s="47" t="s">
        <v>332</v>
      </c>
      <c r="C203">
        <f>+VLOOKUP($F203,'codigos'!$B$2:$E$344,2,0)</f>
        <v>13</v>
      </c>
      <c r="D203">
        <f>+VLOOKUP($F203,'codigos'!$B$2:$E$344,3,0)</f>
        <v>134</v>
      </c>
      <c r="E203">
        <f>+VLOOKUP($F203,'codigos'!$B$2:$E$344,4,0)</f>
        <v>13401</v>
      </c>
      <c r="F203" s="47" t="s">
        <v>367</v>
      </c>
      <c r="G203" s="47" t="s">
        <v>70</v>
      </c>
      <c r="H203" s="47" t="s">
        <v>71</v>
      </c>
      <c r="I203" s="47">
        <v>229574242</v>
      </c>
      <c r="J203" s="47" t="s">
        <v>72</v>
      </c>
      <c r="K203" s="47">
        <v>1</v>
      </c>
      <c r="L203" s="47" t="s">
        <v>45</v>
      </c>
      <c r="M203" s="47" t="str">
        <f>+VLOOKUP(Tabla2[[#This Row],[Especie]],Codigos_cat_frutas[],2,0)</f>
        <v>Otros</v>
      </c>
      <c r="N203" s="47" t="s">
        <v>285</v>
      </c>
      <c r="O203" s="47" t="s">
        <v>522</v>
      </c>
    </row>
    <row r="204" spans="1:15" x14ac:dyDescent="0.35">
      <c r="A204" s="47" t="s">
        <v>299</v>
      </c>
      <c r="B204" s="47" t="s">
        <v>330</v>
      </c>
      <c r="C204">
        <f>+VLOOKUP($F204,'codigos'!$B$2:$E$344,2,0)</f>
        <v>13</v>
      </c>
      <c r="D204">
        <f>+VLOOKUP($F204,'codigos'!$B$2:$E$344,3,0)</f>
        <v>131</v>
      </c>
      <c r="E204">
        <f>+VLOOKUP($F204,'codigos'!$B$2:$E$344,4,0)</f>
        <v>13125</v>
      </c>
      <c r="F204" s="47" t="s">
        <v>359</v>
      </c>
      <c r="G204" s="47" t="s">
        <v>435</v>
      </c>
      <c r="H204" s="47" t="s">
        <v>67</v>
      </c>
      <c r="I204" s="47">
        <v>224901900</v>
      </c>
      <c r="J204" s="47" t="s">
        <v>68</v>
      </c>
      <c r="K204" s="47">
        <v>7</v>
      </c>
      <c r="L204" s="47" t="s">
        <v>51</v>
      </c>
      <c r="M204" s="47" t="str">
        <f>+VLOOKUP(Tabla2[[#This Row],[Especie]],Codigos_cat_frutas[],2,0)</f>
        <v>Hortalizas</v>
      </c>
      <c r="N204" s="47" t="s">
        <v>387</v>
      </c>
      <c r="O204" s="47" t="s">
        <v>522</v>
      </c>
    </row>
    <row r="205" spans="1:15" x14ac:dyDescent="0.35">
      <c r="A205" s="47" t="s">
        <v>299</v>
      </c>
      <c r="B205" s="47" t="s">
        <v>332</v>
      </c>
      <c r="C205">
        <f>+VLOOKUP($F205,'codigos'!$B$2:$E$344,2,0)</f>
        <v>13</v>
      </c>
      <c r="D205">
        <f>+VLOOKUP($F205,'codigos'!$B$2:$E$344,3,0)</f>
        <v>134</v>
      </c>
      <c r="E205">
        <f>+VLOOKUP($F205,'codigos'!$B$2:$E$344,4,0)</f>
        <v>13402</v>
      </c>
      <c r="F205" s="47" t="s">
        <v>312</v>
      </c>
      <c r="G205" s="47" t="s">
        <v>431</v>
      </c>
      <c r="H205" s="47" t="s">
        <v>57</v>
      </c>
      <c r="I205" s="47">
        <v>228211415</v>
      </c>
      <c r="J205" s="47" t="s">
        <v>58</v>
      </c>
      <c r="K205" s="47">
        <v>3</v>
      </c>
      <c r="L205" s="47" t="s">
        <v>47</v>
      </c>
      <c r="M205" s="47" t="str">
        <f>+VLOOKUP(Tabla2[[#This Row],[Especie]],Codigos_cat_frutas[],2,0)</f>
        <v>Hortalizas</v>
      </c>
      <c r="N205" s="47" t="s">
        <v>387</v>
      </c>
      <c r="O205" s="47" t="s">
        <v>522</v>
      </c>
    </row>
    <row r="206" spans="1:15" x14ac:dyDescent="0.35">
      <c r="A206" s="47" t="s">
        <v>299</v>
      </c>
      <c r="B206" s="47" t="s">
        <v>332</v>
      </c>
      <c r="C206">
        <f>+VLOOKUP($F206,'codigos'!$B$2:$E$344,2,0)</f>
        <v>13</v>
      </c>
      <c r="D206">
        <f>+VLOOKUP($F206,'codigos'!$B$2:$E$344,3,0)</f>
        <v>134</v>
      </c>
      <c r="E206">
        <f>+VLOOKUP($F206,'codigos'!$B$2:$E$344,4,0)</f>
        <v>13402</v>
      </c>
      <c r="F206" s="47" t="s">
        <v>312</v>
      </c>
      <c r="G206" s="47" t="s">
        <v>431</v>
      </c>
      <c r="H206" s="47" t="s">
        <v>57</v>
      </c>
      <c r="I206" s="47">
        <v>228211415</v>
      </c>
      <c r="J206" s="47" t="s">
        <v>58</v>
      </c>
      <c r="K206" s="47">
        <v>3</v>
      </c>
      <c r="L206" s="47" t="s">
        <v>47</v>
      </c>
      <c r="M206" s="47" t="str">
        <f>+VLOOKUP(Tabla2[[#This Row],[Especie]],Codigos_cat_frutas[],2,0)</f>
        <v>Hortalizas</v>
      </c>
      <c r="N206" s="47" t="s">
        <v>1</v>
      </c>
      <c r="O206" s="47" t="s">
        <v>522</v>
      </c>
    </row>
    <row r="207" spans="1:15" x14ac:dyDescent="0.35">
      <c r="A207" s="47" t="s">
        <v>299</v>
      </c>
      <c r="B207" s="47" t="s">
        <v>332</v>
      </c>
      <c r="C207">
        <f>+VLOOKUP($F207,'codigos'!$B$2:$E$344,2,0)</f>
        <v>13</v>
      </c>
      <c r="D207">
        <f>+VLOOKUP($F207,'codigos'!$B$2:$E$344,3,0)</f>
        <v>134</v>
      </c>
      <c r="E207">
        <f>+VLOOKUP($F207,'codigos'!$B$2:$E$344,4,0)</f>
        <v>13402</v>
      </c>
      <c r="F207" s="47" t="s">
        <v>312</v>
      </c>
      <c r="G207" s="47" t="s">
        <v>431</v>
      </c>
      <c r="H207" s="47" t="s">
        <v>57</v>
      </c>
      <c r="I207" s="47">
        <v>228211415</v>
      </c>
      <c r="J207" s="47" t="s">
        <v>58</v>
      </c>
      <c r="K207" s="47">
        <v>3</v>
      </c>
      <c r="L207" s="47" t="s">
        <v>47</v>
      </c>
      <c r="M207" s="47" t="str">
        <f>+VLOOKUP(Tabla2[[#This Row],[Especie]],Codigos_cat_frutas[],2,0)</f>
        <v>Berries</v>
      </c>
      <c r="N207" s="47" t="s">
        <v>384</v>
      </c>
      <c r="O207" s="47" t="s">
        <v>522</v>
      </c>
    </row>
    <row r="208" spans="1:15" x14ac:dyDescent="0.35">
      <c r="A208" s="47" t="s">
        <v>299</v>
      </c>
      <c r="B208" s="47" t="s">
        <v>332</v>
      </c>
      <c r="C208">
        <f>+VLOOKUP($F208,'codigos'!$B$2:$E$344,2,0)</f>
        <v>13</v>
      </c>
      <c r="D208">
        <f>+VLOOKUP($F208,'codigos'!$B$2:$E$344,3,0)</f>
        <v>134</v>
      </c>
      <c r="E208">
        <f>+VLOOKUP($F208,'codigos'!$B$2:$E$344,4,0)</f>
        <v>13402</v>
      </c>
      <c r="F208" s="47" t="s">
        <v>312</v>
      </c>
      <c r="G208" s="47" t="s">
        <v>431</v>
      </c>
      <c r="H208" s="47" t="s">
        <v>57</v>
      </c>
      <c r="I208" s="47">
        <v>228211415</v>
      </c>
      <c r="J208" s="47" t="s">
        <v>58</v>
      </c>
      <c r="K208" s="47">
        <v>3</v>
      </c>
      <c r="L208" s="47" t="s">
        <v>47</v>
      </c>
      <c r="M208" s="47" t="str">
        <f>+VLOOKUP(Tabla2[[#This Row],[Especie]],Codigos_cat_frutas[],2,0)</f>
        <v>Frutos de hueso (carozo)</v>
      </c>
      <c r="N208" s="47" t="s">
        <v>388</v>
      </c>
      <c r="O208" s="47" t="s">
        <v>522</v>
      </c>
    </row>
    <row r="209" spans="1:15" x14ac:dyDescent="0.35">
      <c r="A209" s="47" t="s">
        <v>299</v>
      </c>
      <c r="B209" s="47" t="s">
        <v>332</v>
      </c>
      <c r="C209">
        <f>+VLOOKUP($F209,'codigos'!$B$2:$E$344,2,0)</f>
        <v>13</v>
      </c>
      <c r="D209">
        <f>+VLOOKUP($F209,'codigos'!$B$2:$E$344,3,0)</f>
        <v>134</v>
      </c>
      <c r="E209">
        <f>+VLOOKUP($F209,'codigos'!$B$2:$E$344,4,0)</f>
        <v>13402</v>
      </c>
      <c r="F209" s="47" t="s">
        <v>312</v>
      </c>
      <c r="G209" s="47" t="s">
        <v>431</v>
      </c>
      <c r="H209" s="47" t="s">
        <v>57</v>
      </c>
      <c r="I209" s="47">
        <v>228211415</v>
      </c>
      <c r="J209" s="47" t="s">
        <v>58</v>
      </c>
      <c r="K209" s="47">
        <v>3</v>
      </c>
      <c r="L209" s="47" t="s">
        <v>47</v>
      </c>
      <c r="M209" s="47" t="str">
        <f>+VLOOKUP(Tabla2[[#This Row],[Especie]],Codigos_cat_frutas[],2,0)</f>
        <v>Berries</v>
      </c>
      <c r="N209" s="47" t="s">
        <v>15</v>
      </c>
      <c r="O209" s="47" t="s">
        <v>522</v>
      </c>
    </row>
    <row r="210" spans="1:15" x14ac:dyDescent="0.35">
      <c r="A210" s="47" t="s">
        <v>299</v>
      </c>
      <c r="B210" s="47" t="s">
        <v>332</v>
      </c>
      <c r="C210">
        <f>+VLOOKUP($F210,'codigos'!$B$2:$E$344,2,0)</f>
        <v>13</v>
      </c>
      <c r="D210">
        <f>+VLOOKUP($F210,'codigos'!$B$2:$E$344,3,0)</f>
        <v>134</v>
      </c>
      <c r="E210">
        <f>+VLOOKUP($F210,'codigos'!$B$2:$E$344,4,0)</f>
        <v>13402</v>
      </c>
      <c r="F210" s="47" t="s">
        <v>312</v>
      </c>
      <c r="G210" s="47" t="s">
        <v>431</v>
      </c>
      <c r="H210" s="47" t="s">
        <v>57</v>
      </c>
      <c r="I210" s="47">
        <v>228211415</v>
      </c>
      <c r="J210" s="47" t="s">
        <v>58</v>
      </c>
      <c r="K210" s="47">
        <v>8</v>
      </c>
      <c r="L210" s="47" t="s">
        <v>52</v>
      </c>
      <c r="M210" s="47" t="str">
        <f>+VLOOKUP(Tabla2[[#This Row],[Especie]],Codigos_cat_frutas[],2,0)</f>
        <v>Hortalizas</v>
      </c>
      <c r="N210" s="47" t="s">
        <v>3</v>
      </c>
      <c r="O210" s="47" t="s">
        <v>522</v>
      </c>
    </row>
    <row r="211" spans="1:15" x14ac:dyDescent="0.35">
      <c r="A211" s="47" t="s">
        <v>299</v>
      </c>
      <c r="B211" s="47" t="s">
        <v>332</v>
      </c>
      <c r="C211">
        <f>+VLOOKUP($F211,'codigos'!$B$2:$E$344,2,0)</f>
        <v>13</v>
      </c>
      <c r="D211">
        <f>+VLOOKUP($F211,'codigos'!$B$2:$E$344,3,0)</f>
        <v>134</v>
      </c>
      <c r="E211">
        <f>+VLOOKUP($F211,'codigos'!$B$2:$E$344,4,0)</f>
        <v>13402</v>
      </c>
      <c r="F211" s="47" t="s">
        <v>312</v>
      </c>
      <c r="G211" s="47" t="s">
        <v>431</v>
      </c>
      <c r="H211" s="47" t="s">
        <v>57</v>
      </c>
      <c r="I211" s="47">
        <v>228211415</v>
      </c>
      <c r="J211" s="47" t="s">
        <v>58</v>
      </c>
      <c r="K211" s="47">
        <v>8</v>
      </c>
      <c r="L211" s="47" t="s">
        <v>52</v>
      </c>
      <c r="M211" s="47" t="str">
        <f>+VLOOKUP(Tabla2[[#This Row],[Especie]],Codigos_cat_frutas[],2,0)</f>
        <v>Berries</v>
      </c>
      <c r="N211" s="47" t="s">
        <v>384</v>
      </c>
      <c r="O211" s="47" t="s">
        <v>522</v>
      </c>
    </row>
    <row r="212" spans="1:15" x14ac:dyDescent="0.35">
      <c r="A212" s="47" t="s">
        <v>299</v>
      </c>
      <c r="B212" s="47" t="s">
        <v>332</v>
      </c>
      <c r="C212">
        <f>+VLOOKUP($F212,'codigos'!$B$2:$E$344,2,0)</f>
        <v>13</v>
      </c>
      <c r="D212">
        <f>+VLOOKUP($F212,'codigos'!$B$2:$E$344,3,0)</f>
        <v>134</v>
      </c>
      <c r="E212">
        <f>+VLOOKUP($F212,'codigos'!$B$2:$E$344,4,0)</f>
        <v>13402</v>
      </c>
      <c r="F212" s="47" t="s">
        <v>312</v>
      </c>
      <c r="G212" s="47" t="s">
        <v>431</v>
      </c>
      <c r="H212" s="47" t="s">
        <v>57</v>
      </c>
      <c r="I212" s="47">
        <v>228211415</v>
      </c>
      <c r="J212" s="47" t="s">
        <v>58</v>
      </c>
      <c r="K212" s="47">
        <v>8</v>
      </c>
      <c r="L212" s="47" t="s">
        <v>52</v>
      </c>
      <c r="M212" s="47" t="str">
        <f>+VLOOKUP(Tabla2[[#This Row],[Especie]],Codigos_cat_frutas[],2,0)</f>
        <v>Frutos secos</v>
      </c>
      <c r="N212" s="47" t="s">
        <v>667</v>
      </c>
      <c r="O212" s="47" t="s">
        <v>522</v>
      </c>
    </row>
    <row r="213" spans="1:15" x14ac:dyDescent="0.35">
      <c r="A213" s="47" t="s">
        <v>299</v>
      </c>
      <c r="B213" s="47" t="s">
        <v>332</v>
      </c>
      <c r="C213">
        <f>+VLOOKUP($F213,'codigos'!$B$2:$E$344,2,0)</f>
        <v>13</v>
      </c>
      <c r="D213">
        <f>+VLOOKUP($F213,'codigos'!$B$2:$E$344,3,0)</f>
        <v>134</v>
      </c>
      <c r="E213">
        <f>+VLOOKUP($F213,'codigos'!$B$2:$E$344,4,0)</f>
        <v>13402</v>
      </c>
      <c r="F213" s="47" t="s">
        <v>312</v>
      </c>
      <c r="G213" s="47" t="s">
        <v>431</v>
      </c>
      <c r="H213" s="47" t="s">
        <v>57</v>
      </c>
      <c r="I213" s="47">
        <v>228211415</v>
      </c>
      <c r="J213" s="47" t="s">
        <v>58</v>
      </c>
      <c r="K213" s="47">
        <v>8</v>
      </c>
      <c r="L213" s="47" t="s">
        <v>52</v>
      </c>
      <c r="M213" s="47" t="str">
        <f>+VLOOKUP(Tabla2[[#This Row],[Especie]],Codigos_cat_frutas[],2,0)</f>
        <v>Frutos de hueso (carozo)</v>
      </c>
      <c r="N213" s="47" t="s">
        <v>670</v>
      </c>
      <c r="O213" s="47" t="s">
        <v>522</v>
      </c>
    </row>
    <row r="214" spans="1:15" x14ac:dyDescent="0.35">
      <c r="A214" s="47" t="s">
        <v>299</v>
      </c>
      <c r="B214" s="47" t="s">
        <v>332</v>
      </c>
      <c r="C214">
        <f>+VLOOKUP($F214,'codigos'!$B$2:$E$344,2,0)</f>
        <v>13</v>
      </c>
      <c r="D214">
        <f>+VLOOKUP($F214,'codigos'!$B$2:$E$344,3,0)</f>
        <v>134</v>
      </c>
      <c r="E214">
        <f>+VLOOKUP($F214,'codigos'!$B$2:$E$344,4,0)</f>
        <v>13402</v>
      </c>
      <c r="F214" s="47" t="s">
        <v>312</v>
      </c>
      <c r="G214" s="47" t="s">
        <v>431</v>
      </c>
      <c r="H214" s="47" t="s">
        <v>57</v>
      </c>
      <c r="I214" s="47">
        <v>228211415</v>
      </c>
      <c r="J214" s="47" t="s">
        <v>58</v>
      </c>
      <c r="K214" s="47">
        <v>8</v>
      </c>
      <c r="L214" s="47" t="s">
        <v>52</v>
      </c>
      <c r="M214" s="47" t="str">
        <f>+VLOOKUP(Tabla2[[#This Row],[Especie]],Codigos_cat_frutas[],2,0)</f>
        <v>Frutos de hueso (carozo)</v>
      </c>
      <c r="N214" s="47" t="s">
        <v>10</v>
      </c>
      <c r="O214" s="47" t="s">
        <v>522</v>
      </c>
    </row>
    <row r="215" spans="1:15" x14ac:dyDescent="0.35">
      <c r="A215" s="47" t="s">
        <v>299</v>
      </c>
      <c r="B215" s="47" t="s">
        <v>332</v>
      </c>
      <c r="C215">
        <f>+VLOOKUP($F215,'codigos'!$B$2:$E$344,2,0)</f>
        <v>13</v>
      </c>
      <c r="D215">
        <f>+VLOOKUP($F215,'codigos'!$B$2:$E$344,3,0)</f>
        <v>134</v>
      </c>
      <c r="E215">
        <f>+VLOOKUP($F215,'codigos'!$B$2:$E$344,4,0)</f>
        <v>13402</v>
      </c>
      <c r="F215" s="47" t="s">
        <v>312</v>
      </c>
      <c r="G215" s="47" t="s">
        <v>431</v>
      </c>
      <c r="H215" s="47" t="s">
        <v>57</v>
      </c>
      <c r="I215" s="47">
        <v>228211415</v>
      </c>
      <c r="J215" s="47" t="s">
        <v>58</v>
      </c>
      <c r="K215" s="47">
        <v>8</v>
      </c>
      <c r="L215" s="47" t="s">
        <v>52</v>
      </c>
      <c r="M215" s="47" t="str">
        <f>+VLOOKUP(Tabla2[[#This Row],[Especie]],Codigos_cat_frutas[],2,0)</f>
        <v>Frutos de hueso (carozo)</v>
      </c>
      <c r="N215" s="47" t="s">
        <v>388</v>
      </c>
      <c r="O215" s="47" t="s">
        <v>522</v>
      </c>
    </row>
    <row r="216" spans="1:15" x14ac:dyDescent="0.35">
      <c r="A216" s="47" t="s">
        <v>299</v>
      </c>
      <c r="B216" s="47" t="s">
        <v>332</v>
      </c>
      <c r="C216">
        <f>+VLOOKUP($F216,'codigos'!$B$2:$E$344,2,0)</f>
        <v>13</v>
      </c>
      <c r="D216">
        <f>+VLOOKUP($F216,'codigos'!$B$2:$E$344,3,0)</f>
        <v>134</v>
      </c>
      <c r="E216">
        <f>+VLOOKUP($F216,'codigos'!$B$2:$E$344,4,0)</f>
        <v>13402</v>
      </c>
      <c r="F216" s="47" t="s">
        <v>312</v>
      </c>
      <c r="G216" s="47" t="s">
        <v>431</v>
      </c>
      <c r="H216" s="47" t="s">
        <v>57</v>
      </c>
      <c r="I216" s="47">
        <v>228211415</v>
      </c>
      <c r="J216" s="47" t="s">
        <v>58</v>
      </c>
      <c r="K216" s="47">
        <v>8</v>
      </c>
      <c r="L216" s="47" t="s">
        <v>52</v>
      </c>
      <c r="M216" s="47" t="str">
        <f>+VLOOKUP(Tabla2[[#This Row],[Especie]],Codigos_cat_frutas[],2,0)</f>
        <v>Berries</v>
      </c>
      <c r="N216" s="47" t="s">
        <v>11</v>
      </c>
      <c r="O216" s="47" t="s">
        <v>522</v>
      </c>
    </row>
    <row r="217" spans="1:15" x14ac:dyDescent="0.35">
      <c r="A217" s="47" t="s">
        <v>299</v>
      </c>
      <c r="B217" s="47" t="s">
        <v>332</v>
      </c>
      <c r="C217">
        <f>+VLOOKUP($F217,'codigos'!$B$2:$E$344,2,0)</f>
        <v>13</v>
      </c>
      <c r="D217">
        <f>+VLOOKUP($F217,'codigos'!$B$2:$E$344,3,0)</f>
        <v>134</v>
      </c>
      <c r="E217">
        <f>+VLOOKUP($F217,'codigos'!$B$2:$E$344,4,0)</f>
        <v>13402</v>
      </c>
      <c r="F217" s="47" t="s">
        <v>312</v>
      </c>
      <c r="G217" s="47" t="s">
        <v>431</v>
      </c>
      <c r="H217" s="47" t="s">
        <v>57</v>
      </c>
      <c r="I217" s="47">
        <v>228211415</v>
      </c>
      <c r="J217" s="47" t="s">
        <v>58</v>
      </c>
      <c r="K217" s="47">
        <v>8</v>
      </c>
      <c r="L217" s="47" t="s">
        <v>52</v>
      </c>
      <c r="M217" s="47" t="str">
        <f>+VLOOKUP(Tabla2[[#This Row],[Especie]],Codigos_cat_frutas[],2,0)</f>
        <v>Berries</v>
      </c>
      <c r="N217" s="47" t="s">
        <v>12</v>
      </c>
      <c r="O217" s="47" t="s">
        <v>522</v>
      </c>
    </row>
    <row r="218" spans="1:15" x14ac:dyDescent="0.35">
      <c r="A218" s="47" t="s">
        <v>299</v>
      </c>
      <c r="B218" s="47" t="s">
        <v>332</v>
      </c>
      <c r="C218">
        <f>+VLOOKUP($F218,'codigos'!$B$2:$E$344,2,0)</f>
        <v>13</v>
      </c>
      <c r="D218">
        <f>+VLOOKUP($F218,'codigos'!$B$2:$E$344,3,0)</f>
        <v>134</v>
      </c>
      <c r="E218">
        <f>+VLOOKUP($F218,'codigos'!$B$2:$E$344,4,0)</f>
        <v>13402</v>
      </c>
      <c r="F218" s="47" t="s">
        <v>312</v>
      </c>
      <c r="G218" s="47" t="s">
        <v>431</v>
      </c>
      <c r="H218" s="47" t="s">
        <v>57</v>
      </c>
      <c r="I218" s="47">
        <v>228211415</v>
      </c>
      <c r="J218" s="47" t="s">
        <v>58</v>
      </c>
      <c r="K218" s="47">
        <v>8</v>
      </c>
      <c r="L218" s="47" t="s">
        <v>52</v>
      </c>
      <c r="M218" s="47" t="str">
        <f>+VLOOKUP(Tabla2[[#This Row],[Especie]],Codigos_cat_frutas[],2,0)</f>
        <v>Otros</v>
      </c>
      <c r="N218" s="47" t="s">
        <v>13</v>
      </c>
      <c r="O218" s="47" t="s">
        <v>522</v>
      </c>
    </row>
    <row r="219" spans="1:15" x14ac:dyDescent="0.35">
      <c r="A219" s="47" t="s">
        <v>299</v>
      </c>
      <c r="B219" s="47" t="s">
        <v>332</v>
      </c>
      <c r="C219">
        <f>+VLOOKUP($F219,'codigos'!$B$2:$E$344,2,0)</f>
        <v>13</v>
      </c>
      <c r="D219">
        <f>+VLOOKUP($F219,'codigos'!$B$2:$E$344,3,0)</f>
        <v>134</v>
      </c>
      <c r="E219">
        <f>+VLOOKUP($F219,'codigos'!$B$2:$E$344,4,0)</f>
        <v>13402</v>
      </c>
      <c r="F219" s="47" t="s">
        <v>312</v>
      </c>
      <c r="G219" s="47" t="s">
        <v>431</v>
      </c>
      <c r="H219" s="47" t="s">
        <v>57</v>
      </c>
      <c r="I219" s="47">
        <v>228211415</v>
      </c>
      <c r="J219" s="47" t="s">
        <v>58</v>
      </c>
      <c r="K219" s="47">
        <v>8</v>
      </c>
      <c r="L219" s="47" t="s">
        <v>52</v>
      </c>
      <c r="M219" s="47" t="str">
        <f>+VLOOKUP(Tabla2[[#This Row],[Especie]],Codigos_cat_frutas[],2,0)</f>
        <v>Frutos de hueso (carozo)</v>
      </c>
      <c r="N219" s="47" t="s">
        <v>390</v>
      </c>
      <c r="O219" s="47" t="s">
        <v>522</v>
      </c>
    </row>
    <row r="220" spans="1:15" x14ac:dyDescent="0.35">
      <c r="A220" s="47" t="s">
        <v>299</v>
      </c>
      <c r="B220" s="47" t="s">
        <v>332</v>
      </c>
      <c r="C220">
        <f>+VLOOKUP($F220,'codigos'!$B$2:$E$344,2,0)</f>
        <v>13</v>
      </c>
      <c r="D220">
        <f>+VLOOKUP($F220,'codigos'!$B$2:$E$344,3,0)</f>
        <v>134</v>
      </c>
      <c r="E220">
        <f>+VLOOKUP($F220,'codigos'!$B$2:$E$344,4,0)</f>
        <v>13402</v>
      </c>
      <c r="F220" s="47" t="s">
        <v>312</v>
      </c>
      <c r="G220" s="47" t="s">
        <v>431</v>
      </c>
      <c r="H220" s="47" t="s">
        <v>57</v>
      </c>
      <c r="I220" s="47">
        <v>228211415</v>
      </c>
      <c r="J220" s="47" t="s">
        <v>58</v>
      </c>
      <c r="K220" s="47">
        <v>8</v>
      </c>
      <c r="L220" s="47" t="s">
        <v>52</v>
      </c>
      <c r="M220" s="47" t="str">
        <f>+VLOOKUP(Tabla2[[#This Row],[Especie]],Codigos_cat_frutas[],2,0)</f>
        <v>Berries</v>
      </c>
      <c r="N220" s="47" t="s">
        <v>15</v>
      </c>
      <c r="O220" s="47" t="s">
        <v>522</v>
      </c>
    </row>
    <row r="221" spans="1:15" x14ac:dyDescent="0.35">
      <c r="A221" s="47" t="s">
        <v>299</v>
      </c>
      <c r="B221" s="47" t="s">
        <v>332</v>
      </c>
      <c r="C221">
        <f>+VLOOKUP($F221,'codigos'!$B$2:$E$344,2,0)</f>
        <v>13</v>
      </c>
      <c r="D221">
        <f>+VLOOKUP($F221,'codigos'!$B$2:$E$344,3,0)</f>
        <v>134</v>
      </c>
      <c r="E221">
        <f>+VLOOKUP($F221,'codigos'!$B$2:$E$344,4,0)</f>
        <v>13402</v>
      </c>
      <c r="F221" s="47" t="s">
        <v>312</v>
      </c>
      <c r="G221" s="47" t="s">
        <v>431</v>
      </c>
      <c r="H221" s="47" t="s">
        <v>57</v>
      </c>
      <c r="I221" s="47">
        <v>228211415</v>
      </c>
      <c r="J221" s="47" t="s">
        <v>58</v>
      </c>
      <c r="K221" s="47">
        <v>8</v>
      </c>
      <c r="L221" s="47" t="s">
        <v>52</v>
      </c>
      <c r="M221" s="47" t="str">
        <f>+VLOOKUP(Tabla2[[#This Row],[Especie]],Codigos_cat_frutas[],2,0)</f>
        <v>Frutos de pepita</v>
      </c>
      <c r="N221" s="47" t="s">
        <v>20</v>
      </c>
      <c r="O221" s="47" t="s">
        <v>522</v>
      </c>
    </row>
    <row r="222" spans="1:15" x14ac:dyDescent="0.35">
      <c r="A222" s="47" t="s">
        <v>299</v>
      </c>
      <c r="B222" s="47" t="s">
        <v>332</v>
      </c>
      <c r="C222">
        <f>+VLOOKUP($F222,'codigos'!$B$2:$E$344,2,0)</f>
        <v>13</v>
      </c>
      <c r="D222">
        <f>+VLOOKUP($F222,'codigos'!$B$2:$E$344,3,0)</f>
        <v>134</v>
      </c>
      <c r="E222">
        <f>+VLOOKUP($F222,'codigos'!$B$2:$E$344,4,0)</f>
        <v>13402</v>
      </c>
      <c r="F222" s="47" t="s">
        <v>312</v>
      </c>
      <c r="G222" s="47" t="s">
        <v>431</v>
      </c>
      <c r="H222" s="47" t="s">
        <v>57</v>
      </c>
      <c r="I222" s="47">
        <v>228211415</v>
      </c>
      <c r="J222" s="47" t="s">
        <v>58</v>
      </c>
      <c r="K222" s="47">
        <v>8</v>
      </c>
      <c r="L222" s="47" t="s">
        <v>52</v>
      </c>
      <c r="M222" s="47" t="str">
        <f>+VLOOKUP(Tabla2[[#This Row],[Especie]],Codigos_cat_frutas[],2,0)</f>
        <v>Berries</v>
      </c>
      <c r="N222" s="47" t="s">
        <v>30</v>
      </c>
      <c r="O222" s="47" t="s">
        <v>522</v>
      </c>
    </row>
    <row r="223" spans="1:15" x14ac:dyDescent="0.35">
      <c r="A223" s="47" t="s">
        <v>299</v>
      </c>
      <c r="B223" s="47" t="s">
        <v>332</v>
      </c>
      <c r="C223">
        <f>+VLOOKUP($F223,'codigos'!$B$2:$E$344,2,0)</f>
        <v>13</v>
      </c>
      <c r="D223">
        <f>+VLOOKUP($F223,'codigos'!$B$2:$E$344,3,0)</f>
        <v>134</v>
      </c>
      <c r="E223">
        <f>+VLOOKUP($F223,'codigos'!$B$2:$E$344,4,0)</f>
        <v>13402</v>
      </c>
      <c r="F223" s="47" t="s">
        <v>312</v>
      </c>
      <c r="G223" s="47" t="s">
        <v>431</v>
      </c>
      <c r="H223" s="47" t="s">
        <v>57</v>
      </c>
      <c r="I223" s="47">
        <v>228211415</v>
      </c>
      <c r="J223" s="47" t="s">
        <v>58</v>
      </c>
      <c r="K223" s="47">
        <v>8</v>
      </c>
      <c r="L223" s="47" t="s">
        <v>52</v>
      </c>
      <c r="M223" s="47" t="str">
        <f>+VLOOKUP(Tabla2[[#This Row],[Especie]],Codigos_cat_frutas[],2,0)</f>
        <v>Berries</v>
      </c>
      <c r="N223" s="47" t="s">
        <v>21</v>
      </c>
      <c r="O223" s="47" t="s">
        <v>522</v>
      </c>
    </row>
    <row r="224" spans="1:15" x14ac:dyDescent="0.35">
      <c r="A224" s="47" t="s">
        <v>299</v>
      </c>
      <c r="B224" s="47" t="s">
        <v>332</v>
      </c>
      <c r="C224">
        <f>+VLOOKUP($F224,'codigos'!$B$2:$E$344,2,0)</f>
        <v>13</v>
      </c>
      <c r="D224">
        <f>+VLOOKUP($F224,'codigos'!$B$2:$E$344,3,0)</f>
        <v>134</v>
      </c>
      <c r="E224">
        <f>+VLOOKUP($F224,'codigos'!$B$2:$E$344,4,0)</f>
        <v>13402</v>
      </c>
      <c r="F224" s="47" t="s">
        <v>312</v>
      </c>
      <c r="G224" s="47" t="s">
        <v>431</v>
      </c>
      <c r="H224" s="47" t="s">
        <v>57</v>
      </c>
      <c r="I224" s="47">
        <v>228211415</v>
      </c>
      <c r="J224" s="47" t="s">
        <v>58</v>
      </c>
      <c r="K224" s="47">
        <v>8</v>
      </c>
      <c r="L224" s="47" t="s">
        <v>52</v>
      </c>
      <c r="M224" s="47" t="str">
        <f>+VLOOKUP(Tabla2[[#This Row],[Especie]],Codigos_cat_frutas[],2,0)</f>
        <v>Cítricos</v>
      </c>
      <c r="N224" s="47" t="s">
        <v>22</v>
      </c>
      <c r="O224" s="47" t="s">
        <v>522</v>
      </c>
    </row>
    <row r="225" spans="1:15" x14ac:dyDescent="0.35">
      <c r="A225" s="47" t="s">
        <v>299</v>
      </c>
      <c r="B225" s="47" t="s">
        <v>332</v>
      </c>
      <c r="C225">
        <f>+VLOOKUP($F225,'codigos'!$B$2:$E$344,2,0)</f>
        <v>13</v>
      </c>
      <c r="D225">
        <f>+VLOOKUP($F225,'codigos'!$B$2:$E$344,3,0)</f>
        <v>134</v>
      </c>
      <c r="E225">
        <f>+VLOOKUP($F225,'codigos'!$B$2:$E$344,4,0)</f>
        <v>13402</v>
      </c>
      <c r="F225" s="47" t="s">
        <v>312</v>
      </c>
      <c r="G225" s="47" t="s">
        <v>431</v>
      </c>
      <c r="H225" s="47" t="s">
        <v>57</v>
      </c>
      <c r="I225" s="47">
        <v>228211415</v>
      </c>
      <c r="J225" s="47" t="s">
        <v>58</v>
      </c>
      <c r="K225" s="47">
        <v>8</v>
      </c>
      <c r="L225" s="47" t="s">
        <v>52</v>
      </c>
      <c r="M225" s="47" t="str">
        <f>+VLOOKUP(Tabla2[[#This Row],[Especie]],Codigos_cat_frutas[],2,0)</f>
        <v>Otros</v>
      </c>
      <c r="N225" s="47" t="s">
        <v>285</v>
      </c>
      <c r="O225" s="47" t="s">
        <v>522</v>
      </c>
    </row>
    <row r="226" spans="1:15" x14ac:dyDescent="0.35">
      <c r="A226" s="47" t="s">
        <v>299</v>
      </c>
      <c r="B226" s="47" t="s">
        <v>332</v>
      </c>
      <c r="C226">
        <f>+VLOOKUP($F226,'codigos'!$B$2:$E$344,2,0)</f>
        <v>13</v>
      </c>
      <c r="D226">
        <f>+VLOOKUP($F226,'codigos'!$B$2:$E$344,3,0)</f>
        <v>134</v>
      </c>
      <c r="E226">
        <f>+VLOOKUP($F226,'codigos'!$B$2:$E$344,4,0)</f>
        <v>13401</v>
      </c>
      <c r="F226" s="47" t="s">
        <v>367</v>
      </c>
      <c r="G226" s="47" t="s">
        <v>73</v>
      </c>
      <c r="H226" s="47" t="s">
        <v>74</v>
      </c>
      <c r="I226" s="47">
        <v>225898122</v>
      </c>
      <c r="J226" s="47" t="s">
        <v>75</v>
      </c>
      <c r="K226" s="47">
        <v>9</v>
      </c>
      <c r="L226" s="47" t="s">
        <v>53</v>
      </c>
      <c r="M226" s="47" t="str">
        <f>+VLOOKUP(Tabla2[[#This Row],[Especie]],Codigos_cat_frutas[],2,0)</f>
        <v>Frutos secos</v>
      </c>
      <c r="N226" s="47" t="s">
        <v>666</v>
      </c>
      <c r="O226" s="47" t="s">
        <v>522</v>
      </c>
    </row>
    <row r="227" spans="1:15" x14ac:dyDescent="0.35">
      <c r="A227" s="47" t="s">
        <v>299</v>
      </c>
      <c r="B227" s="47" t="s">
        <v>332</v>
      </c>
      <c r="C227">
        <f>+VLOOKUP($F227,'codigos'!$B$2:$E$344,2,0)</f>
        <v>13</v>
      </c>
      <c r="D227">
        <f>+VLOOKUP($F227,'codigos'!$B$2:$E$344,3,0)</f>
        <v>134</v>
      </c>
      <c r="E227">
        <f>+VLOOKUP($F227,'codigos'!$B$2:$E$344,4,0)</f>
        <v>13401</v>
      </c>
      <c r="F227" s="47" t="s">
        <v>367</v>
      </c>
      <c r="G227" s="47" t="s">
        <v>73</v>
      </c>
      <c r="H227" s="47" t="s">
        <v>76</v>
      </c>
      <c r="I227" s="47">
        <v>225998002</v>
      </c>
      <c r="J227" s="47" t="s">
        <v>75</v>
      </c>
      <c r="K227" s="47">
        <v>4</v>
      </c>
      <c r="L227" s="47" t="s">
        <v>48</v>
      </c>
      <c r="M227" s="47" t="str">
        <f>+VLOOKUP(Tabla2[[#This Row],[Especie]],Codigos_cat_frutas[],2,0)</f>
        <v>Frutos de hueso (carozo)</v>
      </c>
      <c r="N227" t="s">
        <v>598</v>
      </c>
      <c r="O227" s="47" t="s">
        <v>522</v>
      </c>
    </row>
    <row r="228" spans="1:15" x14ac:dyDescent="0.35">
      <c r="A228" s="47" t="s">
        <v>299</v>
      </c>
      <c r="B228" s="47" t="s">
        <v>334</v>
      </c>
      <c r="C228">
        <f>+VLOOKUP($F228,'codigos'!$B$2:$E$344,2,0)</f>
        <v>13</v>
      </c>
      <c r="D228">
        <f>+VLOOKUP($F228,'codigos'!$B$2:$E$344,3,0)</f>
        <v>136</v>
      </c>
      <c r="E228">
        <f>+VLOOKUP($F228,'codigos'!$B$2:$E$344,4,0)</f>
        <v>13605</v>
      </c>
      <c r="F228" s="47" t="s">
        <v>354</v>
      </c>
      <c r="G228" s="47" t="s">
        <v>490</v>
      </c>
      <c r="H228" s="47" t="s">
        <v>83</v>
      </c>
      <c r="I228" s="47">
        <v>228140433</v>
      </c>
      <c r="J228" s="47" t="s">
        <v>62</v>
      </c>
      <c r="K228" s="47">
        <v>8</v>
      </c>
      <c r="L228" s="47" t="s">
        <v>52</v>
      </c>
      <c r="M228" s="47" t="str">
        <f>+VLOOKUP(Tabla2[[#This Row],[Especie]],Codigos_cat_frutas[],2,0)</f>
        <v>Frutos de hueso (carozo)</v>
      </c>
      <c r="N228" s="47" t="s">
        <v>670</v>
      </c>
      <c r="O228" s="47" t="s">
        <v>522</v>
      </c>
    </row>
    <row r="229" spans="1:15" x14ac:dyDescent="0.35">
      <c r="A229" s="47" t="s">
        <v>299</v>
      </c>
      <c r="B229" s="47" t="s">
        <v>334</v>
      </c>
      <c r="C229">
        <f>+VLOOKUP($F229,'codigos'!$B$2:$E$344,2,0)</f>
        <v>13</v>
      </c>
      <c r="D229">
        <f>+VLOOKUP($F229,'codigos'!$B$2:$E$344,3,0)</f>
        <v>136</v>
      </c>
      <c r="E229">
        <f>+VLOOKUP($F229,'codigos'!$B$2:$E$344,4,0)</f>
        <v>13605</v>
      </c>
      <c r="F229" s="47" t="s">
        <v>354</v>
      </c>
      <c r="G229" s="47" t="s">
        <v>490</v>
      </c>
      <c r="H229" s="47" t="s">
        <v>83</v>
      </c>
      <c r="I229" s="47">
        <v>228140433</v>
      </c>
      <c r="J229" s="47" t="s">
        <v>62</v>
      </c>
      <c r="K229" s="47">
        <v>8</v>
      </c>
      <c r="L229" s="47" t="s">
        <v>52</v>
      </c>
      <c r="M229" s="47" t="str">
        <f>+VLOOKUP(Tabla2[[#This Row],[Especie]],Codigos_cat_frutas[],2,0)</f>
        <v>Frutos de hueso (carozo)</v>
      </c>
      <c r="N229" s="47" t="s">
        <v>10</v>
      </c>
      <c r="O229" s="47" t="s">
        <v>522</v>
      </c>
    </row>
    <row r="230" spans="1:15" x14ac:dyDescent="0.35">
      <c r="A230" s="47" t="s">
        <v>299</v>
      </c>
      <c r="B230" s="47" t="s">
        <v>334</v>
      </c>
      <c r="C230">
        <f>+VLOOKUP($F230,'codigos'!$B$2:$E$344,2,0)</f>
        <v>13</v>
      </c>
      <c r="D230">
        <f>+VLOOKUP($F230,'codigos'!$B$2:$E$344,3,0)</f>
        <v>136</v>
      </c>
      <c r="E230">
        <f>+VLOOKUP($F230,'codigos'!$B$2:$E$344,4,0)</f>
        <v>13605</v>
      </c>
      <c r="F230" s="47" t="s">
        <v>354</v>
      </c>
      <c r="G230" s="47" t="s">
        <v>490</v>
      </c>
      <c r="H230" s="47" t="s">
        <v>83</v>
      </c>
      <c r="I230" s="47">
        <v>228140433</v>
      </c>
      <c r="J230" s="47" t="s">
        <v>62</v>
      </c>
      <c r="K230" s="47">
        <v>8</v>
      </c>
      <c r="L230" s="47" t="s">
        <v>52</v>
      </c>
      <c r="M230" s="47" t="str">
        <f>+VLOOKUP(Tabla2[[#This Row],[Especie]],Codigos_cat_frutas[],2,0)</f>
        <v>Frutos de hueso (carozo)</v>
      </c>
      <c r="N230" s="47" t="s">
        <v>388</v>
      </c>
      <c r="O230" s="47" t="s">
        <v>522</v>
      </c>
    </row>
    <row r="231" spans="1:15" x14ac:dyDescent="0.35">
      <c r="A231" s="47" t="s">
        <v>299</v>
      </c>
      <c r="B231" s="47" t="s">
        <v>334</v>
      </c>
      <c r="C231">
        <f>+VLOOKUP($F231,'codigos'!$B$2:$E$344,2,0)</f>
        <v>13</v>
      </c>
      <c r="D231">
        <f>+VLOOKUP($F231,'codigos'!$B$2:$E$344,3,0)</f>
        <v>136</v>
      </c>
      <c r="E231">
        <f>+VLOOKUP($F231,'codigos'!$B$2:$E$344,4,0)</f>
        <v>13605</v>
      </c>
      <c r="F231" s="47" t="s">
        <v>354</v>
      </c>
      <c r="G231" s="47" t="s">
        <v>490</v>
      </c>
      <c r="H231" s="47" t="s">
        <v>83</v>
      </c>
      <c r="I231" s="47">
        <v>228140433</v>
      </c>
      <c r="J231" s="47" t="s">
        <v>62</v>
      </c>
      <c r="K231" s="47">
        <v>8</v>
      </c>
      <c r="L231" s="47" t="s">
        <v>52</v>
      </c>
      <c r="M231" s="47" t="str">
        <f>+VLOOKUP(Tabla2[[#This Row],[Especie]],Codigos_cat_frutas[],2,0)</f>
        <v>Berries</v>
      </c>
      <c r="N231" s="47" t="s">
        <v>11</v>
      </c>
      <c r="O231" s="47" t="s">
        <v>522</v>
      </c>
    </row>
    <row r="232" spans="1:15" x14ac:dyDescent="0.35">
      <c r="A232" s="47" t="s">
        <v>299</v>
      </c>
      <c r="B232" s="47" t="s">
        <v>334</v>
      </c>
      <c r="C232">
        <f>+VLOOKUP($F232,'codigos'!$B$2:$E$344,2,0)</f>
        <v>13</v>
      </c>
      <c r="D232">
        <f>+VLOOKUP($F232,'codigos'!$B$2:$E$344,3,0)</f>
        <v>136</v>
      </c>
      <c r="E232">
        <f>+VLOOKUP($F232,'codigos'!$B$2:$E$344,4,0)</f>
        <v>13605</v>
      </c>
      <c r="F232" s="47" t="s">
        <v>354</v>
      </c>
      <c r="G232" s="47" t="s">
        <v>490</v>
      </c>
      <c r="H232" s="47" t="s">
        <v>83</v>
      </c>
      <c r="I232" s="47">
        <v>228140433</v>
      </c>
      <c r="J232" s="47" t="s">
        <v>62</v>
      </c>
      <c r="K232" s="47">
        <v>8</v>
      </c>
      <c r="L232" s="47" t="s">
        <v>52</v>
      </c>
      <c r="M232" s="47" t="str">
        <f>+VLOOKUP(Tabla2[[#This Row],[Especie]],Codigos_cat_frutas[],2,0)</f>
        <v>Berries</v>
      </c>
      <c r="N232" s="47" t="s">
        <v>12</v>
      </c>
      <c r="O232" s="47" t="s">
        <v>522</v>
      </c>
    </row>
    <row r="233" spans="1:15" x14ac:dyDescent="0.35">
      <c r="A233" s="47" t="s">
        <v>299</v>
      </c>
      <c r="B233" s="47" t="s">
        <v>334</v>
      </c>
      <c r="C233">
        <f>+VLOOKUP($F233,'codigos'!$B$2:$E$344,2,0)</f>
        <v>13</v>
      </c>
      <c r="D233">
        <f>+VLOOKUP($F233,'codigos'!$B$2:$E$344,3,0)</f>
        <v>136</v>
      </c>
      <c r="E233">
        <f>+VLOOKUP($F233,'codigos'!$B$2:$E$344,4,0)</f>
        <v>13605</v>
      </c>
      <c r="F233" s="47" t="s">
        <v>354</v>
      </c>
      <c r="G233" s="47" t="s">
        <v>490</v>
      </c>
      <c r="H233" s="47" t="s">
        <v>83</v>
      </c>
      <c r="I233" s="47">
        <v>228140433</v>
      </c>
      <c r="J233" s="47" t="s">
        <v>62</v>
      </c>
      <c r="K233" s="47">
        <v>8</v>
      </c>
      <c r="L233" s="47" t="s">
        <v>52</v>
      </c>
      <c r="M233" s="47" t="str">
        <f>+VLOOKUP(Tabla2[[#This Row],[Especie]],Codigos_cat_frutas[],2,0)</f>
        <v>Frutos de hueso (carozo)</v>
      </c>
      <c r="N233" s="47" t="s">
        <v>390</v>
      </c>
      <c r="O233" s="47" t="s">
        <v>522</v>
      </c>
    </row>
    <row r="234" spans="1:15" x14ac:dyDescent="0.35">
      <c r="A234" s="47" t="s">
        <v>299</v>
      </c>
      <c r="B234" s="47" t="s">
        <v>334</v>
      </c>
      <c r="C234">
        <f>+VLOOKUP($F234,'codigos'!$B$2:$E$344,2,0)</f>
        <v>13</v>
      </c>
      <c r="D234">
        <f>+VLOOKUP($F234,'codigos'!$B$2:$E$344,3,0)</f>
        <v>136</v>
      </c>
      <c r="E234">
        <f>+VLOOKUP($F234,'codigos'!$B$2:$E$344,4,0)</f>
        <v>13605</v>
      </c>
      <c r="F234" s="47" t="s">
        <v>354</v>
      </c>
      <c r="G234" s="47" t="s">
        <v>490</v>
      </c>
      <c r="H234" s="47" t="s">
        <v>83</v>
      </c>
      <c r="I234" s="47">
        <v>228140433</v>
      </c>
      <c r="J234" s="47" t="s">
        <v>62</v>
      </c>
      <c r="K234" s="47">
        <v>8</v>
      </c>
      <c r="L234" s="47" t="s">
        <v>52</v>
      </c>
      <c r="M234" s="47" t="str">
        <f>+VLOOKUP(Tabla2[[#This Row],[Especie]],Codigos_cat_frutas[],2,0)</f>
        <v>Frutos de pepita</v>
      </c>
      <c r="N234" s="47" t="s">
        <v>20</v>
      </c>
      <c r="O234" s="47" t="s">
        <v>522</v>
      </c>
    </row>
    <row r="235" spans="1:15" x14ac:dyDescent="0.35">
      <c r="A235" s="47" t="s">
        <v>299</v>
      </c>
      <c r="B235" s="47" t="s">
        <v>334</v>
      </c>
      <c r="C235">
        <f>+VLOOKUP($F235,'codigos'!$B$2:$E$344,2,0)</f>
        <v>13</v>
      </c>
      <c r="D235">
        <f>+VLOOKUP($F235,'codigos'!$B$2:$E$344,3,0)</f>
        <v>136</v>
      </c>
      <c r="E235">
        <f>+VLOOKUP($F235,'codigos'!$B$2:$E$344,4,0)</f>
        <v>13605</v>
      </c>
      <c r="F235" s="47" t="s">
        <v>354</v>
      </c>
      <c r="G235" s="47" t="s">
        <v>490</v>
      </c>
      <c r="H235" s="47" t="s">
        <v>83</v>
      </c>
      <c r="I235" s="47">
        <v>228140433</v>
      </c>
      <c r="J235" s="47" t="s">
        <v>62</v>
      </c>
      <c r="K235" s="47">
        <v>8</v>
      </c>
      <c r="L235" s="47" t="s">
        <v>52</v>
      </c>
      <c r="M235" s="47" t="str">
        <f>+VLOOKUP(Tabla2[[#This Row],[Especie]],Codigos_cat_frutas[],2,0)</f>
        <v>Berries</v>
      </c>
      <c r="N235" s="47" t="s">
        <v>30</v>
      </c>
      <c r="O235" s="47" t="s">
        <v>522</v>
      </c>
    </row>
    <row r="236" spans="1:15" x14ac:dyDescent="0.35">
      <c r="A236" s="47" t="s">
        <v>299</v>
      </c>
      <c r="B236" s="47" t="s">
        <v>332</v>
      </c>
      <c r="C236">
        <f>+VLOOKUP($F236,'codigos'!$B$2:$E$344,2,0)</f>
        <v>13</v>
      </c>
      <c r="D236">
        <f>+VLOOKUP($F236,'codigos'!$B$2:$E$344,3,0)</f>
        <v>132</v>
      </c>
      <c r="E236">
        <f>+VLOOKUP($F236,'codigos'!$B$2:$E$344,4,0)</f>
        <v>13202</v>
      </c>
      <c r="F236" s="47" t="s">
        <v>357</v>
      </c>
      <c r="G236" s="47" t="s">
        <v>433</v>
      </c>
      <c r="H236" s="47" t="s">
        <v>63</v>
      </c>
      <c r="I236" s="47">
        <v>224890000</v>
      </c>
      <c r="J236" s="47" t="s">
        <v>64</v>
      </c>
      <c r="K236" s="47">
        <v>4</v>
      </c>
      <c r="L236" s="47" t="s">
        <v>48</v>
      </c>
      <c r="M236" s="47" t="str">
        <f>+VLOOKUP(Tabla2[[#This Row],[Especie]],Codigos_cat_frutas[],2,0)</f>
        <v>Frutos de hueso (carozo)</v>
      </c>
      <c r="N236" t="s">
        <v>598</v>
      </c>
      <c r="O236" s="47" t="s">
        <v>522</v>
      </c>
    </row>
    <row r="237" spans="1:15" x14ac:dyDescent="0.35">
      <c r="A237" s="47" t="s">
        <v>299</v>
      </c>
      <c r="B237" s="47" t="s">
        <v>334</v>
      </c>
      <c r="C237">
        <f>+VLOOKUP($F237,'codigos'!$B$2:$E$344,2,0)</f>
        <v>13</v>
      </c>
      <c r="D237">
        <f>+VLOOKUP($F237,'codigos'!$B$2:$E$344,3,0)</f>
        <v>136</v>
      </c>
      <c r="E237">
        <f>+VLOOKUP($F237,'codigos'!$B$2:$E$344,4,0)</f>
        <v>13603</v>
      </c>
      <c r="F237" s="47" t="s">
        <v>340</v>
      </c>
      <c r="G237" s="47" t="s">
        <v>438</v>
      </c>
      <c r="H237" s="47" t="s">
        <v>79</v>
      </c>
      <c r="I237" s="47">
        <v>225778824</v>
      </c>
      <c r="J237" s="47" t="s">
        <v>80</v>
      </c>
      <c r="K237" s="47">
        <v>5</v>
      </c>
      <c r="L237" s="47" t="s">
        <v>49</v>
      </c>
      <c r="M237" s="47" t="str">
        <f>+VLOOKUP(Tabla2[[#This Row],[Especie]],Codigos_cat_frutas[],2,0)</f>
        <v>Uva</v>
      </c>
      <c r="N237" s="47" t="s">
        <v>396</v>
      </c>
      <c r="O237" s="47" t="s">
        <v>522</v>
      </c>
    </row>
    <row r="238" spans="1:15" x14ac:dyDescent="0.35">
      <c r="A238" s="47" t="s">
        <v>299</v>
      </c>
      <c r="B238" s="47" t="s">
        <v>334</v>
      </c>
      <c r="C238">
        <f>+VLOOKUP($F238,'codigos'!$B$2:$E$344,2,0)</f>
        <v>13</v>
      </c>
      <c r="D238">
        <f>+VLOOKUP($F238,'codigos'!$B$2:$E$344,3,0)</f>
        <v>136</v>
      </c>
      <c r="E238">
        <f>+VLOOKUP($F238,'codigos'!$B$2:$E$344,4,0)</f>
        <v>13601</v>
      </c>
      <c r="F238" s="47" t="s">
        <v>334</v>
      </c>
      <c r="G238" s="47" t="s">
        <v>441</v>
      </c>
      <c r="H238" s="47" t="s">
        <v>93</v>
      </c>
      <c r="I238" s="47">
        <v>228153414</v>
      </c>
      <c r="J238" s="47" t="s">
        <v>62</v>
      </c>
      <c r="K238" s="47">
        <v>2</v>
      </c>
      <c r="L238" s="47" t="s">
        <v>46</v>
      </c>
      <c r="M238" s="47" t="str">
        <f>+VLOOKUP(Tabla2[[#This Row],[Especie]],Codigos_cat_frutas[],2,0)</f>
        <v>Frutos de hueso (carozo)</v>
      </c>
      <c r="N238" s="47" t="s">
        <v>10</v>
      </c>
      <c r="O238" s="47" t="s">
        <v>522</v>
      </c>
    </row>
    <row r="239" spans="1:15" x14ac:dyDescent="0.35">
      <c r="A239" s="47" t="s">
        <v>299</v>
      </c>
      <c r="B239" s="47" t="s">
        <v>334</v>
      </c>
      <c r="C239">
        <f>+VLOOKUP($F239,'codigos'!$B$2:$E$344,2,0)</f>
        <v>13</v>
      </c>
      <c r="D239">
        <f>+VLOOKUP($F239,'codigos'!$B$2:$E$344,3,0)</f>
        <v>136</v>
      </c>
      <c r="E239">
        <f>+VLOOKUP($F239,'codigos'!$B$2:$E$344,4,0)</f>
        <v>13601</v>
      </c>
      <c r="F239" s="47" t="s">
        <v>334</v>
      </c>
      <c r="G239" s="47" t="s">
        <v>441</v>
      </c>
      <c r="H239" s="47" t="s">
        <v>93</v>
      </c>
      <c r="I239" s="47">
        <v>228153414</v>
      </c>
      <c r="J239" s="47" t="s">
        <v>62</v>
      </c>
      <c r="K239" s="47">
        <v>2</v>
      </c>
      <c r="L239" s="47" t="s">
        <v>46</v>
      </c>
      <c r="M239" s="47" t="str">
        <f>+VLOOKUP(Tabla2[[#This Row],[Especie]],Codigos_cat_frutas[],2,0)</f>
        <v>Berries</v>
      </c>
      <c r="N239" s="47" t="s">
        <v>12</v>
      </c>
      <c r="O239" s="47" t="s">
        <v>522</v>
      </c>
    </row>
    <row r="240" spans="1:15" x14ac:dyDescent="0.35">
      <c r="A240" s="47" t="s">
        <v>299</v>
      </c>
      <c r="B240" s="47" t="s">
        <v>334</v>
      </c>
      <c r="C240">
        <f>+VLOOKUP($F240,'codigos'!$B$2:$E$344,2,0)</f>
        <v>13</v>
      </c>
      <c r="D240">
        <f>+VLOOKUP($F240,'codigos'!$B$2:$E$344,3,0)</f>
        <v>136</v>
      </c>
      <c r="E240">
        <f>+VLOOKUP($F240,'codigos'!$B$2:$E$344,4,0)</f>
        <v>13601</v>
      </c>
      <c r="F240" s="47" t="s">
        <v>334</v>
      </c>
      <c r="G240" s="47" t="s">
        <v>441</v>
      </c>
      <c r="H240" s="47" t="s">
        <v>93</v>
      </c>
      <c r="I240" s="47">
        <v>228153414</v>
      </c>
      <c r="J240" s="47" t="s">
        <v>62</v>
      </c>
      <c r="K240" s="47">
        <v>2</v>
      </c>
      <c r="L240" s="47" t="s">
        <v>46</v>
      </c>
      <c r="M240" s="47" t="str">
        <f>+VLOOKUP(Tabla2[[#This Row],[Especie]],Codigos_cat_frutas[],2,0)</f>
        <v>Berries</v>
      </c>
      <c r="N240" s="47" t="s">
        <v>18</v>
      </c>
      <c r="O240" s="47" t="s">
        <v>522</v>
      </c>
    </row>
    <row r="241" spans="1:15" x14ac:dyDescent="0.35">
      <c r="A241" s="47" t="s">
        <v>299</v>
      </c>
      <c r="B241" s="47" t="s">
        <v>334</v>
      </c>
      <c r="C241">
        <f>+VLOOKUP($F241,'codigos'!$B$2:$E$344,2,0)</f>
        <v>13</v>
      </c>
      <c r="D241">
        <f>+VLOOKUP($F241,'codigos'!$B$2:$E$344,3,0)</f>
        <v>136</v>
      </c>
      <c r="E241">
        <f>+VLOOKUP($F241,'codigos'!$B$2:$E$344,4,0)</f>
        <v>13601</v>
      </c>
      <c r="F241" s="47" t="s">
        <v>334</v>
      </c>
      <c r="G241" s="47" t="s">
        <v>441</v>
      </c>
      <c r="H241" s="47" t="s">
        <v>93</v>
      </c>
      <c r="I241" s="47">
        <v>228153414</v>
      </c>
      <c r="J241" s="47" t="s">
        <v>62</v>
      </c>
      <c r="K241" s="47">
        <v>2</v>
      </c>
      <c r="L241" s="47" t="s">
        <v>46</v>
      </c>
      <c r="M241" s="47" t="str">
        <f>+VLOOKUP(Tabla2[[#This Row],[Especie]],Codigos_cat_frutas[],2,0)</f>
        <v>Cítricos</v>
      </c>
      <c r="N241" s="47" t="s">
        <v>287</v>
      </c>
      <c r="O241" s="47" t="s">
        <v>522</v>
      </c>
    </row>
    <row r="242" spans="1:15" x14ac:dyDescent="0.35">
      <c r="A242" s="47" t="s">
        <v>299</v>
      </c>
      <c r="B242" s="47" t="s">
        <v>334</v>
      </c>
      <c r="C242">
        <f>+VLOOKUP($F242,'codigos'!$B$2:$E$344,2,0)</f>
        <v>13</v>
      </c>
      <c r="D242">
        <f>+VLOOKUP($F242,'codigos'!$B$2:$E$344,3,0)</f>
        <v>136</v>
      </c>
      <c r="E242">
        <f>+VLOOKUP($F242,'codigos'!$B$2:$E$344,4,0)</f>
        <v>13601</v>
      </c>
      <c r="F242" s="47" t="s">
        <v>334</v>
      </c>
      <c r="G242" s="47" t="s">
        <v>441</v>
      </c>
      <c r="H242" s="47" t="s">
        <v>93</v>
      </c>
      <c r="I242" s="47">
        <v>228153414</v>
      </c>
      <c r="J242" s="47" t="s">
        <v>62</v>
      </c>
      <c r="K242" s="47">
        <v>2</v>
      </c>
      <c r="L242" s="47" t="s">
        <v>46</v>
      </c>
      <c r="M242" s="47" t="str">
        <f>+VLOOKUP(Tabla2[[#This Row],[Especie]],Codigos_cat_frutas[],2,0)</f>
        <v>Frutos de pepita</v>
      </c>
      <c r="N242" s="47" t="s">
        <v>392</v>
      </c>
      <c r="O242" s="47" t="s">
        <v>522</v>
      </c>
    </row>
    <row r="243" spans="1:15" x14ac:dyDescent="0.35">
      <c r="A243" s="47" t="s">
        <v>299</v>
      </c>
      <c r="B243" s="47" t="s">
        <v>334</v>
      </c>
      <c r="C243">
        <f>+VLOOKUP($F243,'codigos'!$B$2:$E$344,2,0)</f>
        <v>13</v>
      </c>
      <c r="D243">
        <f>+VLOOKUP($F243,'codigos'!$B$2:$E$344,3,0)</f>
        <v>136</v>
      </c>
      <c r="E243">
        <f>+VLOOKUP($F243,'codigos'!$B$2:$E$344,4,0)</f>
        <v>13601</v>
      </c>
      <c r="F243" s="47" t="s">
        <v>334</v>
      </c>
      <c r="G243" s="47" t="s">
        <v>441</v>
      </c>
      <c r="H243" s="47" t="s">
        <v>93</v>
      </c>
      <c r="I243" s="47">
        <v>228153414</v>
      </c>
      <c r="J243" s="47" t="s">
        <v>62</v>
      </c>
      <c r="K243" s="47">
        <v>2</v>
      </c>
      <c r="L243" s="47" t="s">
        <v>46</v>
      </c>
      <c r="M243" s="47" t="str">
        <f>+VLOOKUP(Tabla2[[#This Row],[Especie]],Codigos_cat_frutas[],2,0)</f>
        <v>Cítricos</v>
      </c>
      <c r="N243" s="47" t="s">
        <v>22</v>
      </c>
      <c r="O243" s="47" t="s">
        <v>522</v>
      </c>
    </row>
    <row r="244" spans="1:15" x14ac:dyDescent="0.35">
      <c r="A244" s="47" t="s">
        <v>299</v>
      </c>
      <c r="B244" s="47" t="s">
        <v>334</v>
      </c>
      <c r="C244">
        <f>+VLOOKUP($F244,'codigos'!$B$2:$E$344,2,0)</f>
        <v>13</v>
      </c>
      <c r="D244">
        <f>+VLOOKUP($F244,'codigos'!$B$2:$E$344,3,0)</f>
        <v>136</v>
      </c>
      <c r="E244">
        <f>+VLOOKUP($F244,'codigos'!$B$2:$E$344,4,0)</f>
        <v>13601</v>
      </c>
      <c r="F244" s="47" t="s">
        <v>334</v>
      </c>
      <c r="G244" s="47" t="s">
        <v>441</v>
      </c>
      <c r="H244" s="47" t="s">
        <v>93</v>
      </c>
      <c r="I244" s="47">
        <v>228153414</v>
      </c>
      <c r="J244" s="47" t="s">
        <v>62</v>
      </c>
      <c r="K244" s="47">
        <v>2</v>
      </c>
      <c r="L244" s="47" t="s">
        <v>46</v>
      </c>
      <c r="M244" s="47" t="str">
        <f>+VLOOKUP(Tabla2[[#This Row],[Especie]],Codigos_cat_frutas[],2,0)</f>
        <v>Uva</v>
      </c>
      <c r="N244" s="47" t="s">
        <v>396</v>
      </c>
      <c r="O244" s="47" t="s">
        <v>522</v>
      </c>
    </row>
    <row r="245" spans="1:15" x14ac:dyDescent="0.35">
      <c r="A245" s="47" t="s">
        <v>299</v>
      </c>
      <c r="B245" s="47" t="s">
        <v>333</v>
      </c>
      <c r="C245">
        <f>+VLOOKUP($F245,'codigos'!$B$2:$E$344,2,0)</f>
        <v>13</v>
      </c>
      <c r="D245">
        <f>+VLOOKUP($F245,'codigos'!$B$2:$E$344,3,0)</f>
        <v>135</v>
      </c>
      <c r="E245">
        <f>+VLOOKUP($F245,'codigos'!$B$2:$E$344,4,0)</f>
        <v>13503</v>
      </c>
      <c r="F245" s="47" t="s">
        <v>338</v>
      </c>
      <c r="G245" s="47" t="s">
        <v>514</v>
      </c>
      <c r="H245" s="47" t="s">
        <v>86</v>
      </c>
      <c r="I245" s="47">
        <v>984296784</v>
      </c>
      <c r="J245" s="47" t="s">
        <v>87</v>
      </c>
      <c r="K245" s="47">
        <v>1</v>
      </c>
      <c r="L245" s="47" t="s">
        <v>45</v>
      </c>
      <c r="M245" s="47" t="str">
        <f>+VLOOKUP(Tabla2[[#This Row],[Especie]],Codigos_cat_frutas[],2,0)</f>
        <v>Oleaginosos</v>
      </c>
      <c r="N245" s="47" t="s">
        <v>394</v>
      </c>
      <c r="O245" s="47" t="s">
        <v>522</v>
      </c>
    </row>
    <row r="246" spans="1:15" x14ac:dyDescent="0.35">
      <c r="A246" s="47" t="s">
        <v>299</v>
      </c>
      <c r="B246" s="47" t="s">
        <v>332</v>
      </c>
      <c r="C246">
        <f>+VLOOKUP($F246,'codigos'!$B$2:$E$344,2,0)</f>
        <v>13</v>
      </c>
      <c r="D246">
        <f>+VLOOKUP($F246,'codigos'!$B$2:$E$344,3,0)</f>
        <v>134</v>
      </c>
      <c r="E246">
        <f>+VLOOKUP($F246,'codigos'!$B$2:$E$344,4,0)</f>
        <v>13402</v>
      </c>
      <c r="F246" s="47" t="s">
        <v>312</v>
      </c>
      <c r="G246" s="47" t="s">
        <v>437</v>
      </c>
      <c r="H246" s="47" t="s">
        <v>77</v>
      </c>
      <c r="I246" s="47">
        <v>229418558</v>
      </c>
      <c r="J246" s="47" t="s">
        <v>78</v>
      </c>
      <c r="K246" s="47">
        <v>4</v>
      </c>
      <c r="L246" s="47" t="s">
        <v>48</v>
      </c>
      <c r="M246" s="47" t="str">
        <f>+VLOOKUP(Tabla2[[#This Row],[Especie]],Codigos_cat_frutas[],2,0)</f>
        <v>Berries</v>
      </c>
      <c r="N246" s="47" t="s">
        <v>674</v>
      </c>
      <c r="O246" s="47" t="s">
        <v>522</v>
      </c>
    </row>
    <row r="247" spans="1:15" x14ac:dyDescent="0.35">
      <c r="A247" s="47" t="s">
        <v>299</v>
      </c>
      <c r="B247" s="47" t="s">
        <v>332</v>
      </c>
      <c r="C247">
        <f>+VLOOKUP($F247,'codigos'!$B$2:$E$344,2,0)</f>
        <v>13</v>
      </c>
      <c r="D247">
        <f>+VLOOKUP($F247,'codigos'!$B$2:$E$344,3,0)</f>
        <v>134</v>
      </c>
      <c r="E247">
        <f>+VLOOKUP($F247,'codigos'!$B$2:$E$344,4,0)</f>
        <v>13402</v>
      </c>
      <c r="F247" s="47" t="s">
        <v>312</v>
      </c>
      <c r="G247" s="47" t="s">
        <v>437</v>
      </c>
      <c r="H247" s="47" t="s">
        <v>77</v>
      </c>
      <c r="I247" s="47">
        <v>229418558</v>
      </c>
      <c r="J247" s="47" t="s">
        <v>78</v>
      </c>
      <c r="K247" s="47">
        <v>4</v>
      </c>
      <c r="L247" s="47" t="s">
        <v>48</v>
      </c>
      <c r="M247" s="47" t="str">
        <f>+VLOOKUP(Tabla2[[#This Row],[Especie]],Codigos_cat_frutas[],2,0)</f>
        <v>Berries</v>
      </c>
      <c r="N247" s="47" t="s">
        <v>384</v>
      </c>
      <c r="O247" s="47" t="s">
        <v>522</v>
      </c>
    </row>
    <row r="248" spans="1:15" x14ac:dyDescent="0.35">
      <c r="A248" s="47" t="s">
        <v>299</v>
      </c>
      <c r="B248" s="47" t="s">
        <v>332</v>
      </c>
      <c r="C248">
        <f>+VLOOKUP($F248,'codigos'!$B$2:$E$344,2,0)</f>
        <v>13</v>
      </c>
      <c r="D248">
        <f>+VLOOKUP($F248,'codigos'!$B$2:$E$344,3,0)</f>
        <v>134</v>
      </c>
      <c r="E248">
        <f>+VLOOKUP($F248,'codigos'!$B$2:$E$344,4,0)</f>
        <v>13402</v>
      </c>
      <c r="F248" s="47" t="s">
        <v>312</v>
      </c>
      <c r="G248" s="47" t="s">
        <v>437</v>
      </c>
      <c r="H248" s="47" t="s">
        <v>77</v>
      </c>
      <c r="I248" s="47">
        <v>229418558</v>
      </c>
      <c r="J248" s="47" t="s">
        <v>78</v>
      </c>
      <c r="K248" s="47">
        <v>4</v>
      </c>
      <c r="L248" s="47" t="s">
        <v>48</v>
      </c>
      <c r="M248" s="47" t="str">
        <f>+VLOOKUP(Tabla2[[#This Row],[Especie]],Codigos_cat_frutas[],2,0)</f>
        <v>Frutos de hueso (carozo)</v>
      </c>
      <c r="N248" s="47" t="s">
        <v>388</v>
      </c>
      <c r="O248" s="47" t="s">
        <v>522</v>
      </c>
    </row>
    <row r="249" spans="1:15" x14ac:dyDescent="0.35">
      <c r="A249" s="47" t="s">
        <v>299</v>
      </c>
      <c r="B249" s="47" t="s">
        <v>332</v>
      </c>
      <c r="C249">
        <f>+VLOOKUP($F249,'codigos'!$B$2:$E$344,2,0)</f>
        <v>13</v>
      </c>
      <c r="D249">
        <f>+VLOOKUP($F249,'codigos'!$B$2:$E$344,3,0)</f>
        <v>134</v>
      </c>
      <c r="E249">
        <f>+VLOOKUP($F249,'codigos'!$B$2:$E$344,4,0)</f>
        <v>13402</v>
      </c>
      <c r="F249" s="47" t="s">
        <v>312</v>
      </c>
      <c r="G249" s="47" t="s">
        <v>437</v>
      </c>
      <c r="H249" s="47" t="s">
        <v>77</v>
      </c>
      <c r="I249" s="47">
        <v>229418558</v>
      </c>
      <c r="J249" s="47" t="s">
        <v>78</v>
      </c>
      <c r="K249" s="47">
        <v>4</v>
      </c>
      <c r="L249" s="47" t="s">
        <v>48</v>
      </c>
      <c r="M249" s="47" t="str">
        <f>+VLOOKUP(Tabla2[[#This Row],[Especie]],Codigos_cat_frutas[],2,0)</f>
        <v>Berries</v>
      </c>
      <c r="N249" s="47" t="s">
        <v>11</v>
      </c>
      <c r="O249" s="47" t="s">
        <v>522</v>
      </c>
    </row>
    <row r="250" spans="1:15" x14ac:dyDescent="0.35">
      <c r="A250" s="47" t="s">
        <v>299</v>
      </c>
      <c r="B250" s="47" t="s">
        <v>332</v>
      </c>
      <c r="C250">
        <f>+VLOOKUP($F250,'codigos'!$B$2:$E$344,2,0)</f>
        <v>13</v>
      </c>
      <c r="D250">
        <f>+VLOOKUP($F250,'codigos'!$B$2:$E$344,3,0)</f>
        <v>134</v>
      </c>
      <c r="E250">
        <f>+VLOOKUP($F250,'codigos'!$B$2:$E$344,4,0)</f>
        <v>13402</v>
      </c>
      <c r="F250" s="47" t="s">
        <v>312</v>
      </c>
      <c r="G250" s="47" t="s">
        <v>437</v>
      </c>
      <c r="H250" s="47" t="s">
        <v>77</v>
      </c>
      <c r="I250" s="47">
        <v>229418558</v>
      </c>
      <c r="J250" s="47" t="s">
        <v>78</v>
      </c>
      <c r="K250" s="47">
        <v>4</v>
      </c>
      <c r="L250" s="47" t="s">
        <v>48</v>
      </c>
      <c r="M250" s="47" t="str">
        <f>+VLOOKUP(Tabla2[[#This Row],[Especie]],Codigos_cat_frutas[],2,0)</f>
        <v>Berries</v>
      </c>
      <c r="N250" s="47" t="s">
        <v>12</v>
      </c>
      <c r="O250" s="47" t="s">
        <v>522</v>
      </c>
    </row>
    <row r="251" spans="1:15" x14ac:dyDescent="0.35">
      <c r="A251" s="47" t="s">
        <v>299</v>
      </c>
      <c r="B251" s="47" t="s">
        <v>332</v>
      </c>
      <c r="C251">
        <f>+VLOOKUP($F251,'codigos'!$B$2:$E$344,2,0)</f>
        <v>13</v>
      </c>
      <c r="D251">
        <f>+VLOOKUP($F251,'codigos'!$B$2:$E$344,3,0)</f>
        <v>134</v>
      </c>
      <c r="E251">
        <f>+VLOOKUP($F251,'codigos'!$B$2:$E$344,4,0)</f>
        <v>13402</v>
      </c>
      <c r="F251" s="47" t="s">
        <v>312</v>
      </c>
      <c r="G251" s="47" t="s">
        <v>437</v>
      </c>
      <c r="H251" s="47" t="s">
        <v>77</v>
      </c>
      <c r="I251" s="47">
        <v>229418558</v>
      </c>
      <c r="J251" s="47" t="s">
        <v>78</v>
      </c>
      <c r="K251" s="47">
        <v>4</v>
      </c>
      <c r="L251" s="47" t="s">
        <v>48</v>
      </c>
      <c r="M251" s="47" t="str">
        <f>+VLOOKUP(Tabla2[[#This Row],[Especie]],Codigos_cat_frutas[],2,0)</f>
        <v>Frutos de pepita</v>
      </c>
      <c r="N251" s="47" t="s">
        <v>392</v>
      </c>
      <c r="O251" s="47" t="s">
        <v>522</v>
      </c>
    </row>
    <row r="252" spans="1:15" x14ac:dyDescent="0.35">
      <c r="A252" s="47" t="s">
        <v>299</v>
      </c>
      <c r="B252" s="47" t="s">
        <v>332</v>
      </c>
      <c r="C252">
        <f>+VLOOKUP($F252,'codigos'!$B$2:$E$344,2,0)</f>
        <v>13</v>
      </c>
      <c r="D252">
        <f>+VLOOKUP($F252,'codigos'!$B$2:$E$344,3,0)</f>
        <v>134</v>
      </c>
      <c r="E252">
        <f>+VLOOKUP($F252,'codigos'!$B$2:$E$344,4,0)</f>
        <v>13402</v>
      </c>
      <c r="F252" s="47" t="s">
        <v>312</v>
      </c>
      <c r="G252" s="47" t="s">
        <v>437</v>
      </c>
      <c r="H252" s="47" t="s">
        <v>77</v>
      </c>
      <c r="I252" s="47">
        <v>229418558</v>
      </c>
      <c r="J252" s="47" t="s">
        <v>78</v>
      </c>
      <c r="K252" s="47">
        <v>4</v>
      </c>
      <c r="L252" s="47" t="s">
        <v>48</v>
      </c>
      <c r="M252" s="47" t="str">
        <f>+VLOOKUP(Tabla2[[#This Row],[Especie]],Codigos_cat_frutas[],2,0)</f>
        <v>Otros</v>
      </c>
      <c r="N252" s="47" t="s">
        <v>19</v>
      </c>
      <c r="O252" s="47" t="s">
        <v>522</v>
      </c>
    </row>
    <row r="253" spans="1:15" x14ac:dyDescent="0.35">
      <c r="A253" s="47" t="s">
        <v>299</v>
      </c>
      <c r="B253" s="47" t="s">
        <v>332</v>
      </c>
      <c r="C253">
        <f>+VLOOKUP($F253,'codigos'!$B$2:$E$344,2,0)</f>
        <v>13</v>
      </c>
      <c r="D253">
        <f>+VLOOKUP($F253,'codigos'!$B$2:$E$344,3,0)</f>
        <v>134</v>
      </c>
      <c r="E253">
        <f>+VLOOKUP($F253,'codigos'!$B$2:$E$344,4,0)</f>
        <v>13402</v>
      </c>
      <c r="F253" s="47" t="s">
        <v>312</v>
      </c>
      <c r="G253" s="47" t="s">
        <v>437</v>
      </c>
      <c r="H253" s="47" t="s">
        <v>77</v>
      </c>
      <c r="I253" s="47">
        <v>229418558</v>
      </c>
      <c r="J253" s="47" t="s">
        <v>78</v>
      </c>
      <c r="K253" s="47">
        <v>4</v>
      </c>
      <c r="L253" s="47" t="s">
        <v>48</v>
      </c>
      <c r="M253" s="47" t="str">
        <f>+VLOOKUP(Tabla2[[#This Row],[Especie]],Codigos_cat_frutas[],2,0)</f>
        <v>Tropicales y subtropicales</v>
      </c>
      <c r="N253" s="47" t="s">
        <v>289</v>
      </c>
      <c r="O253" s="47" t="s">
        <v>522</v>
      </c>
    </row>
    <row r="254" spans="1:15" x14ac:dyDescent="0.35">
      <c r="A254" s="47" t="s">
        <v>299</v>
      </c>
      <c r="B254" s="47" t="s">
        <v>332</v>
      </c>
      <c r="C254">
        <f>+VLOOKUP($F254,'codigos'!$B$2:$E$344,2,0)</f>
        <v>13</v>
      </c>
      <c r="D254">
        <f>+VLOOKUP($F254,'codigos'!$B$2:$E$344,3,0)</f>
        <v>134</v>
      </c>
      <c r="E254">
        <f>+VLOOKUP($F254,'codigos'!$B$2:$E$344,4,0)</f>
        <v>13402</v>
      </c>
      <c r="F254" s="47" t="s">
        <v>312</v>
      </c>
      <c r="G254" s="47" t="s">
        <v>437</v>
      </c>
      <c r="H254" s="47" t="s">
        <v>77</v>
      </c>
      <c r="I254" s="47">
        <v>229418558</v>
      </c>
      <c r="J254" s="47" t="s">
        <v>78</v>
      </c>
      <c r="K254" s="47">
        <v>4</v>
      </c>
      <c r="L254" s="47" t="s">
        <v>48</v>
      </c>
      <c r="M254" s="47" t="str">
        <f>+VLOOKUP(Tabla2[[#This Row],[Especie]],Codigos_cat_frutas[],2,0)</f>
        <v>Tropicales y subtropicales</v>
      </c>
      <c r="N254" s="47" t="s">
        <v>290</v>
      </c>
      <c r="O254" s="47" t="s">
        <v>522</v>
      </c>
    </row>
    <row r="255" spans="1:15" x14ac:dyDescent="0.35">
      <c r="A255" s="47" t="s">
        <v>299</v>
      </c>
      <c r="B255" s="47" t="s">
        <v>332</v>
      </c>
      <c r="C255">
        <f>+VLOOKUP($F255,'codigos'!$B$2:$E$344,2,0)</f>
        <v>13</v>
      </c>
      <c r="D255">
        <f>+VLOOKUP($F255,'codigos'!$B$2:$E$344,3,0)</f>
        <v>134</v>
      </c>
      <c r="E255">
        <f>+VLOOKUP($F255,'codigos'!$B$2:$E$344,4,0)</f>
        <v>13402</v>
      </c>
      <c r="F255" s="47" t="s">
        <v>312</v>
      </c>
      <c r="G255" s="47" t="s">
        <v>437</v>
      </c>
      <c r="H255" s="47" t="s">
        <v>77</v>
      </c>
      <c r="I255" s="47">
        <v>229418558</v>
      </c>
      <c r="J255" s="47" t="s">
        <v>78</v>
      </c>
      <c r="K255" s="47">
        <v>4</v>
      </c>
      <c r="L255" s="47" t="s">
        <v>48</v>
      </c>
      <c r="M255" s="47" t="str">
        <f>+VLOOKUP(Tabla2[[#This Row],[Especie]],Codigos_cat_frutas[],2,0)</f>
        <v>Uva</v>
      </c>
      <c r="N255" s="47" t="s">
        <v>396</v>
      </c>
      <c r="O255" s="47" t="s">
        <v>522</v>
      </c>
    </row>
    <row r="256" spans="1:15" x14ac:dyDescent="0.35">
      <c r="A256" s="47" t="s">
        <v>299</v>
      </c>
      <c r="B256" s="47" t="s">
        <v>332</v>
      </c>
      <c r="C256">
        <f>+VLOOKUP($F256,'codigos'!$B$2:$E$344,2,0)</f>
        <v>13</v>
      </c>
      <c r="D256">
        <f>+VLOOKUP($F256,'codigos'!$B$2:$E$344,3,0)</f>
        <v>134</v>
      </c>
      <c r="E256">
        <f>+VLOOKUP($F256,'codigos'!$B$2:$E$344,4,0)</f>
        <v>13401</v>
      </c>
      <c r="F256" s="47" t="s">
        <v>367</v>
      </c>
      <c r="G256" s="47" t="s">
        <v>90</v>
      </c>
      <c r="H256" s="47" t="s">
        <v>91</v>
      </c>
      <c r="I256" s="47">
        <v>22456000</v>
      </c>
      <c r="J256" s="47" t="s">
        <v>92</v>
      </c>
      <c r="K256" s="47">
        <v>8</v>
      </c>
      <c r="L256" s="47" t="s">
        <v>52</v>
      </c>
      <c r="M256" s="47" t="str">
        <f>+VLOOKUP(Tabla2[[#This Row],[Especie]],Codigos_cat_frutas[],2,0)</f>
        <v>Hortalizas</v>
      </c>
      <c r="N256" s="47" t="s">
        <v>3</v>
      </c>
      <c r="O256" s="47" t="s">
        <v>522</v>
      </c>
    </row>
    <row r="257" spans="1:15" x14ac:dyDescent="0.35">
      <c r="A257" s="47" t="s">
        <v>299</v>
      </c>
      <c r="B257" s="47" t="s">
        <v>332</v>
      </c>
      <c r="C257">
        <f>+VLOOKUP($F257,'codigos'!$B$2:$E$344,2,0)</f>
        <v>13</v>
      </c>
      <c r="D257">
        <f>+VLOOKUP($F257,'codigos'!$B$2:$E$344,3,0)</f>
        <v>134</v>
      </c>
      <c r="E257">
        <f>+VLOOKUP($F257,'codigos'!$B$2:$E$344,4,0)</f>
        <v>13401</v>
      </c>
      <c r="F257" s="47" t="s">
        <v>367</v>
      </c>
      <c r="G257" s="47" t="s">
        <v>90</v>
      </c>
      <c r="H257" s="47" t="s">
        <v>91</v>
      </c>
      <c r="I257" s="47">
        <v>22456000</v>
      </c>
      <c r="J257" s="47" t="s">
        <v>92</v>
      </c>
      <c r="K257" s="47">
        <v>8</v>
      </c>
      <c r="L257" s="47" t="s">
        <v>52</v>
      </c>
      <c r="M257" s="47" t="str">
        <f>+VLOOKUP(Tabla2[[#This Row],[Especie]],Codigos_cat_frutas[],2,0)</f>
        <v>Tubérculos</v>
      </c>
      <c r="N257" s="47" t="s">
        <v>8</v>
      </c>
      <c r="O257" s="47" t="s">
        <v>522</v>
      </c>
    </row>
    <row r="258" spans="1:15" x14ac:dyDescent="0.35">
      <c r="A258" s="47" t="s">
        <v>299</v>
      </c>
      <c r="B258" s="47" t="s">
        <v>332</v>
      </c>
      <c r="C258">
        <f>+VLOOKUP($F258,'codigos'!$B$2:$E$344,2,0)</f>
        <v>13</v>
      </c>
      <c r="D258">
        <f>+VLOOKUP($F258,'codigos'!$B$2:$E$344,3,0)</f>
        <v>134</v>
      </c>
      <c r="E258">
        <f>+VLOOKUP($F258,'codigos'!$B$2:$E$344,4,0)</f>
        <v>13401</v>
      </c>
      <c r="F258" s="47" t="s">
        <v>367</v>
      </c>
      <c r="G258" s="47" t="s">
        <v>90</v>
      </c>
      <c r="H258" s="47" t="s">
        <v>91</v>
      </c>
      <c r="I258" s="47">
        <v>22456000</v>
      </c>
      <c r="J258" s="47" t="s">
        <v>92</v>
      </c>
      <c r="K258" s="47">
        <v>8</v>
      </c>
      <c r="L258" s="47" t="s">
        <v>52</v>
      </c>
      <c r="M258" s="47" t="str">
        <f>+VLOOKUP(Tabla2[[#This Row],[Especie]],Codigos_cat_frutas[],2,0)</f>
        <v>Frutos de hueso (carozo)</v>
      </c>
      <c r="N258" t="s">
        <v>594</v>
      </c>
      <c r="O258" s="47" t="s">
        <v>522</v>
      </c>
    </row>
    <row r="259" spans="1:15" x14ac:dyDescent="0.35">
      <c r="A259" s="47" t="s">
        <v>299</v>
      </c>
      <c r="B259" s="47" t="s">
        <v>332</v>
      </c>
      <c r="C259">
        <f>+VLOOKUP($F259,'codigos'!$B$2:$E$344,2,0)</f>
        <v>13</v>
      </c>
      <c r="D259">
        <f>+VLOOKUP($F259,'codigos'!$B$2:$E$344,3,0)</f>
        <v>134</v>
      </c>
      <c r="E259">
        <f>+VLOOKUP($F259,'codigos'!$B$2:$E$344,4,0)</f>
        <v>13401</v>
      </c>
      <c r="F259" s="47" t="s">
        <v>367</v>
      </c>
      <c r="G259" s="47" t="s">
        <v>90</v>
      </c>
      <c r="H259" s="47" t="s">
        <v>91</v>
      </c>
      <c r="I259" s="47">
        <v>22456000</v>
      </c>
      <c r="J259" s="47" t="s">
        <v>92</v>
      </c>
      <c r="K259" s="47">
        <v>8</v>
      </c>
      <c r="L259" s="47" t="s">
        <v>52</v>
      </c>
      <c r="M259" s="47" t="str">
        <f>+VLOOKUP(Tabla2[[#This Row],[Especie]],Codigos_cat_frutas[],2,0)</f>
        <v>Frutos de hueso (carozo)</v>
      </c>
      <c r="N259" s="47" t="s">
        <v>670</v>
      </c>
      <c r="O259" s="47" t="s">
        <v>522</v>
      </c>
    </row>
    <row r="260" spans="1:15" x14ac:dyDescent="0.35">
      <c r="A260" s="47" t="s">
        <v>299</v>
      </c>
      <c r="B260" s="47" t="s">
        <v>332</v>
      </c>
      <c r="C260">
        <f>+VLOOKUP($F260,'codigos'!$B$2:$E$344,2,0)</f>
        <v>13</v>
      </c>
      <c r="D260">
        <f>+VLOOKUP($F260,'codigos'!$B$2:$E$344,3,0)</f>
        <v>134</v>
      </c>
      <c r="E260">
        <f>+VLOOKUP($F260,'codigos'!$B$2:$E$344,4,0)</f>
        <v>13401</v>
      </c>
      <c r="F260" s="47" t="s">
        <v>367</v>
      </c>
      <c r="G260" s="47" t="s">
        <v>90</v>
      </c>
      <c r="H260" s="47" t="s">
        <v>91</v>
      </c>
      <c r="I260" s="47">
        <v>22456000</v>
      </c>
      <c r="J260" s="47" t="s">
        <v>92</v>
      </c>
      <c r="K260" s="47">
        <v>8</v>
      </c>
      <c r="L260" s="47" t="s">
        <v>52</v>
      </c>
      <c r="M260" s="47" t="str">
        <f>+VLOOKUP(Tabla2[[#This Row],[Especie]],Codigos_cat_frutas[],2,0)</f>
        <v>Frutos de hueso (carozo)</v>
      </c>
      <c r="N260" s="47" t="s">
        <v>10</v>
      </c>
      <c r="O260" s="47" t="s">
        <v>522</v>
      </c>
    </row>
    <row r="261" spans="1:15" x14ac:dyDescent="0.35">
      <c r="A261" s="47" t="s">
        <v>299</v>
      </c>
      <c r="B261" s="47" t="s">
        <v>332</v>
      </c>
      <c r="C261">
        <f>+VLOOKUP($F261,'codigos'!$B$2:$E$344,2,0)</f>
        <v>13</v>
      </c>
      <c r="D261">
        <f>+VLOOKUP($F261,'codigos'!$B$2:$E$344,3,0)</f>
        <v>134</v>
      </c>
      <c r="E261">
        <f>+VLOOKUP($F261,'codigos'!$B$2:$E$344,4,0)</f>
        <v>13401</v>
      </c>
      <c r="F261" s="47" t="s">
        <v>367</v>
      </c>
      <c r="G261" s="47" t="s">
        <v>90</v>
      </c>
      <c r="H261" s="47" t="s">
        <v>91</v>
      </c>
      <c r="I261" s="47">
        <v>22456000</v>
      </c>
      <c r="J261" s="47" t="s">
        <v>92</v>
      </c>
      <c r="K261" s="47">
        <v>8</v>
      </c>
      <c r="L261" s="47" t="s">
        <v>52</v>
      </c>
      <c r="M261" s="47" t="str">
        <f>+VLOOKUP(Tabla2[[#This Row],[Especie]],Codigos_cat_frutas[],2,0)</f>
        <v>Frutos de hueso (carozo)</v>
      </c>
      <c r="N261" s="47" t="s">
        <v>388</v>
      </c>
      <c r="O261" s="47" t="s">
        <v>522</v>
      </c>
    </row>
    <row r="262" spans="1:15" x14ac:dyDescent="0.35">
      <c r="A262" s="47" t="s">
        <v>299</v>
      </c>
      <c r="B262" s="47" t="s">
        <v>332</v>
      </c>
      <c r="C262">
        <f>+VLOOKUP($F262,'codigos'!$B$2:$E$344,2,0)</f>
        <v>13</v>
      </c>
      <c r="D262">
        <f>+VLOOKUP($F262,'codigos'!$B$2:$E$344,3,0)</f>
        <v>134</v>
      </c>
      <c r="E262">
        <f>+VLOOKUP($F262,'codigos'!$B$2:$E$344,4,0)</f>
        <v>13401</v>
      </c>
      <c r="F262" s="47" t="s">
        <v>367</v>
      </c>
      <c r="G262" s="47" t="s">
        <v>90</v>
      </c>
      <c r="H262" s="47" t="s">
        <v>91</v>
      </c>
      <c r="I262" s="47">
        <v>22456000</v>
      </c>
      <c r="J262" s="47" t="s">
        <v>92</v>
      </c>
      <c r="K262" s="47">
        <v>8</v>
      </c>
      <c r="L262" s="47" t="s">
        <v>52</v>
      </c>
      <c r="M262" s="47" t="str">
        <f>+VLOOKUP(Tabla2[[#This Row],[Especie]],Codigos_cat_frutas[],2,0)</f>
        <v>Berries</v>
      </c>
      <c r="N262" s="47" t="s">
        <v>12</v>
      </c>
      <c r="O262" s="47" t="s">
        <v>522</v>
      </c>
    </row>
    <row r="263" spans="1:15" x14ac:dyDescent="0.35">
      <c r="A263" s="47" t="s">
        <v>299</v>
      </c>
      <c r="B263" s="47" t="s">
        <v>332</v>
      </c>
      <c r="C263">
        <f>+VLOOKUP($F263,'codigos'!$B$2:$E$344,2,0)</f>
        <v>13</v>
      </c>
      <c r="D263">
        <f>+VLOOKUP($F263,'codigos'!$B$2:$E$344,3,0)</f>
        <v>134</v>
      </c>
      <c r="E263">
        <f>+VLOOKUP($F263,'codigos'!$B$2:$E$344,4,0)</f>
        <v>13401</v>
      </c>
      <c r="F263" s="47" t="s">
        <v>367</v>
      </c>
      <c r="G263" s="47" t="s">
        <v>90</v>
      </c>
      <c r="H263" s="47" t="s">
        <v>91</v>
      </c>
      <c r="I263" s="47">
        <v>22456000</v>
      </c>
      <c r="J263" s="47" t="s">
        <v>92</v>
      </c>
      <c r="K263" s="47">
        <v>8</v>
      </c>
      <c r="L263" s="47" t="s">
        <v>52</v>
      </c>
      <c r="M263" s="47" t="str">
        <f>+VLOOKUP(Tabla2[[#This Row],[Especie]],Codigos_cat_frutas[],2,0)</f>
        <v>Berries</v>
      </c>
      <c r="N263" s="47" t="s">
        <v>30</v>
      </c>
      <c r="O263" s="47" t="s">
        <v>522</v>
      </c>
    </row>
    <row r="264" spans="1:15" x14ac:dyDescent="0.35">
      <c r="A264" s="47" t="s">
        <v>299</v>
      </c>
      <c r="B264" s="47" t="s">
        <v>332</v>
      </c>
      <c r="C264">
        <f>+VLOOKUP($F264,'codigos'!$B$2:$E$344,2,0)</f>
        <v>13</v>
      </c>
      <c r="D264">
        <f>+VLOOKUP($F264,'codigos'!$B$2:$E$344,3,0)</f>
        <v>134</v>
      </c>
      <c r="E264">
        <f>+VLOOKUP($F264,'codigos'!$B$2:$E$344,4,0)</f>
        <v>13401</v>
      </c>
      <c r="F264" s="47" t="s">
        <v>367</v>
      </c>
      <c r="G264" s="47" t="s">
        <v>90</v>
      </c>
      <c r="H264" s="47" t="s">
        <v>91</v>
      </c>
      <c r="I264" s="47">
        <v>222456000</v>
      </c>
      <c r="J264" s="47" t="s">
        <v>92</v>
      </c>
      <c r="K264" s="47">
        <v>6</v>
      </c>
      <c r="L264" s="47" t="s">
        <v>50</v>
      </c>
      <c r="M264" s="47" t="str">
        <f>+VLOOKUP(Tabla2[[#This Row],[Especie]],Codigos_cat_frutas[],2,0)</f>
        <v>Frutos de hueso (carozo)</v>
      </c>
      <c r="N264" s="47" t="s">
        <v>670</v>
      </c>
      <c r="O264" s="47" t="s">
        <v>522</v>
      </c>
    </row>
    <row r="265" spans="1:15" x14ac:dyDescent="0.35">
      <c r="A265" s="47" t="s">
        <v>299</v>
      </c>
      <c r="B265" s="47" t="s">
        <v>332</v>
      </c>
      <c r="C265">
        <f>+VLOOKUP($F265,'codigos'!$B$2:$E$344,2,0)</f>
        <v>13</v>
      </c>
      <c r="D265">
        <f>+VLOOKUP($F265,'codigos'!$B$2:$E$344,3,0)</f>
        <v>134</v>
      </c>
      <c r="E265">
        <f>+VLOOKUP($F265,'codigos'!$B$2:$E$344,4,0)</f>
        <v>13401</v>
      </c>
      <c r="F265" s="47" t="s">
        <v>367</v>
      </c>
      <c r="G265" s="47" t="s">
        <v>90</v>
      </c>
      <c r="H265" s="47" t="s">
        <v>91</v>
      </c>
      <c r="I265" s="47">
        <v>222456000</v>
      </c>
      <c r="J265" s="47" t="s">
        <v>92</v>
      </c>
      <c r="K265" s="47">
        <v>6</v>
      </c>
      <c r="L265" s="47" t="s">
        <v>50</v>
      </c>
      <c r="M265" s="47" t="str">
        <f>+VLOOKUP(Tabla2[[#This Row],[Especie]],Codigos_cat_frutas[],2,0)</f>
        <v>Frutos de hueso (carozo)</v>
      </c>
      <c r="N265" s="47" t="s">
        <v>10</v>
      </c>
      <c r="O265" s="47" t="s">
        <v>522</v>
      </c>
    </row>
    <row r="266" spans="1:15" x14ac:dyDescent="0.35">
      <c r="A266" s="47" t="s">
        <v>299</v>
      </c>
      <c r="B266" s="47" t="s">
        <v>332</v>
      </c>
      <c r="C266">
        <f>+VLOOKUP($F266,'codigos'!$B$2:$E$344,2,0)</f>
        <v>13</v>
      </c>
      <c r="D266">
        <f>+VLOOKUP($F266,'codigos'!$B$2:$E$344,3,0)</f>
        <v>134</v>
      </c>
      <c r="E266">
        <f>+VLOOKUP($F266,'codigos'!$B$2:$E$344,4,0)</f>
        <v>13401</v>
      </c>
      <c r="F266" s="47" t="s">
        <v>367</v>
      </c>
      <c r="G266" s="47" t="s">
        <v>90</v>
      </c>
      <c r="H266" s="47" t="s">
        <v>91</v>
      </c>
      <c r="I266" s="47">
        <v>222456000</v>
      </c>
      <c r="J266" s="47" t="s">
        <v>92</v>
      </c>
      <c r="K266" s="47">
        <v>6</v>
      </c>
      <c r="L266" s="47" t="s">
        <v>50</v>
      </c>
      <c r="M266" s="47" t="str">
        <f>+VLOOKUP(Tabla2[[#This Row],[Especie]],Codigos_cat_frutas[],2,0)</f>
        <v>Frutos de hueso (carozo)</v>
      </c>
      <c r="N266" s="47" t="s">
        <v>388</v>
      </c>
      <c r="O266" s="47" t="s">
        <v>522</v>
      </c>
    </row>
    <row r="267" spans="1:15" x14ac:dyDescent="0.35">
      <c r="A267" s="47" t="s">
        <v>299</v>
      </c>
      <c r="B267" s="47" t="s">
        <v>332</v>
      </c>
      <c r="C267">
        <f>+VLOOKUP($F267,'codigos'!$B$2:$E$344,2,0)</f>
        <v>13</v>
      </c>
      <c r="D267">
        <f>+VLOOKUP($F267,'codigos'!$B$2:$E$344,3,0)</f>
        <v>134</v>
      </c>
      <c r="E267">
        <f>+VLOOKUP($F267,'codigos'!$B$2:$E$344,4,0)</f>
        <v>13401</v>
      </c>
      <c r="F267" s="47" t="s">
        <v>367</v>
      </c>
      <c r="G267" s="47" t="s">
        <v>90</v>
      </c>
      <c r="H267" s="47" t="s">
        <v>91</v>
      </c>
      <c r="I267" s="47">
        <v>222456000</v>
      </c>
      <c r="J267" s="47" t="s">
        <v>92</v>
      </c>
      <c r="K267" s="47">
        <v>6</v>
      </c>
      <c r="L267" s="47" t="s">
        <v>50</v>
      </c>
      <c r="M267" s="47" t="str">
        <f>+VLOOKUP(Tabla2[[#This Row],[Especie]],Codigos_cat_frutas[],2,0)</f>
        <v>Frutos de hueso (carozo)</v>
      </c>
      <c r="N267" s="47" t="s">
        <v>388</v>
      </c>
      <c r="O267" s="47" t="s">
        <v>522</v>
      </c>
    </row>
    <row r="268" spans="1:15" x14ac:dyDescent="0.35">
      <c r="A268" s="47" t="s">
        <v>299</v>
      </c>
      <c r="B268" s="47" t="s">
        <v>332</v>
      </c>
      <c r="C268">
        <f>+VLOOKUP($F268,'codigos'!$B$2:$E$344,2,0)</f>
        <v>13</v>
      </c>
      <c r="D268">
        <f>+VLOOKUP($F268,'codigos'!$B$2:$E$344,3,0)</f>
        <v>134</v>
      </c>
      <c r="E268">
        <f>+VLOOKUP($F268,'codigos'!$B$2:$E$344,4,0)</f>
        <v>13401</v>
      </c>
      <c r="F268" s="47" t="s">
        <v>367</v>
      </c>
      <c r="G268" s="47" t="s">
        <v>90</v>
      </c>
      <c r="H268" s="47" t="s">
        <v>91</v>
      </c>
      <c r="I268" s="47">
        <v>222456000</v>
      </c>
      <c r="J268" s="47" t="s">
        <v>92</v>
      </c>
      <c r="K268" s="47">
        <v>6</v>
      </c>
      <c r="L268" s="47" t="s">
        <v>50</v>
      </c>
      <c r="M268" s="47" t="str">
        <f>+VLOOKUP(Tabla2[[#This Row],[Especie]],Codigos_cat_frutas[],2,0)</f>
        <v>Frutos de pepita</v>
      </c>
      <c r="N268" s="47" t="s">
        <v>392</v>
      </c>
      <c r="O268" s="47" t="s">
        <v>522</v>
      </c>
    </row>
    <row r="269" spans="1:15" x14ac:dyDescent="0.35">
      <c r="A269" s="47" t="s">
        <v>299</v>
      </c>
      <c r="B269" s="47" t="s">
        <v>332</v>
      </c>
      <c r="C269">
        <f>+VLOOKUP($F269,'codigos'!$B$2:$E$344,2,0)</f>
        <v>13</v>
      </c>
      <c r="D269">
        <f>+VLOOKUP($F269,'codigos'!$B$2:$E$344,3,0)</f>
        <v>134</v>
      </c>
      <c r="E269">
        <f>+VLOOKUP($F269,'codigos'!$B$2:$E$344,4,0)</f>
        <v>13401</v>
      </c>
      <c r="F269" s="47" t="s">
        <v>367</v>
      </c>
      <c r="G269" s="47" t="s">
        <v>90</v>
      </c>
      <c r="H269" s="47" t="s">
        <v>91</v>
      </c>
      <c r="I269" s="47">
        <v>222456000</v>
      </c>
      <c r="J269" s="47" t="s">
        <v>92</v>
      </c>
      <c r="K269" s="47">
        <v>6</v>
      </c>
      <c r="L269" s="47" t="s">
        <v>50</v>
      </c>
      <c r="M269" s="47" t="str">
        <f>+VLOOKUP(Tabla2[[#This Row],[Especie]],Codigos_cat_frutas[],2,0)</f>
        <v>Frutos de pepita</v>
      </c>
      <c r="N269" s="47" t="s">
        <v>392</v>
      </c>
      <c r="O269" s="47" t="s">
        <v>522</v>
      </c>
    </row>
    <row r="270" spans="1:15" x14ac:dyDescent="0.35">
      <c r="A270" s="47" t="s">
        <v>299</v>
      </c>
      <c r="B270" s="47" t="s">
        <v>332</v>
      </c>
      <c r="C270">
        <f>+VLOOKUP($F270,'codigos'!$B$2:$E$344,2,0)</f>
        <v>13</v>
      </c>
      <c r="D270">
        <f>+VLOOKUP($F270,'codigos'!$B$2:$E$344,3,0)</f>
        <v>134</v>
      </c>
      <c r="E270">
        <f>+VLOOKUP($F270,'codigos'!$B$2:$E$344,4,0)</f>
        <v>13401</v>
      </c>
      <c r="F270" s="47" t="s">
        <v>367</v>
      </c>
      <c r="G270" s="47" t="s">
        <v>90</v>
      </c>
      <c r="H270" s="47" t="s">
        <v>91</v>
      </c>
      <c r="I270" s="47">
        <v>222456000</v>
      </c>
      <c r="J270" s="47" t="s">
        <v>92</v>
      </c>
      <c r="K270" s="47">
        <v>6</v>
      </c>
      <c r="L270" s="47" t="s">
        <v>50</v>
      </c>
      <c r="M270" s="47" t="str">
        <f>+VLOOKUP(Tabla2[[#This Row],[Especie]],Codigos_cat_frutas[],2,0)</f>
        <v>Frutos de pepita</v>
      </c>
      <c r="N270" s="47" t="s">
        <v>20</v>
      </c>
      <c r="O270" s="47" t="s">
        <v>522</v>
      </c>
    </row>
    <row r="271" spans="1:15" x14ac:dyDescent="0.35">
      <c r="A271" s="47" t="s">
        <v>299</v>
      </c>
      <c r="B271" s="47" t="s">
        <v>332</v>
      </c>
      <c r="C271">
        <f>+VLOOKUP($F271,'codigos'!$B$2:$E$344,2,0)</f>
        <v>13</v>
      </c>
      <c r="D271">
        <f>+VLOOKUP($F271,'codigos'!$B$2:$E$344,3,0)</f>
        <v>134</v>
      </c>
      <c r="E271">
        <f>+VLOOKUP($F271,'codigos'!$B$2:$E$344,4,0)</f>
        <v>13401</v>
      </c>
      <c r="F271" s="47" t="s">
        <v>367</v>
      </c>
      <c r="G271" s="47" t="s">
        <v>90</v>
      </c>
      <c r="H271" s="47" t="s">
        <v>91</v>
      </c>
      <c r="I271" s="47">
        <v>222456000</v>
      </c>
      <c r="J271" s="47" t="s">
        <v>92</v>
      </c>
      <c r="K271" s="47">
        <v>6</v>
      </c>
      <c r="L271" s="47" t="s">
        <v>50</v>
      </c>
      <c r="M271" s="47" t="str">
        <f>+VLOOKUP(Tabla2[[#This Row],[Especie]],Codigos_cat_frutas[],2,0)</f>
        <v>Frutos de pepita</v>
      </c>
      <c r="N271" t="s">
        <v>649</v>
      </c>
      <c r="O271" s="47" t="s">
        <v>522</v>
      </c>
    </row>
    <row r="272" spans="1:15" x14ac:dyDescent="0.35">
      <c r="A272" s="47" t="s">
        <v>302</v>
      </c>
      <c r="B272" s="47" t="s">
        <v>318</v>
      </c>
      <c r="C272">
        <f>+VLOOKUP($F272,'codigos'!$B$2:$E$344,2,0)</f>
        <v>6</v>
      </c>
      <c r="D272">
        <f>+VLOOKUP($F272,'codigos'!$B$2:$E$344,3,0)</f>
        <v>63</v>
      </c>
      <c r="E272">
        <f>+VLOOKUP($F272,'codigos'!$B$2:$E$344,4,0)</f>
        <v>6307</v>
      </c>
      <c r="F272" s="47" t="s">
        <v>356</v>
      </c>
      <c r="G272" s="47" t="s">
        <v>481</v>
      </c>
      <c r="H272" s="47" t="s">
        <v>196</v>
      </c>
      <c r="I272" s="47">
        <v>228807359</v>
      </c>
      <c r="J272" s="47" t="s">
        <v>197</v>
      </c>
      <c r="K272" s="47">
        <v>1</v>
      </c>
      <c r="L272" s="47" t="s">
        <v>45</v>
      </c>
      <c r="M272" s="47" t="str">
        <f>+VLOOKUP(Tabla2[[#This Row],[Especie]],Codigos_cat_frutas[],2,0)</f>
        <v>Oleaginosos</v>
      </c>
      <c r="N272" s="47" t="s">
        <v>394</v>
      </c>
      <c r="O272" s="47" t="s">
        <v>522</v>
      </c>
    </row>
    <row r="273" spans="1:15" x14ac:dyDescent="0.35">
      <c r="A273" s="47" t="s">
        <v>302</v>
      </c>
      <c r="B273" s="47" t="s">
        <v>319</v>
      </c>
      <c r="C273">
        <f>+VLOOKUP($F273,'codigos'!$B$2:$E$344,2,0)</f>
        <v>6</v>
      </c>
      <c r="D273">
        <f>+VLOOKUP($F273,'codigos'!$B$2:$E$344,3,0)</f>
        <v>62</v>
      </c>
      <c r="E273">
        <f>+VLOOKUP($F273,'codigos'!$B$2:$E$344,4,0)</f>
        <v>6204</v>
      </c>
      <c r="F273" s="47" t="s">
        <v>346</v>
      </c>
      <c r="G273" s="47" t="s">
        <v>497</v>
      </c>
      <c r="H273" s="47" t="s">
        <v>211</v>
      </c>
      <c r="I273" s="47">
        <v>996415455</v>
      </c>
      <c r="J273" s="47" t="s">
        <v>62</v>
      </c>
      <c r="K273" s="47">
        <v>4</v>
      </c>
      <c r="L273" s="47" t="s">
        <v>48</v>
      </c>
      <c r="M273" s="47" t="str">
        <f>+VLOOKUP(Tabla2[[#This Row],[Especie]],Codigos_cat_frutas[],2,0)</f>
        <v>Frutos de hueso (carozo)</v>
      </c>
      <c r="N273" t="s">
        <v>598</v>
      </c>
      <c r="O273" s="47" t="s">
        <v>522</v>
      </c>
    </row>
    <row r="274" spans="1:15" x14ac:dyDescent="0.35">
      <c r="A274" s="47" t="s">
        <v>302</v>
      </c>
      <c r="B274" s="47" t="s">
        <v>317</v>
      </c>
      <c r="C274">
        <f>+VLOOKUP($F274,'codigos'!$B$2:$E$344,2,0)</f>
        <v>6</v>
      </c>
      <c r="D274">
        <f>+VLOOKUP($F274,'codigos'!$B$2:$E$344,3,0)</f>
        <v>61</v>
      </c>
      <c r="E274">
        <f>+VLOOKUP($F274,'codigos'!$B$2:$E$344,4,0)</f>
        <v>6102</v>
      </c>
      <c r="F274" s="47" t="s">
        <v>335</v>
      </c>
      <c r="G274" s="47" t="s">
        <v>504</v>
      </c>
      <c r="H274" s="47" t="s">
        <v>220</v>
      </c>
      <c r="I274" s="47">
        <v>722747729</v>
      </c>
      <c r="J274" s="47" t="s">
        <v>221</v>
      </c>
      <c r="K274" s="47">
        <v>4</v>
      </c>
      <c r="L274" s="47" t="s">
        <v>48</v>
      </c>
      <c r="M274" s="47" t="str">
        <f>+VLOOKUP(Tabla2[[#This Row],[Especie]],Codigos_cat_frutas[],2,0)</f>
        <v>Frutos de hueso (carozo)</v>
      </c>
      <c r="N274" t="s">
        <v>598</v>
      </c>
      <c r="O274" s="47" t="s">
        <v>522</v>
      </c>
    </row>
    <row r="275" spans="1:15" x14ac:dyDescent="0.35">
      <c r="A275" s="47" t="s">
        <v>302</v>
      </c>
      <c r="B275" s="47" t="s">
        <v>317</v>
      </c>
      <c r="C275">
        <f>+VLOOKUP($F275,'codigos'!$B$2:$E$344,2,0)</f>
        <v>6</v>
      </c>
      <c r="D275">
        <f>+VLOOKUP($F275,'codigos'!$B$2:$E$344,3,0)</f>
        <v>61</v>
      </c>
      <c r="E275">
        <f>+VLOOKUP($F275,'codigos'!$B$2:$E$344,4,0)</f>
        <v>6102</v>
      </c>
      <c r="F275" s="47" t="s">
        <v>335</v>
      </c>
      <c r="G275" s="47" t="s">
        <v>504</v>
      </c>
      <c r="H275" s="47" t="s">
        <v>220</v>
      </c>
      <c r="I275" s="47">
        <v>722747729</v>
      </c>
      <c r="J275" s="47" t="s">
        <v>221</v>
      </c>
      <c r="K275" s="47">
        <v>4</v>
      </c>
      <c r="L275" s="47" t="s">
        <v>48</v>
      </c>
      <c r="M275" s="47" t="str">
        <f>+VLOOKUP(Tabla2[[#This Row],[Especie]],Codigos_cat_frutas[],2,0)</f>
        <v>Frutos de hueso (carozo)</v>
      </c>
      <c r="N275" s="47" t="s">
        <v>388</v>
      </c>
      <c r="O275" s="47" t="s">
        <v>522</v>
      </c>
    </row>
    <row r="276" spans="1:15" x14ac:dyDescent="0.35">
      <c r="A276" s="47" t="s">
        <v>302</v>
      </c>
      <c r="B276" s="47" t="s">
        <v>319</v>
      </c>
      <c r="C276">
        <f>+VLOOKUP($F276,'codigos'!$B$2:$E$344,2,0)</f>
        <v>6</v>
      </c>
      <c r="D276">
        <f>+VLOOKUP($F276,'codigos'!$B$2:$E$344,3,0)</f>
        <v>62</v>
      </c>
      <c r="E276">
        <f>+VLOOKUP($F276,'codigos'!$B$2:$E$344,4,0)</f>
        <v>6202</v>
      </c>
      <c r="F276" s="47" t="s">
        <v>341</v>
      </c>
      <c r="G276" s="47" t="s">
        <v>505</v>
      </c>
      <c r="H276" s="47" t="s">
        <v>205</v>
      </c>
      <c r="I276" s="47">
        <v>227177352</v>
      </c>
      <c r="J276" s="47" t="s">
        <v>206</v>
      </c>
      <c r="K276" s="47">
        <v>1</v>
      </c>
      <c r="L276" s="47" t="s">
        <v>45</v>
      </c>
      <c r="M276" s="47" t="str">
        <f>+VLOOKUP(Tabla2[[#This Row],[Especie]],Codigos_cat_frutas[],2,0)</f>
        <v>Oleaginosos</v>
      </c>
      <c r="N276" s="47" t="s">
        <v>394</v>
      </c>
      <c r="O276" s="47" t="s">
        <v>522</v>
      </c>
    </row>
    <row r="277" spans="1:15" x14ac:dyDescent="0.35">
      <c r="A277" s="47" t="s">
        <v>302</v>
      </c>
      <c r="B277" s="47" t="s">
        <v>317</v>
      </c>
      <c r="C277">
        <f>+VLOOKUP($F277,'codigos'!$B$2:$E$344,2,0)</f>
        <v>6</v>
      </c>
      <c r="D277">
        <f>+VLOOKUP($F277,'codigos'!$B$2:$E$344,3,0)</f>
        <v>61</v>
      </c>
      <c r="E277">
        <f>+VLOOKUP($F277,'codigos'!$B$2:$E$344,4,0)</f>
        <v>6109</v>
      </c>
      <c r="F277" s="47" t="s">
        <v>345</v>
      </c>
      <c r="G277" s="47" t="s">
        <v>450</v>
      </c>
      <c r="H277" s="47" t="s">
        <v>203</v>
      </c>
      <c r="I277" s="47">
        <v>722387400</v>
      </c>
      <c r="J277" s="47" t="s">
        <v>204</v>
      </c>
      <c r="K277" s="47">
        <v>3</v>
      </c>
      <c r="L277" s="47" t="s">
        <v>47</v>
      </c>
      <c r="M277" s="47" t="str">
        <f>+VLOOKUP(Tabla2[[#This Row],[Especie]],Codigos_cat_frutas[],2,0)</f>
        <v>Frutos de hueso (carozo)</v>
      </c>
      <c r="N277" s="47" t="s">
        <v>388</v>
      </c>
      <c r="O277" s="47" t="s">
        <v>522</v>
      </c>
    </row>
    <row r="278" spans="1:15" x14ac:dyDescent="0.35">
      <c r="A278" s="47" t="s">
        <v>302</v>
      </c>
      <c r="B278" s="47" t="s">
        <v>317</v>
      </c>
      <c r="C278">
        <f>+VLOOKUP($F278,'codigos'!$B$2:$E$344,2,0)</f>
        <v>6</v>
      </c>
      <c r="D278">
        <f>+VLOOKUP($F278,'codigos'!$B$2:$E$344,3,0)</f>
        <v>61</v>
      </c>
      <c r="E278">
        <f>+VLOOKUP($F278,'codigos'!$B$2:$E$344,4,0)</f>
        <v>6109</v>
      </c>
      <c r="F278" s="47" t="s">
        <v>345</v>
      </c>
      <c r="G278" s="47" t="s">
        <v>450</v>
      </c>
      <c r="H278" s="47" t="s">
        <v>203</v>
      </c>
      <c r="I278" s="47">
        <v>722387400</v>
      </c>
      <c r="J278" s="47" t="s">
        <v>204</v>
      </c>
      <c r="K278" s="47">
        <v>3</v>
      </c>
      <c r="L278" s="47" t="s">
        <v>47</v>
      </c>
      <c r="M278" s="47" t="str">
        <f>+VLOOKUP(Tabla2[[#This Row],[Especie]],Codigos_cat_frutas[],2,0)</f>
        <v>Berries</v>
      </c>
      <c r="N278" s="47" t="s">
        <v>12</v>
      </c>
      <c r="O278" s="47" t="s">
        <v>522</v>
      </c>
    </row>
    <row r="279" spans="1:15" x14ac:dyDescent="0.35">
      <c r="A279" s="47" t="s">
        <v>302</v>
      </c>
      <c r="B279" s="47" t="s">
        <v>317</v>
      </c>
      <c r="C279">
        <f>+VLOOKUP($F279,'codigos'!$B$2:$E$344,2,0)</f>
        <v>6</v>
      </c>
      <c r="D279">
        <f>+VLOOKUP($F279,'codigos'!$B$2:$E$344,3,0)</f>
        <v>61</v>
      </c>
      <c r="E279">
        <f>+VLOOKUP($F279,'codigos'!$B$2:$E$344,4,0)</f>
        <v>6109</v>
      </c>
      <c r="F279" s="47" t="s">
        <v>345</v>
      </c>
      <c r="G279" s="47" t="s">
        <v>450</v>
      </c>
      <c r="H279" s="47" t="s">
        <v>203</v>
      </c>
      <c r="I279" s="47">
        <v>722387400</v>
      </c>
      <c r="J279" s="47" t="s">
        <v>204</v>
      </c>
      <c r="K279" s="47">
        <v>3</v>
      </c>
      <c r="L279" s="47" t="s">
        <v>47</v>
      </c>
      <c r="M279" s="47" t="str">
        <f>+VLOOKUP(Tabla2[[#This Row],[Especie]],Codigos_cat_frutas[],2,0)</f>
        <v>Berries</v>
      </c>
      <c r="N279" s="47" t="s">
        <v>393</v>
      </c>
      <c r="O279" s="47" t="s">
        <v>522</v>
      </c>
    </row>
    <row r="280" spans="1:15" x14ac:dyDescent="0.35">
      <c r="A280" s="47" t="s">
        <v>302</v>
      </c>
      <c r="B280" s="47" t="s">
        <v>317</v>
      </c>
      <c r="C280">
        <f>+VLOOKUP($F280,'codigos'!$B$2:$E$344,2,0)</f>
        <v>6</v>
      </c>
      <c r="D280">
        <f>+VLOOKUP($F280,'codigos'!$B$2:$E$344,3,0)</f>
        <v>61</v>
      </c>
      <c r="E280">
        <f>+VLOOKUP($F280,'codigos'!$B$2:$E$344,4,0)</f>
        <v>6109</v>
      </c>
      <c r="F280" s="47" t="s">
        <v>345</v>
      </c>
      <c r="G280" s="47" t="s">
        <v>450</v>
      </c>
      <c r="H280" s="47" t="s">
        <v>203</v>
      </c>
      <c r="I280" s="47">
        <v>722387400</v>
      </c>
      <c r="J280" s="47" t="s">
        <v>204</v>
      </c>
      <c r="K280" s="47">
        <v>3</v>
      </c>
      <c r="L280" s="47" t="s">
        <v>47</v>
      </c>
      <c r="M280" s="47" t="str">
        <f>+VLOOKUP(Tabla2[[#This Row],[Especie]],Codigos_cat_frutas[],2,0)</f>
        <v>Frutos de pepita</v>
      </c>
      <c r="N280" t="s">
        <v>649</v>
      </c>
      <c r="O280" s="47" t="s">
        <v>522</v>
      </c>
    </row>
    <row r="281" spans="1:15" x14ac:dyDescent="0.35">
      <c r="A281" s="47" t="s">
        <v>302</v>
      </c>
      <c r="B281" s="47" t="s">
        <v>317</v>
      </c>
      <c r="C281">
        <f>+VLOOKUP($F281,'codigos'!$B$2:$E$344,2,0)</f>
        <v>6</v>
      </c>
      <c r="D281">
        <f>+VLOOKUP($F281,'codigos'!$B$2:$E$344,3,0)</f>
        <v>61</v>
      </c>
      <c r="E281">
        <f>+VLOOKUP($F281,'codigos'!$B$2:$E$344,4,0)</f>
        <v>6109</v>
      </c>
      <c r="F281" s="47" t="s">
        <v>345</v>
      </c>
      <c r="G281" s="47" t="s">
        <v>450</v>
      </c>
      <c r="H281" s="47" t="s">
        <v>203</v>
      </c>
      <c r="I281" s="47">
        <v>722387400</v>
      </c>
      <c r="J281" s="47" t="s">
        <v>204</v>
      </c>
      <c r="K281" s="47">
        <v>5</v>
      </c>
      <c r="L281" s="47" t="s">
        <v>49</v>
      </c>
      <c r="M281" s="47" t="str">
        <f>+VLOOKUP(Tabla2[[#This Row],[Especie]],Codigos_cat_frutas[],2,0)</f>
        <v>Frutos de hueso (carozo)</v>
      </c>
      <c r="N281" s="47" t="s">
        <v>389</v>
      </c>
      <c r="O281" s="47" t="s">
        <v>522</v>
      </c>
    </row>
    <row r="282" spans="1:15" x14ac:dyDescent="0.35">
      <c r="A282" s="47" t="s">
        <v>302</v>
      </c>
      <c r="B282" s="47" t="s">
        <v>317</v>
      </c>
      <c r="C282">
        <f>+VLOOKUP($F282,'codigos'!$B$2:$E$344,2,0)</f>
        <v>6</v>
      </c>
      <c r="D282">
        <f>+VLOOKUP($F282,'codigos'!$B$2:$E$344,3,0)</f>
        <v>61</v>
      </c>
      <c r="E282">
        <f>+VLOOKUP($F282,'codigos'!$B$2:$E$344,4,0)</f>
        <v>6114</v>
      </c>
      <c r="F282" s="47" t="s">
        <v>360</v>
      </c>
      <c r="G282" s="47" t="s">
        <v>451</v>
      </c>
      <c r="H282" s="47" t="s">
        <v>216</v>
      </c>
      <c r="I282" s="47">
        <v>942764281</v>
      </c>
      <c r="J282" s="47" t="s">
        <v>217</v>
      </c>
      <c r="K282" s="47">
        <v>4</v>
      </c>
      <c r="L282" s="47" t="s">
        <v>48</v>
      </c>
      <c r="M282" s="47" t="str">
        <f>+VLOOKUP(Tabla2[[#This Row],[Especie]],Codigos_cat_frutas[],2,0)</f>
        <v>Frutos de hueso (carozo)</v>
      </c>
      <c r="N282" t="s">
        <v>598</v>
      </c>
      <c r="O282" s="47" t="s">
        <v>522</v>
      </c>
    </row>
    <row r="283" spans="1:15" x14ac:dyDescent="0.35">
      <c r="A283" s="47" t="s">
        <v>302</v>
      </c>
      <c r="B283" s="47" t="s">
        <v>317</v>
      </c>
      <c r="C283">
        <f>+VLOOKUP($F283,'codigos'!$B$2:$E$344,2,0)</f>
        <v>6</v>
      </c>
      <c r="D283">
        <f>+VLOOKUP($F283,'codigos'!$B$2:$E$344,3,0)</f>
        <v>61</v>
      </c>
      <c r="E283">
        <f>+VLOOKUP($F283,'codigos'!$B$2:$E$344,4,0)</f>
        <v>6101</v>
      </c>
      <c r="F283" s="47" t="s">
        <v>361</v>
      </c>
      <c r="G283" s="47" t="s">
        <v>447</v>
      </c>
      <c r="H283" s="47" t="s">
        <v>448</v>
      </c>
      <c r="I283" s="47">
        <v>968394331</v>
      </c>
      <c r="J283" s="47" t="s">
        <v>200</v>
      </c>
      <c r="K283" s="47">
        <v>9</v>
      </c>
      <c r="L283" s="47" t="s">
        <v>53</v>
      </c>
      <c r="M283" s="47" t="str">
        <f>+VLOOKUP(Tabla2[[#This Row],[Especie]],Codigos_cat_frutas[],2,0)</f>
        <v>Frutos secos</v>
      </c>
      <c r="N283" s="47" t="s">
        <v>23</v>
      </c>
      <c r="O283" s="47" t="s">
        <v>522</v>
      </c>
    </row>
    <row r="284" spans="1:15" x14ac:dyDescent="0.35">
      <c r="A284" s="47" t="s">
        <v>302</v>
      </c>
      <c r="B284" s="47" t="s">
        <v>316</v>
      </c>
      <c r="C284">
        <f>+VLOOKUP($F284,'codigos'!$B$2:$E$344,2,0)</f>
        <v>6</v>
      </c>
      <c r="D284">
        <f>+VLOOKUP($F284,'codigos'!$B$2:$E$344,3,0)</f>
        <v>63</v>
      </c>
      <c r="E284">
        <f>+VLOOKUP($F284,'codigos'!$B$2:$E$344,4,0)</f>
        <v>6304</v>
      </c>
      <c r="F284" s="47" t="s">
        <v>343</v>
      </c>
      <c r="G284" s="47" t="s">
        <v>452</v>
      </c>
      <c r="H284" s="47" t="s">
        <v>218</v>
      </c>
      <c r="I284" s="47">
        <v>223786997</v>
      </c>
      <c r="J284" s="47" t="s">
        <v>219</v>
      </c>
      <c r="K284" s="47">
        <v>1</v>
      </c>
      <c r="L284" s="47" t="s">
        <v>45</v>
      </c>
      <c r="M284" s="47" t="str">
        <f>+VLOOKUP(Tabla2[[#This Row],[Especie]],Codigos_cat_frutas[],2,0)</f>
        <v>Oleaginosos</v>
      </c>
      <c r="N284" s="47" t="s">
        <v>394</v>
      </c>
      <c r="O284" s="47" t="s">
        <v>522</v>
      </c>
    </row>
    <row r="285" spans="1:15" x14ac:dyDescent="0.35">
      <c r="A285" s="47" t="s">
        <v>302</v>
      </c>
      <c r="B285" s="47" t="s">
        <v>319</v>
      </c>
      <c r="C285">
        <f>+VLOOKUP($F285,'codigos'!$B$2:$E$344,2,0)</f>
        <v>6</v>
      </c>
      <c r="D285">
        <f>+VLOOKUP($F285,'codigos'!$B$2:$E$344,3,0)</f>
        <v>62</v>
      </c>
      <c r="E285">
        <f>+VLOOKUP($F285,'codigos'!$B$2:$E$344,4,0)</f>
        <v>6204</v>
      </c>
      <c r="F285" s="47" t="s">
        <v>346</v>
      </c>
      <c r="G285" s="47" t="s">
        <v>212</v>
      </c>
      <c r="H285" s="47" t="s">
        <v>213</v>
      </c>
      <c r="I285" s="47">
        <v>994894408</v>
      </c>
      <c r="J285" s="47" t="s">
        <v>214</v>
      </c>
      <c r="K285" s="47">
        <v>1</v>
      </c>
      <c r="L285" s="47" t="s">
        <v>45</v>
      </c>
      <c r="M285" s="47" t="str">
        <f>+VLOOKUP(Tabla2[[#This Row],[Especie]],Codigos_cat_frutas[],2,0)</f>
        <v>Oleaginosos</v>
      </c>
      <c r="N285" s="47" t="s">
        <v>394</v>
      </c>
      <c r="O285" s="47" t="s">
        <v>522</v>
      </c>
    </row>
    <row r="286" spans="1:15" x14ac:dyDescent="0.35">
      <c r="A286" s="47" t="s">
        <v>302</v>
      </c>
      <c r="B286" s="47" t="s">
        <v>317</v>
      </c>
      <c r="C286">
        <f>+VLOOKUP($F286,'codigos'!$B$2:$E$344,2,0)</f>
        <v>6</v>
      </c>
      <c r="D286">
        <f>+VLOOKUP($F286,'codigos'!$B$2:$E$344,3,0)</f>
        <v>61</v>
      </c>
      <c r="E286">
        <f>+VLOOKUP($F286,'codigos'!$B$2:$E$344,4,0)</f>
        <v>6115</v>
      </c>
      <c r="F286" s="47" t="s">
        <v>362</v>
      </c>
      <c r="G286" s="47" t="s">
        <v>446</v>
      </c>
      <c r="H286" s="47" t="s">
        <v>198</v>
      </c>
      <c r="I286" s="47">
        <v>722741000</v>
      </c>
      <c r="J286" s="47" t="s">
        <v>199</v>
      </c>
      <c r="K286" s="47">
        <v>2</v>
      </c>
      <c r="L286" s="47" t="s">
        <v>46</v>
      </c>
      <c r="M286" s="47" t="str">
        <f>+VLOOKUP(Tabla2[[#This Row],[Especie]],Codigos_cat_frutas[],2,0)</f>
        <v>Hortalizas</v>
      </c>
      <c r="N286" s="47" t="s">
        <v>4</v>
      </c>
      <c r="O286" s="47" t="s">
        <v>522</v>
      </c>
    </row>
    <row r="287" spans="1:15" x14ac:dyDescent="0.35">
      <c r="A287" s="47" t="s">
        <v>302</v>
      </c>
      <c r="B287" s="47" t="s">
        <v>317</v>
      </c>
      <c r="C287">
        <f>+VLOOKUP($F287,'codigos'!$B$2:$E$344,2,0)</f>
        <v>6</v>
      </c>
      <c r="D287">
        <f>+VLOOKUP($F287,'codigos'!$B$2:$E$344,3,0)</f>
        <v>61</v>
      </c>
      <c r="E287">
        <f>+VLOOKUP($F287,'codigos'!$B$2:$E$344,4,0)</f>
        <v>6115</v>
      </c>
      <c r="F287" s="47" t="s">
        <v>362</v>
      </c>
      <c r="G287" s="47" t="s">
        <v>446</v>
      </c>
      <c r="H287" s="47" t="s">
        <v>198</v>
      </c>
      <c r="I287" s="47">
        <v>722741000</v>
      </c>
      <c r="J287" s="47" t="s">
        <v>199</v>
      </c>
      <c r="K287" s="47">
        <v>2</v>
      </c>
      <c r="L287" s="47" t="s">
        <v>46</v>
      </c>
      <c r="M287" s="47" t="str">
        <f>+VLOOKUP(Tabla2[[#This Row],[Especie]],Codigos_cat_frutas[],2,0)</f>
        <v>Berries</v>
      </c>
      <c r="N287" s="47" t="s">
        <v>384</v>
      </c>
      <c r="O287" s="47" t="s">
        <v>522</v>
      </c>
    </row>
    <row r="288" spans="1:15" x14ac:dyDescent="0.35">
      <c r="A288" s="47" t="s">
        <v>302</v>
      </c>
      <c r="B288" s="47" t="s">
        <v>317</v>
      </c>
      <c r="C288">
        <f>+VLOOKUP($F288,'codigos'!$B$2:$E$344,2,0)</f>
        <v>6</v>
      </c>
      <c r="D288">
        <f>+VLOOKUP($F288,'codigos'!$B$2:$E$344,3,0)</f>
        <v>61</v>
      </c>
      <c r="E288">
        <f>+VLOOKUP($F288,'codigos'!$B$2:$E$344,4,0)</f>
        <v>6115</v>
      </c>
      <c r="F288" s="47" t="s">
        <v>362</v>
      </c>
      <c r="G288" s="47" t="s">
        <v>446</v>
      </c>
      <c r="H288" s="47" t="s">
        <v>198</v>
      </c>
      <c r="I288" s="47">
        <v>722741000</v>
      </c>
      <c r="J288" s="47" t="s">
        <v>199</v>
      </c>
      <c r="K288" s="47">
        <v>2</v>
      </c>
      <c r="L288" s="47" t="s">
        <v>46</v>
      </c>
      <c r="M288" s="47" t="str">
        <f>+VLOOKUP(Tabla2[[#This Row],[Especie]],Codigos_cat_frutas[],2,0)</f>
        <v>Hortalizas</v>
      </c>
      <c r="N288" s="47" t="s">
        <v>39</v>
      </c>
      <c r="O288" s="47" t="s">
        <v>522</v>
      </c>
    </row>
    <row r="289" spans="1:15" x14ac:dyDescent="0.35">
      <c r="A289" s="47" t="s">
        <v>302</v>
      </c>
      <c r="B289" s="47" t="s">
        <v>317</v>
      </c>
      <c r="C289">
        <f>+VLOOKUP($F289,'codigos'!$B$2:$E$344,2,0)</f>
        <v>6</v>
      </c>
      <c r="D289">
        <f>+VLOOKUP($F289,'codigos'!$B$2:$E$344,3,0)</f>
        <v>61</v>
      </c>
      <c r="E289">
        <f>+VLOOKUP($F289,'codigos'!$B$2:$E$344,4,0)</f>
        <v>6115</v>
      </c>
      <c r="F289" s="47" t="s">
        <v>362</v>
      </c>
      <c r="G289" s="47" t="s">
        <v>446</v>
      </c>
      <c r="H289" s="47" t="s">
        <v>198</v>
      </c>
      <c r="I289" s="47">
        <v>722741000</v>
      </c>
      <c r="J289" s="47" t="s">
        <v>199</v>
      </c>
      <c r="K289" s="47">
        <v>2</v>
      </c>
      <c r="L289" s="47" t="s">
        <v>46</v>
      </c>
      <c r="M289" s="47" t="str">
        <f>+VLOOKUP(Tabla2[[#This Row],[Especie]],Codigos_cat_frutas[],2,0)</f>
        <v>Berries</v>
      </c>
      <c r="N289" s="47" t="s">
        <v>12</v>
      </c>
      <c r="O289" s="47" t="s">
        <v>522</v>
      </c>
    </row>
    <row r="290" spans="1:15" x14ac:dyDescent="0.35">
      <c r="A290" s="47" t="s">
        <v>302</v>
      </c>
      <c r="B290" s="47" t="s">
        <v>317</v>
      </c>
      <c r="C290">
        <f>+VLOOKUP($F290,'codigos'!$B$2:$E$344,2,0)</f>
        <v>6</v>
      </c>
      <c r="D290">
        <f>+VLOOKUP($F290,'codigos'!$B$2:$E$344,3,0)</f>
        <v>61</v>
      </c>
      <c r="E290">
        <f>+VLOOKUP($F290,'codigos'!$B$2:$E$344,4,0)</f>
        <v>6115</v>
      </c>
      <c r="F290" s="47" t="s">
        <v>362</v>
      </c>
      <c r="G290" s="47" t="s">
        <v>446</v>
      </c>
      <c r="H290" s="47" t="s">
        <v>198</v>
      </c>
      <c r="I290" s="47">
        <v>722741000</v>
      </c>
      <c r="J290" s="47" t="s">
        <v>199</v>
      </c>
      <c r="K290" s="47">
        <v>2</v>
      </c>
      <c r="L290" s="47" t="s">
        <v>46</v>
      </c>
      <c r="M290" s="47" t="str">
        <f>+VLOOKUP(Tabla2[[#This Row],[Especie]],Codigos_cat_frutas[],2,0)</f>
        <v>Frutos de pepita</v>
      </c>
      <c r="N290" s="47" t="s">
        <v>392</v>
      </c>
      <c r="O290" s="47" t="s">
        <v>522</v>
      </c>
    </row>
    <row r="291" spans="1:15" x14ac:dyDescent="0.35">
      <c r="A291" s="47" t="s">
        <v>302</v>
      </c>
      <c r="B291" s="47" t="s">
        <v>317</v>
      </c>
      <c r="C291">
        <f>+VLOOKUP($F291,'codigos'!$B$2:$E$344,2,0)</f>
        <v>6</v>
      </c>
      <c r="D291">
        <f>+VLOOKUP($F291,'codigos'!$B$2:$E$344,3,0)</f>
        <v>61</v>
      </c>
      <c r="E291">
        <f>+VLOOKUP($F291,'codigos'!$B$2:$E$344,4,0)</f>
        <v>6115</v>
      </c>
      <c r="F291" s="47" t="s">
        <v>362</v>
      </c>
      <c r="G291" s="47" t="s">
        <v>446</v>
      </c>
      <c r="H291" s="47" t="s">
        <v>198</v>
      </c>
      <c r="I291" s="47">
        <v>722741000</v>
      </c>
      <c r="J291" s="47" t="s">
        <v>199</v>
      </c>
      <c r="K291" s="47">
        <v>2</v>
      </c>
      <c r="L291" s="47" t="s">
        <v>46</v>
      </c>
      <c r="M291" s="47" t="str">
        <f>+VLOOKUP(Tabla2[[#This Row],[Especie]],Codigos_cat_frutas[],2,0)</f>
        <v>Hortalizas</v>
      </c>
      <c r="N291" s="47" t="s">
        <v>27</v>
      </c>
      <c r="O291" s="47" t="s">
        <v>522</v>
      </c>
    </row>
    <row r="292" spans="1:15" x14ac:dyDescent="0.35">
      <c r="A292" s="47" t="s">
        <v>302</v>
      </c>
      <c r="B292" s="47" t="s">
        <v>317</v>
      </c>
      <c r="C292">
        <f>+VLOOKUP($F292,'codigos'!$B$2:$E$344,2,0)</f>
        <v>6</v>
      </c>
      <c r="D292">
        <f>+VLOOKUP($F292,'codigos'!$B$2:$E$344,3,0)</f>
        <v>61</v>
      </c>
      <c r="E292">
        <f>+VLOOKUP($F292,'codigos'!$B$2:$E$344,4,0)</f>
        <v>6115</v>
      </c>
      <c r="F292" s="47" t="s">
        <v>362</v>
      </c>
      <c r="G292" s="47" t="s">
        <v>446</v>
      </c>
      <c r="H292" s="47" t="s">
        <v>198</v>
      </c>
      <c r="I292" s="47">
        <v>722741000</v>
      </c>
      <c r="J292" s="47" t="s">
        <v>199</v>
      </c>
      <c r="K292" s="47">
        <v>2</v>
      </c>
      <c r="L292" s="47" t="s">
        <v>46</v>
      </c>
      <c r="M292" s="47" t="str">
        <f>+VLOOKUP(Tabla2[[#This Row],[Especie]],Codigos_cat_frutas[],2,0)</f>
        <v>Hortalizas</v>
      </c>
      <c r="N292" s="47" t="s">
        <v>28</v>
      </c>
      <c r="O292" s="47" t="s">
        <v>522</v>
      </c>
    </row>
    <row r="293" spans="1:15" x14ac:dyDescent="0.35">
      <c r="A293" s="47" t="s">
        <v>302</v>
      </c>
      <c r="B293" s="47" t="s">
        <v>317</v>
      </c>
      <c r="C293">
        <f>+VLOOKUP($F293,'codigos'!$B$2:$E$344,2,0)</f>
        <v>6</v>
      </c>
      <c r="D293">
        <f>+VLOOKUP($F293,'codigos'!$B$2:$E$344,3,0)</f>
        <v>61</v>
      </c>
      <c r="E293">
        <f>+VLOOKUP($F293,'codigos'!$B$2:$E$344,4,0)</f>
        <v>6115</v>
      </c>
      <c r="F293" s="47" t="s">
        <v>362</v>
      </c>
      <c r="G293" s="47" t="s">
        <v>446</v>
      </c>
      <c r="H293" s="47" t="s">
        <v>198</v>
      </c>
      <c r="I293" s="47">
        <v>722741000</v>
      </c>
      <c r="J293" s="47" t="s">
        <v>199</v>
      </c>
      <c r="K293" s="47">
        <v>4</v>
      </c>
      <c r="L293" s="47" t="s">
        <v>48</v>
      </c>
      <c r="M293" s="47" t="str">
        <f>+VLOOKUP(Tabla2[[#This Row],[Especie]],Codigos_cat_frutas[],2,0)</f>
        <v>Hortalizas</v>
      </c>
      <c r="N293" s="47" t="s">
        <v>4</v>
      </c>
      <c r="O293" s="47" t="s">
        <v>522</v>
      </c>
    </row>
    <row r="294" spans="1:15" x14ac:dyDescent="0.35">
      <c r="A294" s="47" t="s">
        <v>302</v>
      </c>
      <c r="B294" s="47" t="s">
        <v>317</v>
      </c>
      <c r="C294">
        <f>+VLOOKUP($F294,'codigos'!$B$2:$E$344,2,0)</f>
        <v>6</v>
      </c>
      <c r="D294">
        <f>+VLOOKUP($F294,'codigos'!$B$2:$E$344,3,0)</f>
        <v>61</v>
      </c>
      <c r="E294">
        <f>+VLOOKUP($F294,'codigos'!$B$2:$E$344,4,0)</f>
        <v>6115</v>
      </c>
      <c r="F294" s="47" t="s">
        <v>362</v>
      </c>
      <c r="G294" s="47" t="s">
        <v>446</v>
      </c>
      <c r="H294" s="47" t="s">
        <v>198</v>
      </c>
      <c r="I294" s="47">
        <v>722741000</v>
      </c>
      <c r="J294" s="47" t="s">
        <v>199</v>
      </c>
      <c r="K294" s="47">
        <v>4</v>
      </c>
      <c r="L294" s="47" t="s">
        <v>48</v>
      </c>
      <c r="M294" s="47" t="str">
        <f>+VLOOKUP(Tabla2[[#This Row],[Especie]],Codigos_cat_frutas[],2,0)</f>
        <v>Frutos de pepita</v>
      </c>
      <c r="N294" s="47" t="s">
        <v>392</v>
      </c>
      <c r="O294" s="47" t="s">
        <v>522</v>
      </c>
    </row>
    <row r="295" spans="1:15" x14ac:dyDescent="0.35">
      <c r="A295" s="47" t="s">
        <v>302</v>
      </c>
      <c r="B295" s="47" t="s">
        <v>317</v>
      </c>
      <c r="C295">
        <f>+VLOOKUP($F295,'codigos'!$B$2:$E$344,2,0)</f>
        <v>6</v>
      </c>
      <c r="D295">
        <f>+VLOOKUP($F295,'codigos'!$B$2:$E$344,3,0)</f>
        <v>61</v>
      </c>
      <c r="E295">
        <f>+VLOOKUP($F295,'codigos'!$B$2:$E$344,4,0)</f>
        <v>6115</v>
      </c>
      <c r="F295" s="47" t="s">
        <v>362</v>
      </c>
      <c r="G295" s="47" t="s">
        <v>446</v>
      </c>
      <c r="H295" s="47" t="s">
        <v>198</v>
      </c>
      <c r="I295" s="47">
        <v>722741000</v>
      </c>
      <c r="J295" s="47" t="s">
        <v>199</v>
      </c>
      <c r="K295" s="47">
        <v>4</v>
      </c>
      <c r="L295" s="47" t="s">
        <v>48</v>
      </c>
      <c r="M295" s="47" t="str">
        <f>+VLOOKUP(Tabla2[[#This Row],[Especie]],Codigos_cat_frutas[],2,0)</f>
        <v>Hortalizas</v>
      </c>
      <c r="N295" s="47" t="s">
        <v>27</v>
      </c>
      <c r="O295" s="47" t="s">
        <v>522</v>
      </c>
    </row>
    <row r="296" spans="1:15" x14ac:dyDescent="0.35">
      <c r="A296" s="47" t="s">
        <v>302</v>
      </c>
      <c r="B296" s="47" t="s">
        <v>317</v>
      </c>
      <c r="C296">
        <f>+VLOOKUP($F296,'codigos'!$B$2:$E$344,2,0)</f>
        <v>6</v>
      </c>
      <c r="D296">
        <f>+VLOOKUP($F296,'codigos'!$B$2:$E$344,3,0)</f>
        <v>61</v>
      </c>
      <c r="E296">
        <f>+VLOOKUP($F296,'codigos'!$B$2:$E$344,4,0)</f>
        <v>6115</v>
      </c>
      <c r="F296" s="47" t="s">
        <v>362</v>
      </c>
      <c r="G296" s="47" t="s">
        <v>446</v>
      </c>
      <c r="H296" s="47" t="s">
        <v>198</v>
      </c>
      <c r="I296" s="47">
        <v>722741000</v>
      </c>
      <c r="J296" s="47" t="s">
        <v>199</v>
      </c>
      <c r="K296" s="47">
        <v>4</v>
      </c>
      <c r="L296" s="47" t="s">
        <v>48</v>
      </c>
      <c r="M296" s="47" t="str">
        <f>+VLOOKUP(Tabla2[[#This Row],[Especie]],Codigos_cat_frutas[],2,0)</f>
        <v>Hortalizas</v>
      </c>
      <c r="N296" s="47" t="s">
        <v>28</v>
      </c>
      <c r="O296" s="47" t="s">
        <v>522</v>
      </c>
    </row>
    <row r="297" spans="1:15" x14ac:dyDescent="0.35">
      <c r="A297" s="47" t="s">
        <v>302</v>
      </c>
      <c r="B297" s="47" t="s">
        <v>317</v>
      </c>
      <c r="C297">
        <f>+VLOOKUP($F297,'codigos'!$B$2:$E$344,2,0)</f>
        <v>6</v>
      </c>
      <c r="D297">
        <f>+VLOOKUP($F297,'codigos'!$B$2:$E$344,3,0)</f>
        <v>61</v>
      </c>
      <c r="E297">
        <f>+VLOOKUP($F297,'codigos'!$B$2:$E$344,4,0)</f>
        <v>6115</v>
      </c>
      <c r="F297" s="47" t="s">
        <v>362</v>
      </c>
      <c r="G297" s="47" t="s">
        <v>446</v>
      </c>
      <c r="H297" s="47" t="s">
        <v>198</v>
      </c>
      <c r="I297" s="47">
        <v>722741000</v>
      </c>
      <c r="J297" s="47" t="s">
        <v>199</v>
      </c>
      <c r="K297" s="47">
        <v>5</v>
      </c>
      <c r="L297" s="47" t="s">
        <v>49</v>
      </c>
      <c r="M297" s="47" t="str">
        <f>+VLOOKUP(Tabla2[[#This Row],[Especie]],Codigos_cat_frutas[],2,0)</f>
        <v>Hortalizas</v>
      </c>
      <c r="N297" s="47" t="s">
        <v>4</v>
      </c>
      <c r="O297" s="47" t="s">
        <v>522</v>
      </c>
    </row>
    <row r="298" spans="1:15" x14ac:dyDescent="0.35">
      <c r="A298" s="47" t="s">
        <v>302</v>
      </c>
      <c r="B298" s="47" t="s">
        <v>317</v>
      </c>
      <c r="C298">
        <f>+VLOOKUP($F298,'codigos'!$B$2:$E$344,2,0)</f>
        <v>6</v>
      </c>
      <c r="D298">
        <f>+VLOOKUP($F298,'codigos'!$B$2:$E$344,3,0)</f>
        <v>61</v>
      </c>
      <c r="E298">
        <f>+VLOOKUP($F298,'codigos'!$B$2:$E$344,4,0)</f>
        <v>6115</v>
      </c>
      <c r="F298" s="47" t="s">
        <v>362</v>
      </c>
      <c r="G298" s="47" t="s">
        <v>446</v>
      </c>
      <c r="H298" s="47" t="s">
        <v>198</v>
      </c>
      <c r="I298" s="47">
        <v>722741000</v>
      </c>
      <c r="J298" s="47" t="s">
        <v>199</v>
      </c>
      <c r="K298" s="47">
        <v>5</v>
      </c>
      <c r="L298" s="47" t="s">
        <v>49</v>
      </c>
      <c r="M298" s="47" t="str">
        <f>+VLOOKUP(Tabla2[[#This Row],[Especie]],Codigos_cat_frutas[],2,0)</f>
        <v>Berries</v>
      </c>
      <c r="N298" s="47" t="s">
        <v>384</v>
      </c>
      <c r="O298" s="47" t="s">
        <v>522</v>
      </c>
    </row>
    <row r="299" spans="1:15" x14ac:dyDescent="0.35">
      <c r="A299" s="47" t="s">
        <v>302</v>
      </c>
      <c r="B299" s="47" t="s">
        <v>317</v>
      </c>
      <c r="C299">
        <f>+VLOOKUP($F299,'codigos'!$B$2:$E$344,2,0)</f>
        <v>6</v>
      </c>
      <c r="D299">
        <f>+VLOOKUP($F299,'codigos'!$B$2:$E$344,3,0)</f>
        <v>61</v>
      </c>
      <c r="E299">
        <f>+VLOOKUP($F299,'codigos'!$B$2:$E$344,4,0)</f>
        <v>6115</v>
      </c>
      <c r="F299" s="47" t="s">
        <v>362</v>
      </c>
      <c r="G299" s="47" t="s">
        <v>446</v>
      </c>
      <c r="H299" s="47" t="s">
        <v>198</v>
      </c>
      <c r="I299" s="47">
        <v>722741000</v>
      </c>
      <c r="J299" s="47" t="s">
        <v>199</v>
      </c>
      <c r="K299" s="47">
        <v>5</v>
      </c>
      <c r="L299" s="47" t="s">
        <v>49</v>
      </c>
      <c r="M299" s="47" t="str">
        <f>+VLOOKUP(Tabla2[[#This Row],[Especie]],Codigos_cat_frutas[],2,0)</f>
        <v>Frutos de hueso (carozo)</v>
      </c>
      <c r="N299" t="s">
        <v>598</v>
      </c>
      <c r="O299" s="47" t="s">
        <v>522</v>
      </c>
    </row>
    <row r="300" spans="1:15" x14ac:dyDescent="0.35">
      <c r="A300" s="47" t="s">
        <v>302</v>
      </c>
      <c r="B300" s="47" t="s">
        <v>317</v>
      </c>
      <c r="C300">
        <f>+VLOOKUP($F300,'codigos'!$B$2:$E$344,2,0)</f>
        <v>6</v>
      </c>
      <c r="D300">
        <f>+VLOOKUP($F300,'codigos'!$B$2:$E$344,3,0)</f>
        <v>61</v>
      </c>
      <c r="E300">
        <f>+VLOOKUP($F300,'codigos'!$B$2:$E$344,4,0)</f>
        <v>6115</v>
      </c>
      <c r="F300" s="47" t="s">
        <v>362</v>
      </c>
      <c r="G300" s="47" t="s">
        <v>446</v>
      </c>
      <c r="H300" s="47" t="s">
        <v>198</v>
      </c>
      <c r="I300" s="47">
        <v>722741000</v>
      </c>
      <c r="J300" s="47" t="s">
        <v>199</v>
      </c>
      <c r="K300" s="47">
        <v>5</v>
      </c>
      <c r="L300" s="47" t="s">
        <v>49</v>
      </c>
      <c r="M300" s="47" t="str">
        <f>+VLOOKUP(Tabla2[[#This Row],[Especie]],Codigos_cat_frutas[],2,0)</f>
        <v>Frutos de hueso (carozo)</v>
      </c>
      <c r="N300" s="47" t="s">
        <v>670</v>
      </c>
      <c r="O300" s="47" t="s">
        <v>522</v>
      </c>
    </row>
    <row r="301" spans="1:15" x14ac:dyDescent="0.35">
      <c r="A301" s="47" t="s">
        <v>302</v>
      </c>
      <c r="B301" s="47" t="s">
        <v>317</v>
      </c>
      <c r="C301">
        <f>+VLOOKUP($F301,'codigos'!$B$2:$E$344,2,0)</f>
        <v>6</v>
      </c>
      <c r="D301">
        <f>+VLOOKUP($F301,'codigos'!$B$2:$E$344,3,0)</f>
        <v>61</v>
      </c>
      <c r="E301">
        <f>+VLOOKUP($F301,'codigos'!$B$2:$E$344,4,0)</f>
        <v>6115</v>
      </c>
      <c r="F301" s="47" t="s">
        <v>362</v>
      </c>
      <c r="G301" s="47" t="s">
        <v>446</v>
      </c>
      <c r="H301" s="47" t="s">
        <v>198</v>
      </c>
      <c r="I301" s="47">
        <v>722741000</v>
      </c>
      <c r="J301" s="47" t="s">
        <v>199</v>
      </c>
      <c r="K301" s="47">
        <v>5</v>
      </c>
      <c r="L301" s="47" t="s">
        <v>49</v>
      </c>
      <c r="M301" s="47" t="str">
        <f>+VLOOKUP(Tabla2[[#This Row],[Especie]],Codigos_cat_frutas[],2,0)</f>
        <v>Frutos de hueso (carozo)</v>
      </c>
      <c r="N301" s="47" t="s">
        <v>389</v>
      </c>
      <c r="O301" s="47" t="s">
        <v>522</v>
      </c>
    </row>
    <row r="302" spans="1:15" x14ac:dyDescent="0.35">
      <c r="A302" s="47" t="s">
        <v>302</v>
      </c>
      <c r="B302" s="47" t="s">
        <v>317</v>
      </c>
      <c r="C302">
        <f>+VLOOKUP($F302,'codigos'!$B$2:$E$344,2,0)</f>
        <v>6</v>
      </c>
      <c r="D302">
        <f>+VLOOKUP($F302,'codigos'!$B$2:$E$344,3,0)</f>
        <v>61</v>
      </c>
      <c r="E302">
        <f>+VLOOKUP($F302,'codigos'!$B$2:$E$344,4,0)</f>
        <v>6115</v>
      </c>
      <c r="F302" s="47" t="s">
        <v>362</v>
      </c>
      <c r="G302" s="47" t="s">
        <v>446</v>
      </c>
      <c r="H302" s="47" t="s">
        <v>198</v>
      </c>
      <c r="I302" s="47">
        <v>722741000</v>
      </c>
      <c r="J302" s="47" t="s">
        <v>199</v>
      </c>
      <c r="K302" s="47">
        <v>5</v>
      </c>
      <c r="L302" s="47" t="s">
        <v>49</v>
      </c>
      <c r="M302" s="47" t="str">
        <f>+VLOOKUP(Tabla2[[#This Row],[Especie]],Codigos_cat_frutas[],2,0)</f>
        <v>Berries</v>
      </c>
      <c r="N302" s="47" t="s">
        <v>12</v>
      </c>
      <c r="O302" s="47" t="s">
        <v>522</v>
      </c>
    </row>
    <row r="303" spans="1:15" x14ac:dyDescent="0.35">
      <c r="A303" s="47" t="s">
        <v>302</v>
      </c>
      <c r="B303" s="47" t="s">
        <v>317</v>
      </c>
      <c r="C303">
        <f>+VLOOKUP($F303,'codigos'!$B$2:$E$344,2,0)</f>
        <v>6</v>
      </c>
      <c r="D303">
        <f>+VLOOKUP($F303,'codigos'!$B$2:$E$344,3,0)</f>
        <v>61</v>
      </c>
      <c r="E303">
        <f>+VLOOKUP($F303,'codigos'!$B$2:$E$344,4,0)</f>
        <v>6115</v>
      </c>
      <c r="F303" s="47" t="s">
        <v>362</v>
      </c>
      <c r="G303" s="47" t="s">
        <v>446</v>
      </c>
      <c r="H303" s="47" t="s">
        <v>198</v>
      </c>
      <c r="I303" s="47">
        <v>722741000</v>
      </c>
      <c r="J303" s="47" t="s">
        <v>199</v>
      </c>
      <c r="K303" s="47">
        <v>5</v>
      </c>
      <c r="L303" s="47" t="s">
        <v>49</v>
      </c>
      <c r="M303" s="47" t="str">
        <f>+VLOOKUP(Tabla2[[#This Row],[Especie]],Codigos_cat_frutas[],2,0)</f>
        <v>Hortalizas</v>
      </c>
      <c r="N303" s="47" t="s">
        <v>17</v>
      </c>
      <c r="O303" s="47" t="s">
        <v>522</v>
      </c>
    </row>
    <row r="304" spans="1:15" x14ac:dyDescent="0.35">
      <c r="A304" s="47" t="s">
        <v>302</v>
      </c>
      <c r="B304" s="47" t="s">
        <v>317</v>
      </c>
      <c r="C304">
        <f>+VLOOKUP($F304,'codigos'!$B$2:$E$344,2,0)</f>
        <v>6</v>
      </c>
      <c r="D304">
        <f>+VLOOKUP($F304,'codigos'!$B$2:$E$344,3,0)</f>
        <v>61</v>
      </c>
      <c r="E304">
        <f>+VLOOKUP($F304,'codigos'!$B$2:$E$344,4,0)</f>
        <v>6115</v>
      </c>
      <c r="F304" s="47" t="s">
        <v>362</v>
      </c>
      <c r="G304" s="47" t="s">
        <v>446</v>
      </c>
      <c r="H304" s="47" t="s">
        <v>198</v>
      </c>
      <c r="I304" s="47">
        <v>722741000</v>
      </c>
      <c r="J304" s="47" t="s">
        <v>199</v>
      </c>
      <c r="K304" s="47">
        <v>5</v>
      </c>
      <c r="L304" s="47" t="s">
        <v>49</v>
      </c>
      <c r="M304" s="47" t="str">
        <f>+VLOOKUP(Tabla2[[#This Row],[Especie]],Codigos_cat_frutas[],2,0)</f>
        <v>Frutos de pepita</v>
      </c>
      <c r="N304" s="47" t="s">
        <v>392</v>
      </c>
      <c r="O304" s="47" t="s">
        <v>522</v>
      </c>
    </row>
    <row r="305" spans="1:15" x14ac:dyDescent="0.35">
      <c r="A305" s="47" t="s">
        <v>302</v>
      </c>
      <c r="B305" s="47" t="s">
        <v>317</v>
      </c>
      <c r="C305">
        <f>+VLOOKUP($F305,'codigos'!$B$2:$E$344,2,0)</f>
        <v>6</v>
      </c>
      <c r="D305">
        <f>+VLOOKUP($F305,'codigos'!$B$2:$E$344,3,0)</f>
        <v>61</v>
      </c>
      <c r="E305">
        <f>+VLOOKUP($F305,'codigos'!$B$2:$E$344,4,0)</f>
        <v>6115</v>
      </c>
      <c r="F305" s="47" t="s">
        <v>362</v>
      </c>
      <c r="G305" s="47" t="s">
        <v>446</v>
      </c>
      <c r="H305" s="47" t="s">
        <v>198</v>
      </c>
      <c r="I305" s="47">
        <v>722741000</v>
      </c>
      <c r="J305" s="47" t="s">
        <v>199</v>
      </c>
      <c r="K305" s="47">
        <v>5</v>
      </c>
      <c r="L305" s="47" t="s">
        <v>49</v>
      </c>
      <c r="M305" s="47" t="str">
        <f>+VLOOKUP(Tabla2[[#This Row],[Especie]],Codigos_cat_frutas[],2,0)</f>
        <v>Frutos de pepita</v>
      </c>
      <c r="N305" t="s">
        <v>649</v>
      </c>
      <c r="O305" s="47" t="s">
        <v>522</v>
      </c>
    </row>
    <row r="306" spans="1:15" x14ac:dyDescent="0.35">
      <c r="A306" s="47" t="s">
        <v>302</v>
      </c>
      <c r="B306" s="47" t="s">
        <v>317</v>
      </c>
      <c r="C306">
        <f>+VLOOKUP($F306,'codigos'!$B$2:$E$344,2,0)</f>
        <v>6</v>
      </c>
      <c r="D306">
        <f>+VLOOKUP($F306,'codigos'!$B$2:$E$344,3,0)</f>
        <v>61</v>
      </c>
      <c r="E306">
        <f>+VLOOKUP($F306,'codigos'!$B$2:$E$344,4,0)</f>
        <v>6115</v>
      </c>
      <c r="F306" s="47" t="s">
        <v>362</v>
      </c>
      <c r="G306" s="47" t="s">
        <v>446</v>
      </c>
      <c r="H306" s="47" t="s">
        <v>198</v>
      </c>
      <c r="I306" s="47">
        <v>722741000</v>
      </c>
      <c r="J306" s="47" t="s">
        <v>199</v>
      </c>
      <c r="K306" s="47">
        <v>5</v>
      </c>
      <c r="L306" s="47" t="s">
        <v>49</v>
      </c>
      <c r="M306" s="47" t="str">
        <f>+VLOOKUP(Tabla2[[#This Row],[Especie]],Codigos_cat_frutas[],2,0)</f>
        <v>Hortalizas</v>
      </c>
      <c r="N306" s="47" t="s">
        <v>41</v>
      </c>
      <c r="O306" s="47" t="s">
        <v>522</v>
      </c>
    </row>
    <row r="307" spans="1:15" x14ac:dyDescent="0.35">
      <c r="A307" s="47" t="s">
        <v>302</v>
      </c>
      <c r="B307" s="47" t="s">
        <v>317</v>
      </c>
      <c r="C307">
        <f>+VLOOKUP($F307,'codigos'!$B$2:$E$344,2,0)</f>
        <v>6</v>
      </c>
      <c r="D307">
        <f>+VLOOKUP($F307,'codigos'!$B$2:$E$344,3,0)</f>
        <v>61</v>
      </c>
      <c r="E307">
        <f>+VLOOKUP($F307,'codigos'!$B$2:$E$344,4,0)</f>
        <v>6115</v>
      </c>
      <c r="F307" s="47" t="s">
        <v>362</v>
      </c>
      <c r="G307" s="47" t="s">
        <v>446</v>
      </c>
      <c r="H307" s="47" t="s">
        <v>198</v>
      </c>
      <c r="I307" s="47">
        <v>722741000</v>
      </c>
      <c r="J307" s="47" t="s">
        <v>199</v>
      </c>
      <c r="K307" s="47">
        <v>5</v>
      </c>
      <c r="L307" s="47" t="s">
        <v>49</v>
      </c>
      <c r="M307" s="47" t="str">
        <f>+VLOOKUP(Tabla2[[#This Row],[Especie]],Codigos_cat_frutas[],2,0)</f>
        <v>Hortalizas</v>
      </c>
      <c r="N307" s="47" t="s">
        <v>27</v>
      </c>
      <c r="O307" s="47" t="s">
        <v>522</v>
      </c>
    </row>
    <row r="308" spans="1:15" x14ac:dyDescent="0.35">
      <c r="A308" s="47" t="s">
        <v>302</v>
      </c>
      <c r="B308" s="47" t="s">
        <v>317</v>
      </c>
      <c r="C308">
        <f>+VLOOKUP($F308,'codigos'!$B$2:$E$344,2,0)</f>
        <v>6</v>
      </c>
      <c r="D308">
        <f>+VLOOKUP($F308,'codigos'!$B$2:$E$344,3,0)</f>
        <v>61</v>
      </c>
      <c r="E308">
        <f>+VLOOKUP($F308,'codigos'!$B$2:$E$344,4,0)</f>
        <v>6115</v>
      </c>
      <c r="F308" s="47" t="s">
        <v>362</v>
      </c>
      <c r="G308" s="47" t="s">
        <v>446</v>
      </c>
      <c r="H308" s="47" t="s">
        <v>198</v>
      </c>
      <c r="I308" s="47">
        <v>722741000</v>
      </c>
      <c r="J308" s="47" t="s">
        <v>199</v>
      </c>
      <c r="K308" s="47">
        <v>5</v>
      </c>
      <c r="L308" s="47" t="s">
        <v>49</v>
      </c>
      <c r="M308" s="47" t="str">
        <f>+VLOOKUP(Tabla2[[#This Row],[Especie]],Codigos_cat_frutas[],2,0)</f>
        <v>Hortalizas</v>
      </c>
      <c r="N308" s="47" t="s">
        <v>40</v>
      </c>
      <c r="O308" s="47" t="s">
        <v>522</v>
      </c>
    </row>
    <row r="309" spans="1:15" x14ac:dyDescent="0.35">
      <c r="A309" s="47" t="s">
        <v>302</v>
      </c>
      <c r="B309" s="47" t="s">
        <v>317</v>
      </c>
      <c r="C309">
        <f>+VLOOKUP($F309,'codigos'!$B$2:$E$344,2,0)</f>
        <v>6</v>
      </c>
      <c r="D309">
        <f>+VLOOKUP($F309,'codigos'!$B$2:$E$344,3,0)</f>
        <v>61</v>
      </c>
      <c r="E309">
        <f>+VLOOKUP($F309,'codigos'!$B$2:$E$344,4,0)</f>
        <v>6115</v>
      </c>
      <c r="F309" s="47" t="s">
        <v>362</v>
      </c>
      <c r="G309" s="47" t="s">
        <v>446</v>
      </c>
      <c r="H309" s="47" t="s">
        <v>198</v>
      </c>
      <c r="I309" s="47">
        <v>722741000</v>
      </c>
      <c r="J309" s="47" t="s">
        <v>199</v>
      </c>
      <c r="K309" s="47">
        <v>5</v>
      </c>
      <c r="L309" s="47" t="s">
        <v>49</v>
      </c>
      <c r="M309" s="47" t="str">
        <f>+VLOOKUP(Tabla2[[#This Row],[Especie]],Codigos_cat_frutas[],2,0)</f>
        <v>Hortalizas</v>
      </c>
      <c r="N309" s="47" t="s">
        <v>28</v>
      </c>
      <c r="O309" s="47" t="s">
        <v>522</v>
      </c>
    </row>
    <row r="310" spans="1:15" x14ac:dyDescent="0.35">
      <c r="A310" s="47" t="s">
        <v>302</v>
      </c>
      <c r="B310" s="47" t="s">
        <v>317</v>
      </c>
      <c r="C310">
        <f>+VLOOKUP($F310,'codigos'!$B$2:$E$344,2,0)</f>
        <v>6</v>
      </c>
      <c r="D310">
        <f>+VLOOKUP($F310,'codigos'!$B$2:$E$344,3,0)</f>
        <v>61</v>
      </c>
      <c r="E310">
        <f>+VLOOKUP($F310,'codigos'!$B$2:$E$344,4,0)</f>
        <v>6115</v>
      </c>
      <c r="F310" s="47" t="s">
        <v>362</v>
      </c>
      <c r="G310" s="47" t="s">
        <v>446</v>
      </c>
      <c r="H310" s="47" t="s">
        <v>198</v>
      </c>
      <c r="I310" s="47">
        <v>722741000</v>
      </c>
      <c r="J310" s="47" t="s">
        <v>199</v>
      </c>
      <c r="K310" s="47">
        <v>5</v>
      </c>
      <c r="L310" s="47" t="s">
        <v>49</v>
      </c>
      <c r="M310" s="47" t="str">
        <f>+VLOOKUP(Tabla2[[#This Row],[Especie]],Codigos_cat_frutas[],2,0)</f>
        <v>Uva</v>
      </c>
      <c r="N310" s="47" t="s">
        <v>396</v>
      </c>
      <c r="O310" s="47" t="s">
        <v>522</v>
      </c>
    </row>
    <row r="311" spans="1:15" x14ac:dyDescent="0.35">
      <c r="A311" s="47" t="s">
        <v>302</v>
      </c>
      <c r="B311" s="47" t="s">
        <v>318</v>
      </c>
      <c r="C311">
        <f>+VLOOKUP($F311,'codigos'!$B$2:$E$344,2,0)</f>
        <v>6</v>
      </c>
      <c r="D311">
        <f>+VLOOKUP($F311,'codigos'!$B$2:$E$344,3,0)</f>
        <v>63</v>
      </c>
      <c r="E311">
        <f>+VLOOKUP($F311,'codigos'!$B$2:$E$344,4,0)</f>
        <v>6303</v>
      </c>
      <c r="F311" s="47" t="s">
        <v>329</v>
      </c>
      <c r="G311" s="47" t="s">
        <v>444</v>
      </c>
      <c r="H311" s="47" t="s">
        <v>192</v>
      </c>
      <c r="I311" s="47">
        <v>223331015</v>
      </c>
      <c r="J311" s="47" t="s">
        <v>193</v>
      </c>
      <c r="K311" s="47">
        <v>4</v>
      </c>
      <c r="L311" s="47" t="s">
        <v>48</v>
      </c>
      <c r="M311" s="47" t="str">
        <f>+VLOOKUP(Tabla2[[#This Row],[Especie]],Codigos_cat_frutas[],2,0)</f>
        <v>Frutos de hueso (carozo)</v>
      </c>
      <c r="N311" t="s">
        <v>598</v>
      </c>
      <c r="O311" s="47" t="s">
        <v>522</v>
      </c>
    </row>
    <row r="312" spans="1:15" x14ac:dyDescent="0.35">
      <c r="A312" s="47" t="s">
        <v>302</v>
      </c>
      <c r="B312" s="47" t="s">
        <v>319</v>
      </c>
      <c r="C312">
        <f>+VLOOKUP($F312,'codigos'!$B$2:$E$344,2,0)</f>
        <v>6</v>
      </c>
      <c r="D312">
        <f>+VLOOKUP($F312,'codigos'!$B$2:$E$344,3,0)</f>
        <v>62</v>
      </c>
      <c r="E312">
        <f>+VLOOKUP($F312,'codigos'!$B$2:$E$344,4,0)</f>
        <v>6202</v>
      </c>
      <c r="F312" s="47" t="s">
        <v>341</v>
      </c>
      <c r="G312" s="47" t="s">
        <v>209</v>
      </c>
      <c r="H312" s="47" t="s">
        <v>210</v>
      </c>
      <c r="I312" s="47">
        <v>222157161</v>
      </c>
      <c r="J312" s="47" t="s">
        <v>62</v>
      </c>
      <c r="K312" s="47">
        <v>1</v>
      </c>
      <c r="L312" s="47" t="s">
        <v>45</v>
      </c>
      <c r="M312" s="47" t="str">
        <f>+VLOOKUP(Tabla2[[#This Row],[Especie]],Codigos_cat_frutas[],2,0)</f>
        <v>Oleaginosos</v>
      </c>
      <c r="N312" s="47" t="s">
        <v>394</v>
      </c>
      <c r="O312" s="47" t="s">
        <v>522</v>
      </c>
    </row>
    <row r="313" spans="1:15" x14ac:dyDescent="0.35">
      <c r="A313" s="47" t="s">
        <v>302</v>
      </c>
      <c r="B313" s="47" t="s">
        <v>319</v>
      </c>
      <c r="C313">
        <f>+VLOOKUP($F313,'codigos'!$B$2:$E$344,2,0)</f>
        <v>6</v>
      </c>
      <c r="D313">
        <f>+VLOOKUP($F313,'codigos'!$B$2:$E$344,3,0)</f>
        <v>62</v>
      </c>
      <c r="E313">
        <f>+VLOOKUP($F313,'codigos'!$B$2:$E$344,4,0)</f>
        <v>6202</v>
      </c>
      <c r="F313" s="47" t="s">
        <v>341</v>
      </c>
      <c r="G313" s="47" t="s">
        <v>207</v>
      </c>
      <c r="H313" s="47" t="s">
        <v>208</v>
      </c>
      <c r="I313" s="47">
        <v>229233055</v>
      </c>
      <c r="J313" s="47" t="s">
        <v>135</v>
      </c>
      <c r="K313" s="47">
        <v>1</v>
      </c>
      <c r="L313" s="47" t="s">
        <v>45</v>
      </c>
      <c r="M313" s="47" t="str">
        <f>+VLOOKUP(Tabla2[[#This Row],[Especie]],Codigos_cat_frutas[],2,0)</f>
        <v>Oleaginosos</v>
      </c>
      <c r="N313" s="47" t="s">
        <v>394</v>
      </c>
      <c r="O313" s="47" t="s">
        <v>522</v>
      </c>
    </row>
    <row r="314" spans="1:15" x14ac:dyDescent="0.35">
      <c r="A314" s="47" t="s">
        <v>302</v>
      </c>
      <c r="B314" s="47" t="s">
        <v>318</v>
      </c>
      <c r="C314">
        <f>+VLOOKUP($F314,'codigos'!$B$2:$E$344,2,0)</f>
        <v>6</v>
      </c>
      <c r="D314">
        <f>+VLOOKUP($F314,'codigos'!$B$2:$E$344,3,0)</f>
        <v>63</v>
      </c>
      <c r="E314">
        <f>+VLOOKUP($F314,'codigos'!$B$2:$E$344,4,0)</f>
        <v>6309</v>
      </c>
      <c r="F314" s="47" t="s">
        <v>358</v>
      </c>
      <c r="G314" s="47" t="s">
        <v>402</v>
      </c>
      <c r="H314" s="47" t="s">
        <v>215</v>
      </c>
      <c r="I314" s="47">
        <v>993751146</v>
      </c>
      <c r="J314" s="47" t="s">
        <v>189</v>
      </c>
      <c r="K314" s="47">
        <v>1</v>
      </c>
      <c r="L314" s="47" t="s">
        <v>45</v>
      </c>
      <c r="M314" s="47" t="str">
        <f>+VLOOKUP(Tabla2[[#This Row],[Especie]],Codigos_cat_frutas[],2,0)</f>
        <v>Oleaginosos</v>
      </c>
      <c r="N314" s="47" t="s">
        <v>394</v>
      </c>
      <c r="O314" s="47" t="s">
        <v>522</v>
      </c>
    </row>
    <row r="315" spans="1:15" x14ac:dyDescent="0.35">
      <c r="A315" s="47" t="s">
        <v>302</v>
      </c>
      <c r="B315" s="47" t="s">
        <v>318</v>
      </c>
      <c r="C315">
        <f>+VLOOKUP($F315,'codigos'!$B$2:$E$344,2,0)</f>
        <v>6</v>
      </c>
      <c r="D315">
        <f>+VLOOKUP($F315,'codigos'!$B$2:$E$344,3,0)</f>
        <v>63</v>
      </c>
      <c r="E315">
        <f>+VLOOKUP($F315,'codigos'!$B$2:$E$344,4,0)</f>
        <v>6301</v>
      </c>
      <c r="F315" s="47" t="s">
        <v>371</v>
      </c>
      <c r="G315" s="47" t="s">
        <v>416</v>
      </c>
      <c r="H315" s="47" t="s">
        <v>224</v>
      </c>
      <c r="I315" s="47">
        <v>722976700</v>
      </c>
      <c r="J315" s="47" t="s">
        <v>225</v>
      </c>
      <c r="K315" s="47">
        <v>5</v>
      </c>
      <c r="L315" s="47" t="s">
        <v>49</v>
      </c>
      <c r="M315" s="47" t="str">
        <f>+VLOOKUP(Tabla2[[#This Row],[Especie]],Codigos_cat_frutas[],2,0)</f>
        <v>Frutos de hueso (carozo)</v>
      </c>
      <c r="N315" t="s">
        <v>594</v>
      </c>
      <c r="O315" s="47" t="s">
        <v>522</v>
      </c>
    </row>
    <row r="316" spans="1:15" x14ac:dyDescent="0.35">
      <c r="A316" s="47" t="s">
        <v>302</v>
      </c>
      <c r="B316" s="47" t="s">
        <v>318</v>
      </c>
      <c r="C316">
        <f>+VLOOKUP($F316,'codigos'!$B$2:$E$344,2,0)</f>
        <v>6</v>
      </c>
      <c r="D316">
        <f>+VLOOKUP($F316,'codigos'!$B$2:$E$344,3,0)</f>
        <v>63</v>
      </c>
      <c r="E316">
        <f>+VLOOKUP($F316,'codigos'!$B$2:$E$344,4,0)</f>
        <v>6301</v>
      </c>
      <c r="F316" s="47" t="s">
        <v>371</v>
      </c>
      <c r="G316" s="47" t="s">
        <v>416</v>
      </c>
      <c r="H316" s="47" t="s">
        <v>224</v>
      </c>
      <c r="I316" s="47">
        <v>722976700</v>
      </c>
      <c r="J316" s="47" t="s">
        <v>225</v>
      </c>
      <c r="K316" s="47">
        <v>5</v>
      </c>
      <c r="L316" s="47" t="s">
        <v>49</v>
      </c>
      <c r="M316" s="47" t="str">
        <f>+VLOOKUP(Tabla2[[#This Row],[Especie]],Codigos_cat_frutas[],2,0)</f>
        <v>Frutos de hueso (carozo)</v>
      </c>
      <c r="N316" t="s">
        <v>598</v>
      </c>
      <c r="O316" s="47" t="s">
        <v>522</v>
      </c>
    </row>
    <row r="317" spans="1:15" x14ac:dyDescent="0.35">
      <c r="A317" s="47" t="s">
        <v>302</v>
      </c>
      <c r="B317" s="47" t="s">
        <v>318</v>
      </c>
      <c r="C317">
        <f>+VLOOKUP($F317,'codigos'!$B$2:$E$344,2,0)</f>
        <v>6</v>
      </c>
      <c r="D317">
        <f>+VLOOKUP($F317,'codigos'!$B$2:$E$344,3,0)</f>
        <v>63</v>
      </c>
      <c r="E317">
        <f>+VLOOKUP($F317,'codigos'!$B$2:$E$344,4,0)</f>
        <v>6301</v>
      </c>
      <c r="F317" s="47" t="s">
        <v>371</v>
      </c>
      <c r="G317" s="47" t="s">
        <v>416</v>
      </c>
      <c r="H317" s="47" t="s">
        <v>224</v>
      </c>
      <c r="I317" s="47">
        <v>722976700</v>
      </c>
      <c r="J317" s="47" t="s">
        <v>225</v>
      </c>
      <c r="K317" s="47">
        <v>5</v>
      </c>
      <c r="L317" s="47" t="s">
        <v>49</v>
      </c>
      <c r="M317" s="47" t="str">
        <f>+VLOOKUP(Tabla2[[#This Row],[Especie]],Codigos_cat_frutas[],2,0)</f>
        <v>Frutos de hueso (carozo)</v>
      </c>
      <c r="N317" s="47" t="s">
        <v>670</v>
      </c>
      <c r="O317" s="47" t="s">
        <v>522</v>
      </c>
    </row>
    <row r="318" spans="1:15" x14ac:dyDescent="0.35">
      <c r="A318" s="47" t="s">
        <v>302</v>
      </c>
      <c r="B318" s="47" t="s">
        <v>318</v>
      </c>
      <c r="C318">
        <f>+VLOOKUP($F318,'codigos'!$B$2:$E$344,2,0)</f>
        <v>6</v>
      </c>
      <c r="D318">
        <f>+VLOOKUP($F318,'codigos'!$B$2:$E$344,3,0)</f>
        <v>63</v>
      </c>
      <c r="E318">
        <f>+VLOOKUP($F318,'codigos'!$B$2:$E$344,4,0)</f>
        <v>6301</v>
      </c>
      <c r="F318" s="47" t="s">
        <v>371</v>
      </c>
      <c r="G318" s="47" t="s">
        <v>416</v>
      </c>
      <c r="H318" s="47" t="s">
        <v>224</v>
      </c>
      <c r="I318" s="47">
        <v>722976700</v>
      </c>
      <c r="J318" s="47" t="s">
        <v>225</v>
      </c>
      <c r="K318" s="47">
        <v>5</v>
      </c>
      <c r="L318" s="47" t="s">
        <v>49</v>
      </c>
      <c r="M318" s="47" t="str">
        <f>+VLOOKUP(Tabla2[[#This Row],[Especie]],Codigos_cat_frutas[],2,0)</f>
        <v>Frutos de hueso (carozo)</v>
      </c>
      <c r="N318" s="47" t="s">
        <v>389</v>
      </c>
      <c r="O318" s="47" t="s">
        <v>522</v>
      </c>
    </row>
    <row r="319" spans="1:15" x14ac:dyDescent="0.35">
      <c r="A319" s="47" t="s">
        <v>302</v>
      </c>
      <c r="B319" s="47" t="s">
        <v>318</v>
      </c>
      <c r="C319">
        <f>+VLOOKUP($F319,'codigos'!$B$2:$E$344,2,0)</f>
        <v>6</v>
      </c>
      <c r="D319">
        <f>+VLOOKUP($F319,'codigos'!$B$2:$E$344,3,0)</f>
        <v>63</v>
      </c>
      <c r="E319">
        <f>+VLOOKUP($F319,'codigos'!$B$2:$E$344,4,0)</f>
        <v>6301</v>
      </c>
      <c r="F319" s="47" t="s">
        <v>371</v>
      </c>
      <c r="G319" s="47" t="s">
        <v>416</v>
      </c>
      <c r="H319" s="47" t="s">
        <v>224</v>
      </c>
      <c r="I319" s="47">
        <v>722976700</v>
      </c>
      <c r="J319" s="47" t="s">
        <v>225</v>
      </c>
      <c r="K319" s="47">
        <v>5</v>
      </c>
      <c r="L319" s="47" t="s">
        <v>49</v>
      </c>
      <c r="M319" s="47" t="str">
        <f>+VLOOKUP(Tabla2[[#This Row],[Especie]],Codigos_cat_frutas[],2,0)</f>
        <v>Uva</v>
      </c>
      <c r="N319" s="47" t="s">
        <v>396</v>
      </c>
      <c r="O319" s="47" t="s">
        <v>522</v>
      </c>
    </row>
    <row r="320" spans="1:15" x14ac:dyDescent="0.35">
      <c r="A320" s="47" t="s">
        <v>302</v>
      </c>
      <c r="B320" s="47" t="s">
        <v>318</v>
      </c>
      <c r="C320">
        <f>+VLOOKUP($F320,'codigos'!$B$2:$E$344,2,0)</f>
        <v>6</v>
      </c>
      <c r="D320">
        <f>+VLOOKUP($F320,'codigos'!$B$2:$E$344,3,0)</f>
        <v>63</v>
      </c>
      <c r="E320">
        <f>+VLOOKUP($F320,'codigos'!$B$2:$E$344,4,0)</f>
        <v>6309</v>
      </c>
      <c r="F320" s="47" t="s">
        <v>353</v>
      </c>
      <c r="G320" s="47" t="s">
        <v>445</v>
      </c>
      <c r="H320" s="47" t="s">
        <v>222</v>
      </c>
      <c r="I320" s="47">
        <v>225825705</v>
      </c>
      <c r="J320" s="47" t="s">
        <v>223</v>
      </c>
      <c r="K320" s="47">
        <v>4</v>
      </c>
      <c r="L320" s="47" t="s">
        <v>48</v>
      </c>
      <c r="M320" s="47" t="str">
        <f>+VLOOKUP(Tabla2[[#This Row],[Especie]],Codigos_cat_frutas[],2,0)</f>
        <v>Frutos de hueso (carozo)</v>
      </c>
      <c r="N320" t="s">
        <v>598</v>
      </c>
      <c r="O320" s="47" t="s">
        <v>522</v>
      </c>
    </row>
    <row r="321" spans="1:15" x14ac:dyDescent="0.35">
      <c r="A321" s="47" t="s">
        <v>302</v>
      </c>
      <c r="B321" s="47" t="s">
        <v>317</v>
      </c>
      <c r="C321">
        <f>+VLOOKUP($F321,'codigos'!$B$2:$E$344,2,0)</f>
        <v>6</v>
      </c>
      <c r="D321">
        <f>+VLOOKUP($F321,'codigos'!$B$2:$E$344,3,0)</f>
        <v>61</v>
      </c>
      <c r="E321">
        <f>+VLOOKUP($F321,'codigos'!$B$2:$E$344,4,0)</f>
        <v>6111</v>
      </c>
      <c r="F321" s="47" t="s">
        <v>349</v>
      </c>
      <c r="G321" s="47" t="s">
        <v>491</v>
      </c>
      <c r="H321" s="47" t="s">
        <v>194</v>
      </c>
      <c r="I321" s="47">
        <v>722391933</v>
      </c>
      <c r="J321" s="47" t="s">
        <v>195</v>
      </c>
      <c r="K321" s="47">
        <v>4</v>
      </c>
      <c r="L321" s="47" t="s">
        <v>48</v>
      </c>
      <c r="M321" s="47" t="str">
        <f>+VLOOKUP(Tabla2[[#This Row],[Especie]],Codigos_cat_frutas[],2,0)</f>
        <v>Frutos de hueso (carozo)</v>
      </c>
      <c r="N321" t="s">
        <v>598</v>
      </c>
      <c r="O321" s="47" t="s">
        <v>522</v>
      </c>
    </row>
    <row r="322" spans="1:15" x14ac:dyDescent="0.35">
      <c r="A322" s="47" t="s">
        <v>302</v>
      </c>
      <c r="B322" s="47" t="s">
        <v>318</v>
      </c>
      <c r="C322">
        <f>+VLOOKUP($F322,'codigos'!$B$2:$E$344,2,0)</f>
        <v>6</v>
      </c>
      <c r="D322">
        <f>+VLOOKUP($F322,'codigos'!$B$2:$E$344,3,0)</f>
        <v>63</v>
      </c>
      <c r="E322">
        <f>+VLOOKUP($F322,'codigos'!$B$2:$E$344,4,0)</f>
        <v>6310</v>
      </c>
      <c r="F322" s="47" t="s">
        <v>375</v>
      </c>
      <c r="G322" s="47" t="s">
        <v>449</v>
      </c>
      <c r="H322" s="47" t="s">
        <v>201</v>
      </c>
      <c r="I322" s="47">
        <v>981369145</v>
      </c>
      <c r="J322" s="47" t="s">
        <v>202</v>
      </c>
      <c r="K322" s="47">
        <v>4</v>
      </c>
      <c r="L322" s="47" t="s">
        <v>48</v>
      </c>
      <c r="M322" s="47" t="str">
        <f>+VLOOKUP(Tabla2[[#This Row],[Especie]],Codigos_cat_frutas[],2,0)</f>
        <v>Frutos de hueso (carozo)</v>
      </c>
      <c r="N322" t="s">
        <v>598</v>
      </c>
      <c r="O322" s="47" t="s">
        <v>522</v>
      </c>
    </row>
    <row r="323" spans="1:15" x14ac:dyDescent="0.35">
      <c r="A323" t="s">
        <v>298</v>
      </c>
      <c r="B323" t="s">
        <v>322</v>
      </c>
      <c r="C323">
        <f>+VLOOKUP($F323,'codigos'!$B$2:$E$344,2,0)</f>
        <v>7</v>
      </c>
      <c r="D323">
        <f>+VLOOKUP($F323,'codigos'!$B$2:$E$344,3,0)</f>
        <v>71</v>
      </c>
      <c r="E323">
        <f>+VLOOKUP($F323,'codigos'!$B$2:$E$344,4,0)</f>
        <v>7107</v>
      </c>
      <c r="F323" t="s">
        <v>355</v>
      </c>
      <c r="G323" t="s">
        <v>636</v>
      </c>
      <c r="H323" t="s">
        <v>637</v>
      </c>
      <c r="I323">
        <v>222357373</v>
      </c>
      <c r="J323" t="s">
        <v>638</v>
      </c>
      <c r="K323">
        <v>1</v>
      </c>
      <c r="L323" t="s">
        <v>45</v>
      </c>
      <c r="M323" t="str">
        <f>+VLOOKUP(Tabla2[[#This Row],[Especie]],Codigos_cat_frutas[],2,0)</f>
        <v>Oleaginosos</v>
      </c>
      <c r="N323" t="s">
        <v>394</v>
      </c>
      <c r="O323" s="47" t="s">
        <v>525</v>
      </c>
    </row>
    <row r="324" spans="1:15" x14ac:dyDescent="0.35">
      <c r="A324" t="s">
        <v>298</v>
      </c>
      <c r="B324" t="s">
        <v>323</v>
      </c>
      <c r="C324">
        <f>+VLOOKUP($F324,'codigos'!$B$2:$E$344,2,0)</f>
        <v>7</v>
      </c>
      <c r="D324">
        <f>+VLOOKUP($F324,'codigos'!$B$2:$E$344,3,0)</f>
        <v>74</v>
      </c>
      <c r="E324">
        <f>+VLOOKUP($F324,'codigos'!$B$2:$E$344,4,0)</f>
        <v>7401</v>
      </c>
      <c r="F324" t="s">
        <v>323</v>
      </c>
      <c r="G324" t="s">
        <v>548</v>
      </c>
      <c r="H324" t="s">
        <v>549</v>
      </c>
      <c r="I324">
        <v>986499883</v>
      </c>
      <c r="J324" s="47" t="s">
        <v>62</v>
      </c>
      <c r="K324">
        <v>2</v>
      </c>
      <c r="L324" t="s">
        <v>46</v>
      </c>
      <c r="M324" t="str">
        <f>+VLOOKUP(Tabla2[[#This Row],[Especie]],Codigos_cat_frutas[],2,0)</f>
        <v>Berries</v>
      </c>
      <c r="N324" t="s">
        <v>384</v>
      </c>
      <c r="O324" s="47" t="s">
        <v>525</v>
      </c>
    </row>
    <row r="325" spans="1:15" x14ac:dyDescent="0.35">
      <c r="A325" t="s">
        <v>298</v>
      </c>
      <c r="B325" t="s">
        <v>323</v>
      </c>
      <c r="C325">
        <f>+VLOOKUP($F325,'codigos'!$B$2:$E$344,2,0)</f>
        <v>7</v>
      </c>
      <c r="D325">
        <f>+VLOOKUP($F325,'codigos'!$B$2:$E$344,3,0)</f>
        <v>74</v>
      </c>
      <c r="E325">
        <f>+VLOOKUP($F325,'codigos'!$B$2:$E$344,4,0)</f>
        <v>7401</v>
      </c>
      <c r="F325" t="s">
        <v>323</v>
      </c>
      <c r="G325" t="s">
        <v>548</v>
      </c>
      <c r="H325" t="s">
        <v>549</v>
      </c>
      <c r="I325">
        <v>986499883</v>
      </c>
      <c r="J325" s="47" t="s">
        <v>62</v>
      </c>
      <c r="K325">
        <v>2</v>
      </c>
      <c r="L325" t="s">
        <v>46</v>
      </c>
      <c r="M325" t="str">
        <f>+VLOOKUP(Tabla2[[#This Row],[Especie]],Codigos_cat_frutas[],2,0)</f>
        <v>Berries</v>
      </c>
      <c r="N325" t="s">
        <v>11</v>
      </c>
      <c r="O325" s="47" t="s">
        <v>525</v>
      </c>
    </row>
    <row r="326" spans="1:15" x14ac:dyDescent="0.35">
      <c r="A326" t="s">
        <v>298</v>
      </c>
      <c r="B326" t="s">
        <v>323</v>
      </c>
      <c r="C326">
        <f>+VLOOKUP($F326,'codigos'!$B$2:$E$344,2,0)</f>
        <v>7</v>
      </c>
      <c r="D326">
        <f>+VLOOKUP($F326,'codigos'!$B$2:$E$344,3,0)</f>
        <v>74</v>
      </c>
      <c r="E326">
        <f>+VLOOKUP($F326,'codigos'!$B$2:$E$344,4,0)</f>
        <v>7401</v>
      </c>
      <c r="F326" t="s">
        <v>323</v>
      </c>
      <c r="G326" t="s">
        <v>548</v>
      </c>
      <c r="H326" t="s">
        <v>549</v>
      </c>
      <c r="I326">
        <v>986499883</v>
      </c>
      <c r="J326" s="47" t="s">
        <v>62</v>
      </c>
      <c r="K326">
        <v>2</v>
      </c>
      <c r="L326" t="s">
        <v>46</v>
      </c>
      <c r="M326" t="str">
        <f>+VLOOKUP(Tabla2[[#This Row],[Especie]],Codigos_cat_frutas[],2,0)</f>
        <v>Berries</v>
      </c>
      <c r="N326" t="s">
        <v>393</v>
      </c>
      <c r="O326" s="47" t="s">
        <v>525</v>
      </c>
    </row>
    <row r="327" spans="1:15" x14ac:dyDescent="0.35">
      <c r="A327" s="47" t="s">
        <v>298</v>
      </c>
      <c r="B327" s="47" t="s">
        <v>321</v>
      </c>
      <c r="C327">
        <f>+VLOOKUP($F327,'codigos'!$B$2:$E$344,2,0)</f>
        <v>7</v>
      </c>
      <c r="D327">
        <f>+VLOOKUP($F327,'codigos'!$B$2:$E$344,3,0)</f>
        <v>73</v>
      </c>
      <c r="E327">
        <f>+VLOOKUP($F327,'codigos'!$B$2:$E$344,4,0)</f>
        <v>7308</v>
      </c>
      <c r="F327" s="47" t="s">
        <v>377</v>
      </c>
      <c r="G327" s="47" t="s">
        <v>500</v>
      </c>
      <c r="H327" s="47" t="s">
        <v>238</v>
      </c>
      <c r="I327" s="47">
        <v>957090800</v>
      </c>
      <c r="J327" s="47" t="s">
        <v>239</v>
      </c>
      <c r="K327" s="47">
        <v>5</v>
      </c>
      <c r="L327" s="47" t="s">
        <v>49</v>
      </c>
      <c r="M327" s="47" t="str">
        <f>+VLOOKUP(Tabla2[[#This Row],[Especie]],Codigos_cat_frutas[],2,0)</f>
        <v>Frutos de hueso (carozo)</v>
      </c>
      <c r="N327" s="47" t="s">
        <v>670</v>
      </c>
      <c r="O327" s="47" t="s">
        <v>522</v>
      </c>
    </row>
    <row r="328" spans="1:15" x14ac:dyDescent="0.35">
      <c r="A328" s="47" t="s">
        <v>298</v>
      </c>
      <c r="B328" s="47" t="s">
        <v>321</v>
      </c>
      <c r="C328">
        <f>+VLOOKUP($F328,'codigos'!$B$2:$E$344,2,0)</f>
        <v>7</v>
      </c>
      <c r="D328">
        <f>+VLOOKUP($F328,'codigos'!$B$2:$E$344,3,0)</f>
        <v>73</v>
      </c>
      <c r="E328">
        <f>+VLOOKUP($F328,'codigos'!$B$2:$E$344,4,0)</f>
        <v>7308</v>
      </c>
      <c r="F328" s="47" t="s">
        <v>377</v>
      </c>
      <c r="G328" s="47" t="s">
        <v>500</v>
      </c>
      <c r="H328" s="47" t="s">
        <v>238</v>
      </c>
      <c r="I328" s="47">
        <v>957090800</v>
      </c>
      <c r="J328" s="47" t="s">
        <v>239</v>
      </c>
      <c r="K328" s="47">
        <v>5</v>
      </c>
      <c r="L328" s="47" t="s">
        <v>49</v>
      </c>
      <c r="M328" s="47" t="str">
        <f>+VLOOKUP(Tabla2[[#This Row],[Especie]],Codigos_cat_frutas[],2,0)</f>
        <v>Berries</v>
      </c>
      <c r="N328" s="47" t="s">
        <v>18</v>
      </c>
      <c r="O328" s="47" t="s">
        <v>522</v>
      </c>
    </row>
    <row r="329" spans="1:15" x14ac:dyDescent="0.35">
      <c r="A329" s="47" t="s">
        <v>298</v>
      </c>
      <c r="B329" s="47" t="s">
        <v>321</v>
      </c>
      <c r="C329">
        <f>+VLOOKUP($F329,'codigos'!$B$2:$E$344,2,0)</f>
        <v>7</v>
      </c>
      <c r="D329">
        <f>+VLOOKUP($F329,'codigos'!$B$2:$E$344,3,0)</f>
        <v>73</v>
      </c>
      <c r="E329">
        <f>+VLOOKUP($F329,'codigos'!$B$2:$E$344,4,0)</f>
        <v>7308</v>
      </c>
      <c r="F329" s="47" t="s">
        <v>377</v>
      </c>
      <c r="G329" s="47" t="s">
        <v>500</v>
      </c>
      <c r="H329" s="47" t="s">
        <v>238</v>
      </c>
      <c r="I329" s="47">
        <v>957090800</v>
      </c>
      <c r="J329" s="47" t="s">
        <v>239</v>
      </c>
      <c r="K329" s="47">
        <v>5</v>
      </c>
      <c r="L329" s="47" t="s">
        <v>49</v>
      </c>
      <c r="M329" s="47" t="str">
        <f>+VLOOKUP(Tabla2[[#This Row],[Especie]],Codigos_cat_frutas[],2,0)</f>
        <v>Frutos de pepita</v>
      </c>
      <c r="N329" s="47" t="s">
        <v>392</v>
      </c>
      <c r="O329" s="47" t="s">
        <v>522</v>
      </c>
    </row>
    <row r="330" spans="1:15" x14ac:dyDescent="0.35">
      <c r="A330" s="47" t="s">
        <v>298</v>
      </c>
      <c r="B330" s="47" t="s">
        <v>321</v>
      </c>
      <c r="C330">
        <f>+VLOOKUP($F330,'codigos'!$B$2:$E$344,2,0)</f>
        <v>7</v>
      </c>
      <c r="D330">
        <f>+VLOOKUP($F330,'codigos'!$B$2:$E$344,3,0)</f>
        <v>73</v>
      </c>
      <c r="E330">
        <f>+VLOOKUP($F330,'codigos'!$B$2:$E$344,4,0)</f>
        <v>7308</v>
      </c>
      <c r="F330" s="47" t="s">
        <v>377</v>
      </c>
      <c r="G330" s="47" t="s">
        <v>500</v>
      </c>
      <c r="H330" s="47" t="s">
        <v>238</v>
      </c>
      <c r="I330" s="47">
        <v>957090800</v>
      </c>
      <c r="J330" s="47" t="s">
        <v>239</v>
      </c>
      <c r="K330" s="47">
        <v>5</v>
      </c>
      <c r="L330" s="47" t="s">
        <v>49</v>
      </c>
      <c r="M330" s="47" t="str">
        <f>+VLOOKUP(Tabla2[[#This Row],[Especie]],Codigos_cat_frutas[],2,0)</f>
        <v>Frutos de pepita</v>
      </c>
      <c r="N330" s="47" t="s">
        <v>20</v>
      </c>
      <c r="O330" s="47" t="s">
        <v>522</v>
      </c>
    </row>
    <row r="331" spans="1:15" x14ac:dyDescent="0.35">
      <c r="A331" s="47" t="s">
        <v>298</v>
      </c>
      <c r="B331" s="47" t="s">
        <v>321</v>
      </c>
      <c r="C331">
        <f>+VLOOKUP($F331,'codigos'!$B$2:$E$344,2,0)</f>
        <v>7</v>
      </c>
      <c r="D331">
        <f>+VLOOKUP($F331,'codigos'!$B$2:$E$344,3,0)</f>
        <v>73</v>
      </c>
      <c r="E331">
        <f>+VLOOKUP($F331,'codigos'!$B$2:$E$344,4,0)</f>
        <v>7308</v>
      </c>
      <c r="F331" s="47" t="s">
        <v>377</v>
      </c>
      <c r="G331" s="47" t="s">
        <v>500</v>
      </c>
      <c r="H331" s="47" t="s">
        <v>238</v>
      </c>
      <c r="I331" s="47">
        <v>957090800</v>
      </c>
      <c r="J331" s="47" t="s">
        <v>239</v>
      </c>
      <c r="K331" s="47">
        <v>5</v>
      </c>
      <c r="L331" s="47" t="s">
        <v>49</v>
      </c>
      <c r="M331" s="47" t="str">
        <f>+VLOOKUP(Tabla2[[#This Row],[Especie]],Codigos_cat_frutas[],2,0)</f>
        <v>Frutos de pepita</v>
      </c>
      <c r="N331" t="s">
        <v>649</v>
      </c>
      <c r="O331" s="47" t="s">
        <v>522</v>
      </c>
    </row>
    <row r="332" spans="1:15" x14ac:dyDescent="0.35">
      <c r="A332" s="47" t="s">
        <v>298</v>
      </c>
      <c r="B332" s="47" t="s">
        <v>321</v>
      </c>
      <c r="C332">
        <f>+VLOOKUP($F332,'codigos'!$B$2:$E$344,2,0)</f>
        <v>7</v>
      </c>
      <c r="D332">
        <f>+VLOOKUP($F332,'codigos'!$B$2:$E$344,3,0)</f>
        <v>73</v>
      </c>
      <c r="E332">
        <f>+VLOOKUP($F332,'codigos'!$B$2:$E$344,4,0)</f>
        <v>7308</v>
      </c>
      <c r="F332" s="47" t="s">
        <v>377</v>
      </c>
      <c r="G332" s="47" t="s">
        <v>500</v>
      </c>
      <c r="H332" s="47" t="s">
        <v>238</v>
      </c>
      <c r="I332" s="47">
        <v>957090800</v>
      </c>
      <c r="J332" s="47" t="s">
        <v>239</v>
      </c>
      <c r="K332" s="47">
        <v>5</v>
      </c>
      <c r="L332" s="47" t="s">
        <v>49</v>
      </c>
      <c r="M332" s="47" t="str">
        <f>+VLOOKUP(Tabla2[[#This Row],[Especie]],Codigos_cat_frutas[],2,0)</f>
        <v>Uva</v>
      </c>
      <c r="N332" s="47" t="s">
        <v>396</v>
      </c>
      <c r="O332" s="47" t="s">
        <v>522</v>
      </c>
    </row>
    <row r="333" spans="1:15" x14ac:dyDescent="0.35">
      <c r="A333" s="47" t="s">
        <v>298</v>
      </c>
      <c r="B333" s="47" t="s">
        <v>323</v>
      </c>
      <c r="C333">
        <f>+VLOOKUP($F333,'codigos'!$B$2:$E$344,2,0)</f>
        <v>7</v>
      </c>
      <c r="D333">
        <f>+VLOOKUP($F333,'codigos'!$B$2:$E$344,3,0)</f>
        <v>74</v>
      </c>
      <c r="E333">
        <f>+VLOOKUP($F333,'codigos'!$B$2:$E$344,4,0)</f>
        <v>7403</v>
      </c>
      <c r="F333" s="47" t="s">
        <v>344</v>
      </c>
      <c r="G333" s="47" t="s">
        <v>502</v>
      </c>
      <c r="H333" s="47" t="s">
        <v>267</v>
      </c>
      <c r="I333" s="47">
        <v>997763502</v>
      </c>
      <c r="J333" s="47" t="s">
        <v>268</v>
      </c>
      <c r="K333" s="47">
        <v>9</v>
      </c>
      <c r="L333" s="47" t="s">
        <v>53</v>
      </c>
      <c r="M333" s="47" t="str">
        <f>+VLOOKUP(Tabla2[[#This Row],[Especie]],Codigos_cat_frutas[],2,0)</f>
        <v>Frutos secos</v>
      </c>
      <c r="N333" t="s">
        <v>591</v>
      </c>
      <c r="O333" s="47" t="s">
        <v>522</v>
      </c>
    </row>
    <row r="334" spans="1:15" x14ac:dyDescent="0.35">
      <c r="A334" s="47" t="s">
        <v>298</v>
      </c>
      <c r="B334" s="47" t="s">
        <v>323</v>
      </c>
      <c r="C334">
        <f>+VLOOKUP($F334,'codigos'!$B$2:$E$344,2,0)</f>
        <v>7</v>
      </c>
      <c r="D334">
        <f>+VLOOKUP($F334,'codigos'!$B$2:$E$344,3,0)</f>
        <v>74</v>
      </c>
      <c r="E334">
        <f>+VLOOKUP($F334,'codigos'!$B$2:$E$344,4,0)</f>
        <v>7403</v>
      </c>
      <c r="F334" s="47" t="s">
        <v>344</v>
      </c>
      <c r="G334" s="47" t="s">
        <v>502</v>
      </c>
      <c r="H334" s="47" t="s">
        <v>267</v>
      </c>
      <c r="I334" s="47">
        <v>997763502</v>
      </c>
      <c r="J334" s="47" t="s">
        <v>268</v>
      </c>
      <c r="K334" s="47">
        <v>6</v>
      </c>
      <c r="L334" s="47" t="s">
        <v>53</v>
      </c>
      <c r="M334" s="47" t="str">
        <f>+VLOOKUP(Tabla2[[#This Row],[Especie]],Codigos_cat_frutas[],2,0)</f>
        <v>Frutos secos</v>
      </c>
      <c r="N334" t="s">
        <v>591</v>
      </c>
      <c r="O334" s="47" t="s">
        <v>522</v>
      </c>
    </row>
    <row r="335" spans="1:15" x14ac:dyDescent="0.35">
      <c r="A335" s="47" t="s">
        <v>298</v>
      </c>
      <c r="B335" s="47" t="s">
        <v>321</v>
      </c>
      <c r="C335">
        <f>+VLOOKUP($F335,'codigos'!$B$2:$E$344,2,0)</f>
        <v>7</v>
      </c>
      <c r="D335">
        <f>+VLOOKUP($F335,'codigos'!$B$2:$E$344,3,0)</f>
        <v>73</v>
      </c>
      <c r="E335">
        <f>+VLOOKUP($F335,'codigos'!$B$2:$E$344,4,0)</f>
        <v>7304</v>
      </c>
      <c r="F335" s="47" t="s">
        <v>347</v>
      </c>
      <c r="G335" s="47" t="s">
        <v>509</v>
      </c>
      <c r="H335" s="47" t="s">
        <v>242</v>
      </c>
      <c r="I335" s="47">
        <v>712970601</v>
      </c>
      <c r="J335" s="47" t="s">
        <v>243</v>
      </c>
      <c r="K335" s="47">
        <v>1</v>
      </c>
      <c r="L335" s="47" t="s">
        <v>45</v>
      </c>
      <c r="M335" s="47" t="str">
        <f>+VLOOKUP(Tabla2[[#This Row],[Especie]],Codigos_cat_frutas[],2,0)</f>
        <v>Oleaginosos</v>
      </c>
      <c r="N335" s="47" t="s">
        <v>394</v>
      </c>
      <c r="O335" s="47" t="s">
        <v>522</v>
      </c>
    </row>
    <row r="336" spans="1:15" x14ac:dyDescent="0.35">
      <c r="A336" t="s">
        <v>298</v>
      </c>
      <c r="B336" t="s">
        <v>323</v>
      </c>
      <c r="C336">
        <f>+VLOOKUP($F336,'codigos'!$B$2:$E$344,2,0)</f>
        <v>7</v>
      </c>
      <c r="D336">
        <f>+VLOOKUP($F336,'codigos'!$B$2:$E$344,3,0)</f>
        <v>74</v>
      </c>
      <c r="E336">
        <f>+VLOOKUP($F336,'codigos'!$B$2:$E$344,4,0)</f>
        <v>7401</v>
      </c>
      <c r="F336" t="s">
        <v>323</v>
      </c>
      <c r="G336" t="s">
        <v>558</v>
      </c>
      <c r="H336" t="s">
        <v>559</v>
      </c>
      <c r="I336">
        <v>986499883</v>
      </c>
      <c r="J336" s="47" t="s">
        <v>62</v>
      </c>
      <c r="K336">
        <v>5</v>
      </c>
      <c r="L336" t="s">
        <v>49</v>
      </c>
      <c r="M336" t="str">
        <f>+VLOOKUP(Tabla2[[#This Row],[Especie]],Codigos_cat_frutas[],2,0)</f>
        <v>Berries</v>
      </c>
      <c r="N336" t="s">
        <v>384</v>
      </c>
      <c r="O336" s="47" t="s">
        <v>525</v>
      </c>
    </row>
    <row r="337" spans="1:15" x14ac:dyDescent="0.35">
      <c r="A337" t="s">
        <v>298</v>
      </c>
      <c r="B337" t="s">
        <v>323</v>
      </c>
      <c r="C337">
        <f>+VLOOKUP($F337,'codigos'!$B$2:$E$344,2,0)</f>
        <v>7</v>
      </c>
      <c r="D337">
        <f>+VLOOKUP($F337,'codigos'!$B$2:$E$344,3,0)</f>
        <v>74</v>
      </c>
      <c r="E337">
        <f>+VLOOKUP($F337,'codigos'!$B$2:$E$344,4,0)</f>
        <v>7401</v>
      </c>
      <c r="F337" t="s">
        <v>323</v>
      </c>
      <c r="G337" t="s">
        <v>558</v>
      </c>
      <c r="H337" t="s">
        <v>559</v>
      </c>
      <c r="I337">
        <v>986499883</v>
      </c>
      <c r="J337" s="47" t="s">
        <v>62</v>
      </c>
      <c r="K337">
        <v>5</v>
      </c>
      <c r="L337" t="s">
        <v>49</v>
      </c>
      <c r="M337" t="str">
        <f>+VLOOKUP(Tabla2[[#This Row],[Especie]],Codigos_cat_frutas[],2,0)</f>
        <v>Frutos de hueso (carozo)</v>
      </c>
      <c r="N337" t="s">
        <v>594</v>
      </c>
      <c r="O337" s="47" t="s">
        <v>525</v>
      </c>
    </row>
    <row r="338" spans="1:15" x14ac:dyDescent="0.35">
      <c r="A338" t="s">
        <v>298</v>
      </c>
      <c r="B338" t="s">
        <v>323</v>
      </c>
      <c r="C338">
        <f>+VLOOKUP($F338,'codigos'!$B$2:$E$344,2,0)</f>
        <v>7</v>
      </c>
      <c r="D338">
        <f>+VLOOKUP($F338,'codigos'!$B$2:$E$344,3,0)</f>
        <v>74</v>
      </c>
      <c r="E338">
        <f>+VLOOKUP($F338,'codigos'!$B$2:$E$344,4,0)</f>
        <v>7401</v>
      </c>
      <c r="F338" t="s">
        <v>323</v>
      </c>
      <c r="G338" t="s">
        <v>558</v>
      </c>
      <c r="H338" t="s">
        <v>559</v>
      </c>
      <c r="I338">
        <v>986499883</v>
      </c>
      <c r="J338" s="47" t="s">
        <v>62</v>
      </c>
      <c r="K338">
        <v>5</v>
      </c>
      <c r="L338" t="s">
        <v>49</v>
      </c>
      <c r="M338" t="str">
        <f>+VLOOKUP(Tabla2[[#This Row],[Especie]],Codigos_cat_frutas[],2,0)</f>
        <v>Otros</v>
      </c>
      <c r="N338" t="s">
        <v>19</v>
      </c>
      <c r="O338" s="47" t="s">
        <v>525</v>
      </c>
    </row>
    <row r="339" spans="1:15" x14ac:dyDescent="0.35">
      <c r="A339" s="47" t="s">
        <v>298</v>
      </c>
      <c r="B339" s="47" t="s">
        <v>321</v>
      </c>
      <c r="C339">
        <f>+VLOOKUP($F339,'codigos'!$B$2:$E$344,2,0)</f>
        <v>7</v>
      </c>
      <c r="D339">
        <f>+VLOOKUP($F339,'codigos'!$B$2:$E$344,3,0)</f>
        <v>73</v>
      </c>
      <c r="E339">
        <f>+VLOOKUP($F339,'codigos'!$B$2:$E$344,4,0)</f>
        <v>7306</v>
      </c>
      <c r="F339" s="47" t="s">
        <v>364</v>
      </c>
      <c r="G339" s="47" t="s">
        <v>412</v>
      </c>
      <c r="H339" s="47" t="s">
        <v>230</v>
      </c>
      <c r="I339" s="47">
        <v>752543954</v>
      </c>
      <c r="J339" s="47" t="s">
        <v>231</v>
      </c>
      <c r="K339" s="47">
        <v>2</v>
      </c>
      <c r="L339" s="47" t="s">
        <v>46</v>
      </c>
      <c r="M339" s="47" t="str">
        <f>+VLOOKUP(Tabla2[[#This Row],[Especie]],Codigos_cat_frutas[],2,0)</f>
        <v>Berries</v>
      </c>
      <c r="N339" s="47" t="s">
        <v>384</v>
      </c>
      <c r="O339" s="47" t="s">
        <v>522</v>
      </c>
    </row>
    <row r="340" spans="1:15" x14ac:dyDescent="0.35">
      <c r="A340" s="47" t="s">
        <v>298</v>
      </c>
      <c r="B340" s="47" t="s">
        <v>321</v>
      </c>
      <c r="C340">
        <f>+VLOOKUP($F340,'codigos'!$B$2:$E$344,2,0)</f>
        <v>7</v>
      </c>
      <c r="D340">
        <f>+VLOOKUP($F340,'codigos'!$B$2:$E$344,3,0)</f>
        <v>73</v>
      </c>
      <c r="E340">
        <f>+VLOOKUP($F340,'codigos'!$B$2:$E$344,4,0)</f>
        <v>7306</v>
      </c>
      <c r="F340" s="47" t="s">
        <v>364</v>
      </c>
      <c r="G340" s="47" t="s">
        <v>412</v>
      </c>
      <c r="H340" s="47" t="s">
        <v>230</v>
      </c>
      <c r="I340" s="47">
        <v>752543954</v>
      </c>
      <c r="J340" s="47" t="s">
        <v>231</v>
      </c>
      <c r="K340" s="47">
        <v>2</v>
      </c>
      <c r="L340" s="47" t="s">
        <v>46</v>
      </c>
      <c r="M340" s="47" t="str">
        <f>+VLOOKUP(Tabla2[[#This Row],[Especie]],Codigos_cat_frutas[],2,0)</f>
        <v>Frutos de hueso (carozo)</v>
      </c>
      <c r="N340" t="s">
        <v>594</v>
      </c>
      <c r="O340" s="47" t="s">
        <v>522</v>
      </c>
    </row>
    <row r="341" spans="1:15" x14ac:dyDescent="0.35">
      <c r="A341" s="47" t="s">
        <v>298</v>
      </c>
      <c r="B341" s="47" t="s">
        <v>321</v>
      </c>
      <c r="C341">
        <f>+VLOOKUP($F341,'codigos'!$B$2:$E$344,2,0)</f>
        <v>7</v>
      </c>
      <c r="D341">
        <f>+VLOOKUP($F341,'codigos'!$B$2:$E$344,3,0)</f>
        <v>73</v>
      </c>
      <c r="E341">
        <f>+VLOOKUP($F341,'codigos'!$B$2:$E$344,4,0)</f>
        <v>7306</v>
      </c>
      <c r="F341" s="47" t="s">
        <v>364</v>
      </c>
      <c r="G341" s="47" t="s">
        <v>412</v>
      </c>
      <c r="H341" s="47" t="s">
        <v>230</v>
      </c>
      <c r="I341" s="47">
        <v>752543954</v>
      </c>
      <c r="J341" s="47" t="s">
        <v>231</v>
      </c>
      <c r="K341" s="47">
        <v>2</v>
      </c>
      <c r="L341" s="47" t="s">
        <v>46</v>
      </c>
      <c r="M341" s="47" t="str">
        <f>+VLOOKUP(Tabla2[[#This Row],[Especie]],Codigos_cat_frutas[],2,0)</f>
        <v>Berries</v>
      </c>
      <c r="N341" s="47" t="s">
        <v>11</v>
      </c>
      <c r="O341" s="47" t="s">
        <v>522</v>
      </c>
    </row>
    <row r="342" spans="1:15" x14ac:dyDescent="0.35">
      <c r="A342" s="47" t="s">
        <v>298</v>
      </c>
      <c r="B342" s="47" t="s">
        <v>321</v>
      </c>
      <c r="C342">
        <f>+VLOOKUP($F342,'codigos'!$B$2:$E$344,2,0)</f>
        <v>7</v>
      </c>
      <c r="D342">
        <f>+VLOOKUP($F342,'codigos'!$B$2:$E$344,3,0)</f>
        <v>73</v>
      </c>
      <c r="E342">
        <f>+VLOOKUP($F342,'codigos'!$B$2:$E$344,4,0)</f>
        <v>7306</v>
      </c>
      <c r="F342" s="47" t="s">
        <v>364</v>
      </c>
      <c r="G342" s="47" t="s">
        <v>412</v>
      </c>
      <c r="H342" s="47" t="s">
        <v>230</v>
      </c>
      <c r="I342" s="47">
        <v>752543954</v>
      </c>
      <c r="J342" s="47" t="s">
        <v>231</v>
      </c>
      <c r="K342" s="47">
        <v>2</v>
      </c>
      <c r="L342" s="47" t="s">
        <v>46</v>
      </c>
      <c r="M342" s="47" t="str">
        <f>+VLOOKUP(Tabla2[[#This Row],[Especie]],Codigos_cat_frutas[],2,0)</f>
        <v>Berries</v>
      </c>
      <c r="N342" s="47" t="s">
        <v>12</v>
      </c>
      <c r="O342" s="47" t="s">
        <v>522</v>
      </c>
    </row>
    <row r="343" spans="1:15" x14ac:dyDescent="0.35">
      <c r="A343" s="47" t="s">
        <v>298</v>
      </c>
      <c r="B343" s="47" t="s">
        <v>321</v>
      </c>
      <c r="C343">
        <f>+VLOOKUP($F343,'codigos'!$B$2:$E$344,2,0)</f>
        <v>7</v>
      </c>
      <c r="D343">
        <f>+VLOOKUP($F343,'codigos'!$B$2:$E$344,3,0)</f>
        <v>73</v>
      </c>
      <c r="E343">
        <f>+VLOOKUP($F343,'codigos'!$B$2:$E$344,4,0)</f>
        <v>7306</v>
      </c>
      <c r="F343" s="47" t="s">
        <v>364</v>
      </c>
      <c r="G343" s="47" t="s">
        <v>412</v>
      </c>
      <c r="H343" s="47" t="s">
        <v>230</v>
      </c>
      <c r="I343" s="47">
        <v>752543954</v>
      </c>
      <c r="J343" s="47" t="s">
        <v>231</v>
      </c>
      <c r="K343" s="47">
        <v>2</v>
      </c>
      <c r="L343" s="47" t="s">
        <v>46</v>
      </c>
      <c r="M343" s="47" t="str">
        <f>+VLOOKUP(Tabla2[[#This Row],[Especie]],Codigos_cat_frutas[],2,0)</f>
        <v>Berries</v>
      </c>
      <c r="N343" s="47" t="s">
        <v>393</v>
      </c>
      <c r="O343" s="47" t="s">
        <v>522</v>
      </c>
    </row>
    <row r="344" spans="1:15" x14ac:dyDescent="0.35">
      <c r="A344" s="47" t="s">
        <v>298</v>
      </c>
      <c r="B344" s="47" t="s">
        <v>321</v>
      </c>
      <c r="C344">
        <f>+VLOOKUP($F344,'codigos'!$B$2:$E$344,2,0)</f>
        <v>7</v>
      </c>
      <c r="D344">
        <f>+VLOOKUP($F344,'codigos'!$B$2:$E$344,3,0)</f>
        <v>73</v>
      </c>
      <c r="E344">
        <f>+VLOOKUP($F344,'codigos'!$B$2:$E$344,4,0)</f>
        <v>7306</v>
      </c>
      <c r="F344" s="47" t="s">
        <v>364</v>
      </c>
      <c r="G344" s="47" t="s">
        <v>412</v>
      </c>
      <c r="H344" s="47" t="s">
        <v>230</v>
      </c>
      <c r="I344" s="47">
        <v>752543954</v>
      </c>
      <c r="J344" s="47" t="s">
        <v>231</v>
      </c>
      <c r="K344" s="47">
        <v>2</v>
      </c>
      <c r="L344" s="47" t="s">
        <v>46</v>
      </c>
      <c r="M344" s="47" t="str">
        <f>+VLOOKUP(Tabla2[[#This Row],[Especie]],Codigos_cat_frutas[],2,0)</f>
        <v>Berries</v>
      </c>
      <c r="N344" s="47" t="s">
        <v>30</v>
      </c>
      <c r="O344" s="47" t="s">
        <v>522</v>
      </c>
    </row>
    <row r="345" spans="1:15" x14ac:dyDescent="0.35">
      <c r="A345" s="47" t="s">
        <v>298</v>
      </c>
      <c r="B345" s="47" t="s">
        <v>321</v>
      </c>
      <c r="C345">
        <f>+VLOOKUP($F345,'codigos'!$B$2:$E$344,2,0)</f>
        <v>7</v>
      </c>
      <c r="D345">
        <f>+VLOOKUP($F345,'codigos'!$B$2:$E$344,3,0)</f>
        <v>73</v>
      </c>
      <c r="E345">
        <f>+VLOOKUP($F345,'codigos'!$B$2:$E$344,4,0)</f>
        <v>7307</v>
      </c>
      <c r="F345" s="47" t="s">
        <v>365</v>
      </c>
      <c r="G345" s="47" t="s">
        <v>420</v>
      </c>
      <c r="H345" s="47" t="s">
        <v>251</v>
      </c>
      <c r="I345" s="47">
        <v>995490484</v>
      </c>
      <c r="J345" s="47" t="s">
        <v>252</v>
      </c>
      <c r="K345" s="47">
        <v>1</v>
      </c>
      <c r="L345" s="47" t="s">
        <v>45</v>
      </c>
      <c r="M345" s="47" t="str">
        <f>+VLOOKUP(Tabla2[[#This Row],[Especie]],Codigos_cat_frutas[],2,0)</f>
        <v>Oleaginosos</v>
      </c>
      <c r="N345" s="47" t="s">
        <v>394</v>
      </c>
      <c r="O345" s="47" t="s">
        <v>522</v>
      </c>
    </row>
    <row r="346" spans="1:15" x14ac:dyDescent="0.35">
      <c r="A346" s="47" t="s">
        <v>298</v>
      </c>
      <c r="B346" s="47" t="s">
        <v>321</v>
      </c>
      <c r="C346">
        <f>+VLOOKUP($F346,'codigos'!$B$2:$E$344,2,0)</f>
        <v>7</v>
      </c>
      <c r="D346">
        <f>+VLOOKUP($F346,'codigos'!$B$2:$E$344,3,0)</f>
        <v>73</v>
      </c>
      <c r="E346">
        <f>+VLOOKUP($F346,'codigos'!$B$2:$E$344,4,0)</f>
        <v>7306</v>
      </c>
      <c r="F346" s="47" t="s">
        <v>364</v>
      </c>
      <c r="G346" s="47" t="s">
        <v>483</v>
      </c>
      <c r="H346" s="47" t="s">
        <v>232</v>
      </c>
      <c r="I346" s="47">
        <v>752431334</v>
      </c>
      <c r="J346" s="47" t="s">
        <v>233</v>
      </c>
      <c r="K346" s="47">
        <v>3</v>
      </c>
      <c r="L346" s="47" t="s">
        <v>47</v>
      </c>
      <c r="M346" s="47" t="str">
        <f>+VLOOKUP(Tabla2[[#This Row],[Especie]],Codigos_cat_frutas[],2,0)</f>
        <v>Frutos de hueso (carozo)</v>
      </c>
      <c r="N346" t="s">
        <v>594</v>
      </c>
      <c r="O346" s="47" t="s">
        <v>522</v>
      </c>
    </row>
    <row r="347" spans="1:15" x14ac:dyDescent="0.35">
      <c r="A347" s="47" t="s">
        <v>298</v>
      </c>
      <c r="B347" s="47" t="s">
        <v>321</v>
      </c>
      <c r="C347">
        <f>+VLOOKUP($F347,'codigos'!$B$2:$E$344,2,0)</f>
        <v>7</v>
      </c>
      <c r="D347">
        <f>+VLOOKUP($F347,'codigos'!$B$2:$E$344,3,0)</f>
        <v>73</v>
      </c>
      <c r="E347">
        <f>+VLOOKUP($F347,'codigos'!$B$2:$E$344,4,0)</f>
        <v>7306</v>
      </c>
      <c r="F347" s="47" t="s">
        <v>364</v>
      </c>
      <c r="G347" s="47" t="s">
        <v>483</v>
      </c>
      <c r="H347" s="47" t="s">
        <v>232</v>
      </c>
      <c r="I347" s="47">
        <v>752431334</v>
      </c>
      <c r="J347" s="47" t="s">
        <v>233</v>
      </c>
      <c r="K347" s="47">
        <v>4</v>
      </c>
      <c r="L347" s="47" t="s">
        <v>48</v>
      </c>
      <c r="M347" s="47" t="str">
        <f>+VLOOKUP(Tabla2[[#This Row],[Especie]],Codigos_cat_frutas[],2,0)</f>
        <v>Frutos de pepita</v>
      </c>
      <c r="N347" s="47" t="s">
        <v>392</v>
      </c>
      <c r="O347" s="47" t="s">
        <v>522</v>
      </c>
    </row>
    <row r="348" spans="1:15" x14ac:dyDescent="0.35">
      <c r="A348" s="47" t="s">
        <v>298</v>
      </c>
      <c r="B348" s="47" t="s">
        <v>321</v>
      </c>
      <c r="C348">
        <f>+VLOOKUP($F348,'codigos'!$B$2:$E$344,2,0)</f>
        <v>7</v>
      </c>
      <c r="D348">
        <f>+VLOOKUP($F348,'codigos'!$B$2:$E$344,3,0)</f>
        <v>73</v>
      </c>
      <c r="E348">
        <f>+VLOOKUP($F348,'codigos'!$B$2:$E$344,4,0)</f>
        <v>7306</v>
      </c>
      <c r="F348" s="47" t="s">
        <v>364</v>
      </c>
      <c r="G348" s="47" t="s">
        <v>429</v>
      </c>
      <c r="H348" s="47" t="s">
        <v>273</v>
      </c>
      <c r="I348" s="47">
        <v>752431252</v>
      </c>
      <c r="J348" s="47" t="s">
        <v>274</v>
      </c>
      <c r="K348" s="47">
        <v>2</v>
      </c>
      <c r="L348" s="47" t="s">
        <v>46</v>
      </c>
      <c r="M348" s="47" t="str">
        <f>+VLOOKUP(Tabla2[[#This Row],[Especie]],Codigos_cat_frutas[],2,0)</f>
        <v>Berries</v>
      </c>
      <c r="N348" s="47" t="s">
        <v>384</v>
      </c>
      <c r="O348" s="47" t="s">
        <v>522</v>
      </c>
    </row>
    <row r="349" spans="1:15" x14ac:dyDescent="0.35">
      <c r="A349" s="47" t="s">
        <v>298</v>
      </c>
      <c r="B349" s="47" t="s">
        <v>321</v>
      </c>
      <c r="C349">
        <f>+VLOOKUP($F349,'codigos'!$B$2:$E$344,2,0)</f>
        <v>7</v>
      </c>
      <c r="D349">
        <f>+VLOOKUP($F349,'codigos'!$B$2:$E$344,3,0)</f>
        <v>73</v>
      </c>
      <c r="E349">
        <f>+VLOOKUP($F349,'codigos'!$B$2:$E$344,4,0)</f>
        <v>7306</v>
      </c>
      <c r="F349" s="47" t="s">
        <v>364</v>
      </c>
      <c r="G349" s="47" t="s">
        <v>429</v>
      </c>
      <c r="H349" s="47" t="s">
        <v>273</v>
      </c>
      <c r="I349" s="47">
        <v>752431252</v>
      </c>
      <c r="J349" s="47" t="s">
        <v>274</v>
      </c>
      <c r="K349" s="47">
        <v>2</v>
      </c>
      <c r="L349" s="47" t="s">
        <v>46</v>
      </c>
      <c r="M349" s="47" t="str">
        <f>+VLOOKUP(Tabla2[[#This Row],[Especie]],Codigos_cat_frutas[],2,0)</f>
        <v>Berries</v>
      </c>
      <c r="N349" s="47" t="s">
        <v>11</v>
      </c>
      <c r="O349" s="47" t="s">
        <v>522</v>
      </c>
    </row>
    <row r="350" spans="1:15" x14ac:dyDescent="0.35">
      <c r="A350" s="47" t="s">
        <v>298</v>
      </c>
      <c r="B350" s="47" t="s">
        <v>321</v>
      </c>
      <c r="C350">
        <f>+VLOOKUP($F350,'codigos'!$B$2:$E$344,2,0)</f>
        <v>7</v>
      </c>
      <c r="D350">
        <f>+VLOOKUP($F350,'codigos'!$B$2:$E$344,3,0)</f>
        <v>73</v>
      </c>
      <c r="E350">
        <f>+VLOOKUP($F350,'codigos'!$B$2:$E$344,4,0)</f>
        <v>7306</v>
      </c>
      <c r="F350" s="47" t="s">
        <v>364</v>
      </c>
      <c r="G350" s="47" t="s">
        <v>429</v>
      </c>
      <c r="H350" s="47" t="s">
        <v>273</v>
      </c>
      <c r="I350" s="47">
        <v>752431252</v>
      </c>
      <c r="J350" s="47" t="s">
        <v>274</v>
      </c>
      <c r="K350" s="47">
        <v>2</v>
      </c>
      <c r="L350" s="47" t="s">
        <v>46</v>
      </c>
      <c r="M350" s="47" t="str">
        <f>+VLOOKUP(Tabla2[[#This Row],[Especie]],Codigos_cat_frutas[],2,0)</f>
        <v>Berries</v>
      </c>
      <c r="N350" s="47" t="s">
        <v>12</v>
      </c>
      <c r="O350" s="47" t="s">
        <v>522</v>
      </c>
    </row>
    <row r="351" spans="1:15" x14ac:dyDescent="0.35">
      <c r="A351" s="47" t="s">
        <v>298</v>
      </c>
      <c r="B351" s="47" t="s">
        <v>321</v>
      </c>
      <c r="C351">
        <f>+VLOOKUP($F351,'codigos'!$B$2:$E$344,2,0)</f>
        <v>7</v>
      </c>
      <c r="D351">
        <f>+VLOOKUP($F351,'codigos'!$B$2:$E$344,3,0)</f>
        <v>73</v>
      </c>
      <c r="E351">
        <f>+VLOOKUP($F351,'codigos'!$B$2:$E$344,4,0)</f>
        <v>7306</v>
      </c>
      <c r="F351" s="47" t="s">
        <v>364</v>
      </c>
      <c r="G351" s="47" t="s">
        <v>429</v>
      </c>
      <c r="H351" s="47" t="s">
        <v>273</v>
      </c>
      <c r="I351" s="47">
        <v>752431252</v>
      </c>
      <c r="J351" s="47" t="s">
        <v>274</v>
      </c>
      <c r="K351" s="47">
        <v>2</v>
      </c>
      <c r="L351" s="47" t="s">
        <v>46</v>
      </c>
      <c r="M351" s="47" t="str">
        <f>+VLOOKUP(Tabla2[[#This Row],[Especie]],Codigos_cat_frutas[],2,0)</f>
        <v>Berries</v>
      </c>
      <c r="N351" s="47" t="s">
        <v>393</v>
      </c>
      <c r="O351" s="47" t="s">
        <v>522</v>
      </c>
    </row>
    <row r="352" spans="1:15" x14ac:dyDescent="0.35">
      <c r="A352" s="47" t="s">
        <v>298</v>
      </c>
      <c r="B352" s="47" t="s">
        <v>322</v>
      </c>
      <c r="C352">
        <f>+VLOOKUP($F352,'codigos'!$B$2:$E$344,2,0)</f>
        <v>7</v>
      </c>
      <c r="D352">
        <f>+VLOOKUP($F352,'codigos'!$B$2:$E$344,3,0)</f>
        <v>71</v>
      </c>
      <c r="E352">
        <f>+VLOOKUP($F352,'codigos'!$B$2:$E$344,4,0)</f>
        <v>7101</v>
      </c>
      <c r="F352" s="47" t="s">
        <v>322</v>
      </c>
      <c r="G352" s="47" t="s">
        <v>430</v>
      </c>
      <c r="H352" s="47" t="s">
        <v>275</v>
      </c>
      <c r="I352" s="47">
        <v>712617600</v>
      </c>
      <c r="J352" s="47" t="s">
        <v>276</v>
      </c>
      <c r="K352" s="47">
        <v>2</v>
      </c>
      <c r="L352" s="47" t="s">
        <v>46</v>
      </c>
      <c r="M352" s="47" t="str">
        <f>+VLOOKUP(Tabla2[[#This Row],[Especie]],Codigos_cat_frutas[],2,0)</f>
        <v>Berries</v>
      </c>
      <c r="N352" s="47" t="s">
        <v>384</v>
      </c>
      <c r="O352" s="47" t="s">
        <v>522</v>
      </c>
    </row>
    <row r="353" spans="1:15" x14ac:dyDescent="0.35">
      <c r="A353" s="47" t="s">
        <v>298</v>
      </c>
      <c r="B353" s="47" t="s">
        <v>322</v>
      </c>
      <c r="C353">
        <f>+VLOOKUP($F353,'codigos'!$B$2:$E$344,2,0)</f>
        <v>7</v>
      </c>
      <c r="D353">
        <f>+VLOOKUP($F353,'codigos'!$B$2:$E$344,3,0)</f>
        <v>71</v>
      </c>
      <c r="E353">
        <f>+VLOOKUP($F353,'codigos'!$B$2:$E$344,4,0)</f>
        <v>7101</v>
      </c>
      <c r="F353" s="47" t="s">
        <v>322</v>
      </c>
      <c r="G353" s="47" t="s">
        <v>430</v>
      </c>
      <c r="H353" s="47" t="s">
        <v>275</v>
      </c>
      <c r="I353" s="47">
        <v>712617600</v>
      </c>
      <c r="J353" s="47" t="s">
        <v>276</v>
      </c>
      <c r="K353" s="47">
        <v>2</v>
      </c>
      <c r="L353" s="47" t="s">
        <v>46</v>
      </c>
      <c r="M353" s="47" t="str">
        <f>+VLOOKUP(Tabla2[[#This Row],[Especie]],Codigos_cat_frutas[],2,0)</f>
        <v>Frutos de pepita</v>
      </c>
      <c r="N353" s="47" t="s">
        <v>392</v>
      </c>
      <c r="O353" s="47" t="s">
        <v>522</v>
      </c>
    </row>
    <row r="354" spans="1:15" x14ac:dyDescent="0.35">
      <c r="A354" s="47" t="s">
        <v>298</v>
      </c>
      <c r="B354" s="47" t="s">
        <v>322</v>
      </c>
      <c r="C354">
        <f>+VLOOKUP($F354,'codigos'!$B$2:$E$344,2,0)</f>
        <v>7</v>
      </c>
      <c r="D354">
        <f>+VLOOKUP($F354,'codigos'!$B$2:$E$344,3,0)</f>
        <v>71</v>
      </c>
      <c r="E354">
        <f>+VLOOKUP($F354,'codigos'!$B$2:$E$344,4,0)</f>
        <v>7101</v>
      </c>
      <c r="F354" s="47" t="s">
        <v>322</v>
      </c>
      <c r="G354" s="47" t="s">
        <v>430</v>
      </c>
      <c r="H354" s="47" t="s">
        <v>275</v>
      </c>
      <c r="I354" s="47">
        <v>712617600</v>
      </c>
      <c r="J354" s="47" t="s">
        <v>276</v>
      </c>
      <c r="K354" s="47">
        <v>4</v>
      </c>
      <c r="L354" s="47" t="s">
        <v>48</v>
      </c>
      <c r="M354" s="47" t="str">
        <f>+VLOOKUP(Tabla2[[#This Row],[Especie]],Codigos_cat_frutas[],2,0)</f>
        <v>Frutos de pepita</v>
      </c>
      <c r="N354" s="47" t="s">
        <v>392</v>
      </c>
      <c r="O354" s="47" t="s">
        <v>522</v>
      </c>
    </row>
    <row r="355" spans="1:15" x14ac:dyDescent="0.35">
      <c r="A355" s="47" t="s">
        <v>298</v>
      </c>
      <c r="B355" s="47" t="s">
        <v>323</v>
      </c>
      <c r="C355">
        <f>+VLOOKUP($F355,'codigos'!$B$2:$E$344,2,0)</f>
        <v>7</v>
      </c>
      <c r="D355">
        <f>+VLOOKUP($F355,'codigos'!$B$2:$E$344,3,0)</f>
        <v>74</v>
      </c>
      <c r="E355">
        <f>+VLOOKUP($F355,'codigos'!$B$2:$E$344,4,0)</f>
        <v>7406</v>
      </c>
      <c r="F355" s="47" t="s">
        <v>372</v>
      </c>
      <c r="G355" s="47" t="s">
        <v>426</v>
      </c>
      <c r="H355" s="47" t="s">
        <v>259</v>
      </c>
      <c r="I355" s="47">
        <v>993263245</v>
      </c>
      <c r="J355" s="47" t="s">
        <v>260</v>
      </c>
      <c r="K355" s="47">
        <v>2</v>
      </c>
      <c r="L355" s="47" t="s">
        <v>46</v>
      </c>
      <c r="M355" s="47" t="str">
        <f>+VLOOKUP(Tabla2[[#This Row],[Especie]],Codigos_cat_frutas[],2,0)</f>
        <v>Berries</v>
      </c>
      <c r="N355" s="47" t="s">
        <v>384</v>
      </c>
      <c r="O355" s="47" t="s">
        <v>522</v>
      </c>
    </row>
    <row r="356" spans="1:15" x14ac:dyDescent="0.35">
      <c r="A356" s="47" t="s">
        <v>298</v>
      </c>
      <c r="B356" s="47" t="s">
        <v>323</v>
      </c>
      <c r="C356">
        <f>+VLOOKUP($F356,'codigos'!$B$2:$E$344,2,0)</f>
        <v>7</v>
      </c>
      <c r="D356">
        <f>+VLOOKUP($F356,'codigos'!$B$2:$E$344,3,0)</f>
        <v>74</v>
      </c>
      <c r="E356">
        <f>+VLOOKUP($F356,'codigos'!$B$2:$E$344,4,0)</f>
        <v>7406</v>
      </c>
      <c r="F356" s="47" t="s">
        <v>372</v>
      </c>
      <c r="G356" s="47" t="s">
        <v>426</v>
      </c>
      <c r="H356" s="47" t="s">
        <v>259</v>
      </c>
      <c r="I356" s="47">
        <v>993263245</v>
      </c>
      <c r="J356" s="47" t="s">
        <v>260</v>
      </c>
      <c r="K356" s="47">
        <v>2</v>
      </c>
      <c r="L356" s="47" t="s">
        <v>46</v>
      </c>
      <c r="M356" s="47" t="str">
        <f>+VLOOKUP(Tabla2[[#This Row],[Especie]],Codigos_cat_frutas[],2,0)</f>
        <v>Tropicales y subtropicales</v>
      </c>
      <c r="N356" s="47" t="s">
        <v>669</v>
      </c>
      <c r="O356" s="47" t="s">
        <v>522</v>
      </c>
    </row>
    <row r="357" spans="1:15" x14ac:dyDescent="0.35">
      <c r="A357" s="47" t="s">
        <v>298</v>
      </c>
      <c r="B357" s="47" t="s">
        <v>323</v>
      </c>
      <c r="C357">
        <f>+VLOOKUP($F357,'codigos'!$B$2:$E$344,2,0)</f>
        <v>7</v>
      </c>
      <c r="D357">
        <f>+VLOOKUP($F357,'codigos'!$B$2:$E$344,3,0)</f>
        <v>74</v>
      </c>
      <c r="E357">
        <f>+VLOOKUP($F357,'codigos'!$B$2:$E$344,4,0)</f>
        <v>7406</v>
      </c>
      <c r="F357" s="47" t="s">
        <v>372</v>
      </c>
      <c r="G357" s="47" t="s">
        <v>426</v>
      </c>
      <c r="H357" s="47" t="s">
        <v>259</v>
      </c>
      <c r="I357" s="47">
        <v>993263245</v>
      </c>
      <c r="J357" s="47" t="s">
        <v>260</v>
      </c>
      <c r="K357" s="47">
        <v>2</v>
      </c>
      <c r="L357" s="47" t="s">
        <v>46</v>
      </c>
      <c r="M357" s="47" t="str">
        <f>+VLOOKUP(Tabla2[[#This Row],[Especie]],Codigos_cat_frutas[],2,0)</f>
        <v>Hortalizas</v>
      </c>
      <c r="N357" s="47" t="s">
        <v>605</v>
      </c>
      <c r="O357" s="47" t="s">
        <v>522</v>
      </c>
    </row>
    <row r="358" spans="1:15" x14ac:dyDescent="0.35">
      <c r="A358" s="47" t="s">
        <v>298</v>
      </c>
      <c r="B358" s="47" t="s">
        <v>323</v>
      </c>
      <c r="C358">
        <f>+VLOOKUP($F358,'codigos'!$B$2:$E$344,2,0)</f>
        <v>7</v>
      </c>
      <c r="D358">
        <f>+VLOOKUP($F358,'codigos'!$B$2:$E$344,3,0)</f>
        <v>74</v>
      </c>
      <c r="E358">
        <f>+VLOOKUP($F358,'codigos'!$B$2:$E$344,4,0)</f>
        <v>7406</v>
      </c>
      <c r="F358" s="47" t="s">
        <v>372</v>
      </c>
      <c r="G358" s="47" t="s">
        <v>426</v>
      </c>
      <c r="H358" s="47" t="s">
        <v>259</v>
      </c>
      <c r="I358" s="47">
        <v>993263245</v>
      </c>
      <c r="J358" s="47" t="s">
        <v>260</v>
      </c>
      <c r="K358" s="47">
        <v>2</v>
      </c>
      <c r="L358" s="47" t="s">
        <v>46</v>
      </c>
      <c r="M358" s="47" t="str">
        <f>+VLOOKUP(Tabla2[[#This Row],[Especie]],Codigos_cat_frutas[],2,0)</f>
        <v>Berries</v>
      </c>
      <c r="N358" s="47" t="s">
        <v>11</v>
      </c>
      <c r="O358" s="47" t="s">
        <v>522</v>
      </c>
    </row>
    <row r="359" spans="1:15" x14ac:dyDescent="0.35">
      <c r="A359" s="47" t="s">
        <v>298</v>
      </c>
      <c r="B359" s="47" t="s">
        <v>323</v>
      </c>
      <c r="C359">
        <f>+VLOOKUP($F359,'codigos'!$B$2:$E$344,2,0)</f>
        <v>7</v>
      </c>
      <c r="D359">
        <f>+VLOOKUP($F359,'codigos'!$B$2:$E$344,3,0)</f>
        <v>74</v>
      </c>
      <c r="E359">
        <f>+VLOOKUP($F359,'codigos'!$B$2:$E$344,4,0)</f>
        <v>7406</v>
      </c>
      <c r="F359" s="47" t="s">
        <v>372</v>
      </c>
      <c r="G359" s="47" t="s">
        <v>426</v>
      </c>
      <c r="H359" s="47" t="s">
        <v>259</v>
      </c>
      <c r="I359" s="47">
        <v>993263245</v>
      </c>
      <c r="J359" s="47" t="s">
        <v>260</v>
      </c>
      <c r="K359" s="47">
        <v>2</v>
      </c>
      <c r="L359" s="47" t="s">
        <v>46</v>
      </c>
      <c r="M359" s="47" t="str">
        <f>+VLOOKUP(Tabla2[[#This Row],[Especie]],Codigos_cat_frutas[],2,0)</f>
        <v>Berries</v>
      </c>
      <c r="N359" s="47" t="s">
        <v>12</v>
      </c>
      <c r="O359" s="47" t="s">
        <v>522</v>
      </c>
    </row>
    <row r="360" spans="1:15" x14ac:dyDescent="0.35">
      <c r="A360" s="47" t="s">
        <v>298</v>
      </c>
      <c r="B360" s="47" t="s">
        <v>323</v>
      </c>
      <c r="C360">
        <f>+VLOOKUP($F360,'codigos'!$B$2:$E$344,2,0)</f>
        <v>7</v>
      </c>
      <c r="D360">
        <f>+VLOOKUP($F360,'codigos'!$B$2:$E$344,3,0)</f>
        <v>74</v>
      </c>
      <c r="E360">
        <f>+VLOOKUP($F360,'codigos'!$B$2:$E$344,4,0)</f>
        <v>7406</v>
      </c>
      <c r="F360" s="47" t="s">
        <v>372</v>
      </c>
      <c r="G360" s="47" t="s">
        <v>426</v>
      </c>
      <c r="H360" s="47" t="s">
        <v>259</v>
      </c>
      <c r="I360" s="47">
        <v>993263245</v>
      </c>
      <c r="J360" s="47" t="s">
        <v>260</v>
      </c>
      <c r="K360" s="47">
        <v>2</v>
      </c>
      <c r="L360" s="47" t="s">
        <v>46</v>
      </c>
      <c r="M360" s="47" t="str">
        <f>+VLOOKUP(Tabla2[[#This Row],[Especie]],Codigos_cat_frutas[],2,0)</f>
        <v>Cítricos</v>
      </c>
      <c r="N360" s="47" t="s">
        <v>287</v>
      </c>
      <c r="O360" s="47" t="s">
        <v>522</v>
      </c>
    </row>
    <row r="361" spans="1:15" x14ac:dyDescent="0.35">
      <c r="A361" s="47" t="s">
        <v>298</v>
      </c>
      <c r="B361" s="47" t="s">
        <v>323</v>
      </c>
      <c r="C361">
        <f>+VLOOKUP($F361,'codigos'!$B$2:$E$344,2,0)</f>
        <v>7</v>
      </c>
      <c r="D361">
        <f>+VLOOKUP($F361,'codigos'!$B$2:$E$344,3,0)</f>
        <v>74</v>
      </c>
      <c r="E361">
        <f>+VLOOKUP($F361,'codigos'!$B$2:$E$344,4,0)</f>
        <v>7406</v>
      </c>
      <c r="F361" s="47" t="s">
        <v>372</v>
      </c>
      <c r="G361" s="47" t="s">
        <v>426</v>
      </c>
      <c r="H361" s="47" t="s">
        <v>259</v>
      </c>
      <c r="I361" s="47">
        <v>993263245</v>
      </c>
      <c r="J361" s="47" t="s">
        <v>260</v>
      </c>
      <c r="K361" s="47">
        <v>2</v>
      </c>
      <c r="L361" s="47" t="s">
        <v>46</v>
      </c>
      <c r="M361" s="47" t="str">
        <f>+VLOOKUP(Tabla2[[#This Row],[Especie]],Codigos_cat_frutas[],2,0)</f>
        <v>Tropicales y subtropicales</v>
      </c>
      <c r="N361" s="47" t="s">
        <v>33</v>
      </c>
      <c r="O361" s="47" t="s">
        <v>522</v>
      </c>
    </row>
    <row r="362" spans="1:15" x14ac:dyDescent="0.35">
      <c r="A362" s="47" t="s">
        <v>298</v>
      </c>
      <c r="B362" s="47" t="s">
        <v>323</v>
      </c>
      <c r="C362">
        <f>+VLOOKUP($F362,'codigos'!$B$2:$E$344,2,0)</f>
        <v>7</v>
      </c>
      <c r="D362">
        <f>+VLOOKUP($F362,'codigos'!$B$2:$E$344,3,0)</f>
        <v>74</v>
      </c>
      <c r="E362">
        <f>+VLOOKUP($F362,'codigos'!$B$2:$E$344,4,0)</f>
        <v>7406</v>
      </c>
      <c r="F362" s="47" t="s">
        <v>372</v>
      </c>
      <c r="G362" s="47" t="s">
        <v>426</v>
      </c>
      <c r="H362" s="47" t="s">
        <v>259</v>
      </c>
      <c r="I362" s="47">
        <v>993263245</v>
      </c>
      <c r="J362" s="47" t="s">
        <v>260</v>
      </c>
      <c r="K362" s="47">
        <v>2</v>
      </c>
      <c r="L362" s="47" t="s">
        <v>46</v>
      </c>
      <c r="M362" s="47" t="str">
        <f>+VLOOKUP(Tabla2[[#This Row],[Especie]],Codigos_cat_frutas[],2,0)</f>
        <v>Tropicales y subtropicales</v>
      </c>
      <c r="N362" s="47" t="s">
        <v>289</v>
      </c>
      <c r="O362" s="47" t="s">
        <v>522</v>
      </c>
    </row>
    <row r="363" spans="1:15" x14ac:dyDescent="0.35">
      <c r="A363" s="47" t="s">
        <v>298</v>
      </c>
      <c r="B363" s="47" t="s">
        <v>323</v>
      </c>
      <c r="C363">
        <f>+VLOOKUP($F363,'codigos'!$B$2:$E$344,2,0)</f>
        <v>7</v>
      </c>
      <c r="D363">
        <f>+VLOOKUP($F363,'codigos'!$B$2:$E$344,3,0)</f>
        <v>74</v>
      </c>
      <c r="E363">
        <f>+VLOOKUP($F363,'codigos'!$B$2:$E$344,4,0)</f>
        <v>7405</v>
      </c>
      <c r="F363" s="47" t="s">
        <v>363</v>
      </c>
      <c r="G363" s="47" t="s">
        <v>414</v>
      </c>
      <c r="H363" s="47" t="s">
        <v>277</v>
      </c>
      <c r="I363" s="47">
        <v>731970018</v>
      </c>
      <c r="J363" s="47" t="s">
        <v>237</v>
      </c>
      <c r="K363" s="47">
        <v>2</v>
      </c>
      <c r="L363" s="47" t="s">
        <v>46</v>
      </c>
      <c r="M363" s="47" t="str">
        <f>+VLOOKUP(Tabla2[[#This Row],[Especie]],Codigos_cat_frutas[],2,0)</f>
        <v>Tropicales y subtropicales</v>
      </c>
      <c r="N363" s="47" t="s">
        <v>669</v>
      </c>
      <c r="O363" s="47" t="s">
        <v>522</v>
      </c>
    </row>
    <row r="364" spans="1:15" x14ac:dyDescent="0.35">
      <c r="A364" s="47" t="s">
        <v>298</v>
      </c>
      <c r="B364" s="47" t="s">
        <v>323</v>
      </c>
      <c r="C364">
        <f>+VLOOKUP($F364,'codigos'!$B$2:$E$344,2,0)</f>
        <v>7</v>
      </c>
      <c r="D364">
        <f>+VLOOKUP($F364,'codigos'!$B$2:$E$344,3,0)</f>
        <v>74</v>
      </c>
      <c r="E364">
        <f>+VLOOKUP($F364,'codigos'!$B$2:$E$344,4,0)</f>
        <v>7405</v>
      </c>
      <c r="F364" s="47" t="s">
        <v>363</v>
      </c>
      <c r="G364" s="47" t="s">
        <v>414</v>
      </c>
      <c r="H364" s="47" t="s">
        <v>277</v>
      </c>
      <c r="I364" s="47">
        <v>731970018</v>
      </c>
      <c r="J364" s="47" t="s">
        <v>237</v>
      </c>
      <c r="K364" s="47">
        <v>2</v>
      </c>
      <c r="L364" s="47" t="s">
        <v>46</v>
      </c>
      <c r="M364" s="47" t="str">
        <f>+VLOOKUP(Tabla2[[#This Row],[Especie]],Codigos_cat_frutas[],2,0)</f>
        <v>Hortalizas</v>
      </c>
      <c r="N364" s="47" t="s">
        <v>42</v>
      </c>
      <c r="O364" s="47" t="s">
        <v>522</v>
      </c>
    </row>
    <row r="365" spans="1:15" x14ac:dyDescent="0.35">
      <c r="A365" s="47" t="s">
        <v>298</v>
      </c>
      <c r="B365" s="47" t="s">
        <v>323</v>
      </c>
      <c r="C365">
        <f>+VLOOKUP($F365,'codigos'!$B$2:$E$344,2,0)</f>
        <v>7</v>
      </c>
      <c r="D365">
        <f>+VLOOKUP($F365,'codigos'!$B$2:$E$344,3,0)</f>
        <v>74</v>
      </c>
      <c r="E365">
        <f>+VLOOKUP($F365,'codigos'!$B$2:$E$344,4,0)</f>
        <v>7405</v>
      </c>
      <c r="F365" s="47" t="s">
        <v>363</v>
      </c>
      <c r="G365" s="47" t="s">
        <v>414</v>
      </c>
      <c r="H365" s="47" t="s">
        <v>277</v>
      </c>
      <c r="I365" s="47">
        <v>731970018</v>
      </c>
      <c r="J365" s="47" t="s">
        <v>237</v>
      </c>
      <c r="K365" s="47">
        <v>2</v>
      </c>
      <c r="L365" s="47" t="s">
        <v>46</v>
      </c>
      <c r="M365" s="47" t="str">
        <f>+VLOOKUP(Tabla2[[#This Row],[Especie]],Codigos_cat_frutas[],2,0)</f>
        <v>Berries</v>
      </c>
      <c r="N365" s="47" t="s">
        <v>11</v>
      </c>
      <c r="O365" s="47" t="s">
        <v>522</v>
      </c>
    </row>
    <row r="366" spans="1:15" x14ac:dyDescent="0.35">
      <c r="A366" s="47" t="s">
        <v>298</v>
      </c>
      <c r="B366" s="47" t="s">
        <v>321</v>
      </c>
      <c r="C366">
        <f>+VLOOKUP($F366,'codigos'!$B$2:$E$344,2,0)</f>
        <v>7</v>
      </c>
      <c r="D366">
        <f>+VLOOKUP($F366,'codigos'!$B$2:$E$344,3,0)</f>
        <v>73</v>
      </c>
      <c r="E366">
        <f>+VLOOKUP($F366,'codigos'!$B$2:$E$344,4,0)</f>
        <v>7306</v>
      </c>
      <c r="F366" s="47" t="s">
        <v>364</v>
      </c>
      <c r="G366" s="47" t="s">
        <v>414</v>
      </c>
      <c r="H366" s="47" t="s">
        <v>236</v>
      </c>
      <c r="I366" s="47">
        <v>752431691</v>
      </c>
      <c r="J366" s="47" t="s">
        <v>237</v>
      </c>
      <c r="K366" s="47">
        <v>2</v>
      </c>
      <c r="L366" s="47" t="s">
        <v>46</v>
      </c>
      <c r="M366" s="47" t="str">
        <f>+VLOOKUP(Tabla2[[#This Row],[Especie]],Codigos_cat_frutas[],2,0)</f>
        <v>Berries</v>
      </c>
      <c r="N366" s="47" t="s">
        <v>11</v>
      </c>
      <c r="O366" s="47" t="s">
        <v>522</v>
      </c>
    </row>
    <row r="367" spans="1:15" x14ac:dyDescent="0.35">
      <c r="A367" s="47" t="s">
        <v>298</v>
      </c>
      <c r="B367" s="47" t="s">
        <v>323</v>
      </c>
      <c r="C367">
        <f>+VLOOKUP($F367,'codigos'!$B$2:$E$344,2,0)</f>
        <v>7</v>
      </c>
      <c r="D367">
        <f>+VLOOKUP($F367,'codigos'!$B$2:$E$344,3,0)</f>
        <v>74</v>
      </c>
      <c r="E367">
        <f>+VLOOKUP($F367,'codigos'!$B$2:$E$344,4,0)</f>
        <v>7405</v>
      </c>
      <c r="F367" s="47" t="s">
        <v>363</v>
      </c>
      <c r="G367" s="47" t="s">
        <v>414</v>
      </c>
      <c r="H367" s="47" t="s">
        <v>277</v>
      </c>
      <c r="I367" s="47">
        <v>731970018</v>
      </c>
      <c r="J367" s="47" t="s">
        <v>237</v>
      </c>
      <c r="K367" s="47">
        <v>2</v>
      </c>
      <c r="L367" s="47" t="s">
        <v>46</v>
      </c>
      <c r="M367" s="47" t="str">
        <f>+VLOOKUP(Tabla2[[#This Row],[Especie]],Codigos_cat_frutas[],2,0)</f>
        <v>Berries</v>
      </c>
      <c r="N367" s="47" t="s">
        <v>393</v>
      </c>
      <c r="O367" s="47" t="s">
        <v>522</v>
      </c>
    </row>
    <row r="368" spans="1:15" x14ac:dyDescent="0.35">
      <c r="A368" s="47" t="s">
        <v>298</v>
      </c>
      <c r="B368" s="47" t="s">
        <v>321</v>
      </c>
      <c r="C368">
        <f>+VLOOKUP($F368,'codigos'!$B$2:$E$344,2,0)</f>
        <v>7</v>
      </c>
      <c r="D368">
        <f>+VLOOKUP($F368,'codigos'!$B$2:$E$344,3,0)</f>
        <v>73</v>
      </c>
      <c r="E368">
        <f>+VLOOKUP($F368,'codigos'!$B$2:$E$344,4,0)</f>
        <v>7306</v>
      </c>
      <c r="F368" s="47" t="s">
        <v>364</v>
      </c>
      <c r="G368" s="47" t="s">
        <v>414</v>
      </c>
      <c r="H368" s="47" t="s">
        <v>236</v>
      </c>
      <c r="I368" s="47">
        <v>752431691</v>
      </c>
      <c r="J368" s="47" t="s">
        <v>237</v>
      </c>
      <c r="K368" s="47">
        <v>2</v>
      </c>
      <c r="L368" s="47" t="s">
        <v>46</v>
      </c>
      <c r="M368" s="47" t="str">
        <f>+VLOOKUP(Tabla2[[#This Row],[Especie]],Codigos_cat_frutas[],2,0)</f>
        <v>Berries</v>
      </c>
      <c r="N368" s="47" t="s">
        <v>393</v>
      </c>
      <c r="O368" s="47" t="s">
        <v>522</v>
      </c>
    </row>
    <row r="369" spans="1:15" x14ac:dyDescent="0.35">
      <c r="A369" s="47" t="s">
        <v>298</v>
      </c>
      <c r="B369" s="47" t="s">
        <v>323</v>
      </c>
      <c r="C369">
        <f>+VLOOKUP($F369,'codigos'!$B$2:$E$344,2,0)</f>
        <v>7</v>
      </c>
      <c r="D369">
        <f>+VLOOKUP($F369,'codigos'!$B$2:$E$344,3,0)</f>
        <v>74</v>
      </c>
      <c r="E369">
        <f>+VLOOKUP($F369,'codigos'!$B$2:$E$344,4,0)</f>
        <v>7405</v>
      </c>
      <c r="F369" s="47" t="s">
        <v>363</v>
      </c>
      <c r="G369" s="47" t="s">
        <v>414</v>
      </c>
      <c r="H369" s="47" t="s">
        <v>277</v>
      </c>
      <c r="I369" s="47">
        <v>731970018</v>
      </c>
      <c r="J369" s="47" t="s">
        <v>237</v>
      </c>
      <c r="K369" s="47">
        <v>7</v>
      </c>
      <c r="L369" s="47" t="s">
        <v>51</v>
      </c>
      <c r="M369" s="47" t="str">
        <f>+VLOOKUP(Tabla2[[#This Row],[Especie]],Codigos_cat_frutas[],2,0)</f>
        <v>Hortalizas</v>
      </c>
      <c r="N369" s="47" t="s">
        <v>42</v>
      </c>
      <c r="O369" s="47" t="s">
        <v>522</v>
      </c>
    </row>
    <row r="370" spans="1:15" x14ac:dyDescent="0.35">
      <c r="A370" s="47" t="s">
        <v>298</v>
      </c>
      <c r="B370" s="47" t="s">
        <v>323</v>
      </c>
      <c r="C370">
        <f>+VLOOKUP($F370,'codigos'!$B$2:$E$344,2,0)</f>
        <v>7</v>
      </c>
      <c r="D370">
        <f>+VLOOKUP($F370,'codigos'!$B$2:$E$344,3,0)</f>
        <v>74</v>
      </c>
      <c r="E370">
        <f>+VLOOKUP($F370,'codigos'!$B$2:$E$344,4,0)</f>
        <v>7405</v>
      </c>
      <c r="F370" s="47" t="s">
        <v>363</v>
      </c>
      <c r="G370" s="47" t="s">
        <v>414</v>
      </c>
      <c r="H370" s="47" t="s">
        <v>277</v>
      </c>
      <c r="I370" s="47">
        <v>731970018</v>
      </c>
      <c r="J370" s="47" t="s">
        <v>237</v>
      </c>
      <c r="K370" s="47">
        <v>6</v>
      </c>
      <c r="L370" s="47" t="s">
        <v>50</v>
      </c>
      <c r="M370" s="47" t="str">
        <f>+VLOOKUP(Tabla2[[#This Row],[Especie]],Codigos_cat_frutas[],2,0)</f>
        <v>Tropicales y subtropicales</v>
      </c>
      <c r="N370" s="47" t="s">
        <v>669</v>
      </c>
      <c r="O370" s="47" t="s">
        <v>522</v>
      </c>
    </row>
    <row r="371" spans="1:15" x14ac:dyDescent="0.35">
      <c r="A371" s="47" t="s">
        <v>298</v>
      </c>
      <c r="B371" s="47" t="s">
        <v>322</v>
      </c>
      <c r="C371">
        <f>+VLOOKUP($F371,'codigos'!$B$2:$E$344,2,0)</f>
        <v>7</v>
      </c>
      <c r="D371">
        <f>+VLOOKUP($F371,'codigos'!$B$2:$E$344,3,0)</f>
        <v>71</v>
      </c>
      <c r="E371">
        <f>+VLOOKUP($F371,'codigos'!$B$2:$E$344,4,0)</f>
        <v>7110</v>
      </c>
      <c r="F371" s="47" t="s">
        <v>374</v>
      </c>
      <c r="G371" s="47" t="s">
        <v>692</v>
      </c>
      <c r="H371" s="47" t="s">
        <v>253</v>
      </c>
      <c r="I371" s="47">
        <v>965966518</v>
      </c>
      <c r="J371" s="47" t="s">
        <v>62</v>
      </c>
      <c r="K371" s="47">
        <v>1</v>
      </c>
      <c r="L371" s="47" t="s">
        <v>45</v>
      </c>
      <c r="M371" s="47" t="str">
        <f>+VLOOKUP(Tabla2[[#This Row],[Especie]],Codigos_cat_frutas[],2,0)</f>
        <v>Oleaginosos</v>
      </c>
      <c r="N371" s="47" t="s">
        <v>394</v>
      </c>
      <c r="O371" s="47" t="s">
        <v>522</v>
      </c>
    </row>
    <row r="372" spans="1:15" x14ac:dyDescent="0.35">
      <c r="A372" s="47" t="s">
        <v>298</v>
      </c>
      <c r="B372" s="47" t="s">
        <v>323</v>
      </c>
      <c r="C372">
        <f>+VLOOKUP($F372,'codigos'!$B$2:$E$344,2,0)</f>
        <v>7</v>
      </c>
      <c r="D372">
        <f>+VLOOKUP($F372,'codigos'!$B$2:$E$344,3,0)</f>
        <v>74</v>
      </c>
      <c r="E372">
        <f>+VLOOKUP($F372,'codigos'!$B$2:$E$344,4,0)</f>
        <v>7401</v>
      </c>
      <c r="F372" s="47" t="s">
        <v>323</v>
      </c>
      <c r="G372" s="47" t="s">
        <v>427</v>
      </c>
      <c r="H372" s="47" t="s">
        <v>262</v>
      </c>
      <c r="I372" s="47">
        <v>732216187</v>
      </c>
      <c r="J372" s="47" t="s">
        <v>263</v>
      </c>
      <c r="K372" s="47">
        <v>3</v>
      </c>
      <c r="L372" s="47" t="s">
        <v>47</v>
      </c>
      <c r="M372" s="47" t="str">
        <f>+VLOOKUP(Tabla2[[#This Row],[Especie]],Codigos_cat_frutas[],2,0)</f>
        <v>Otros</v>
      </c>
      <c r="N372" s="47" t="s">
        <v>391</v>
      </c>
      <c r="O372" s="47" t="s">
        <v>522</v>
      </c>
    </row>
    <row r="373" spans="1:15" x14ac:dyDescent="0.35">
      <c r="A373" s="47" t="s">
        <v>298</v>
      </c>
      <c r="B373" s="47" t="s">
        <v>323</v>
      </c>
      <c r="C373">
        <f>+VLOOKUP($F373,'codigos'!$B$2:$E$344,2,0)</f>
        <v>7</v>
      </c>
      <c r="D373">
        <f>+VLOOKUP($F373,'codigos'!$B$2:$E$344,3,0)</f>
        <v>74</v>
      </c>
      <c r="E373">
        <f>+VLOOKUP($F373,'codigos'!$B$2:$E$344,4,0)</f>
        <v>7401</v>
      </c>
      <c r="F373" s="47" t="s">
        <v>323</v>
      </c>
      <c r="G373" s="47" t="s">
        <v>427</v>
      </c>
      <c r="H373" s="47" t="s">
        <v>262</v>
      </c>
      <c r="I373" s="47">
        <v>732216187</v>
      </c>
      <c r="J373" s="47" t="s">
        <v>263</v>
      </c>
      <c r="K373" s="47">
        <v>4</v>
      </c>
      <c r="L373" s="47" t="s">
        <v>48</v>
      </c>
      <c r="M373" s="47" t="str">
        <f>+VLOOKUP(Tabla2[[#This Row],[Especie]],Codigos_cat_frutas[],2,0)</f>
        <v>Otros</v>
      </c>
      <c r="N373" s="47" t="s">
        <v>391</v>
      </c>
      <c r="O373" s="47" t="s">
        <v>522</v>
      </c>
    </row>
    <row r="374" spans="1:15" x14ac:dyDescent="0.35">
      <c r="A374" s="47" t="s">
        <v>298</v>
      </c>
      <c r="B374" s="47" t="s">
        <v>323</v>
      </c>
      <c r="C374">
        <f>+VLOOKUP($F374,'codigos'!$B$2:$E$344,2,0)</f>
        <v>7</v>
      </c>
      <c r="D374">
        <f>+VLOOKUP($F374,'codigos'!$B$2:$E$344,3,0)</f>
        <v>74</v>
      </c>
      <c r="E374">
        <f>+VLOOKUP($F374,'codigos'!$B$2:$E$344,4,0)</f>
        <v>7401</v>
      </c>
      <c r="F374" s="47" t="s">
        <v>323</v>
      </c>
      <c r="G374" s="47" t="s">
        <v>264</v>
      </c>
      <c r="H374" s="47" t="s">
        <v>265</v>
      </c>
      <c r="I374" s="47">
        <v>731970203</v>
      </c>
      <c r="J374" s="47" t="s">
        <v>266</v>
      </c>
      <c r="K374" s="47">
        <v>2</v>
      </c>
      <c r="L374" s="47" t="s">
        <v>46</v>
      </c>
      <c r="M374" s="47" t="str">
        <f>+VLOOKUP(Tabla2[[#This Row],[Especie]],Codigos_cat_frutas[],2,0)</f>
        <v>Berries</v>
      </c>
      <c r="N374" s="47" t="s">
        <v>384</v>
      </c>
      <c r="O374" s="47" t="s">
        <v>522</v>
      </c>
    </row>
    <row r="375" spans="1:15" x14ac:dyDescent="0.35">
      <c r="A375" s="47" t="s">
        <v>298</v>
      </c>
      <c r="B375" s="47" t="s">
        <v>323</v>
      </c>
      <c r="C375">
        <f>+VLOOKUP($F375,'codigos'!$B$2:$E$344,2,0)</f>
        <v>7</v>
      </c>
      <c r="D375">
        <f>+VLOOKUP($F375,'codigos'!$B$2:$E$344,3,0)</f>
        <v>74</v>
      </c>
      <c r="E375">
        <f>+VLOOKUP($F375,'codigos'!$B$2:$E$344,4,0)</f>
        <v>7401</v>
      </c>
      <c r="F375" s="47" t="s">
        <v>323</v>
      </c>
      <c r="G375" s="47" t="s">
        <v>264</v>
      </c>
      <c r="H375" s="47" t="s">
        <v>265</v>
      </c>
      <c r="I375" s="47">
        <v>731970203</v>
      </c>
      <c r="J375" s="47" t="s">
        <v>266</v>
      </c>
      <c r="K375" s="47">
        <v>2</v>
      </c>
      <c r="L375" s="47" t="s">
        <v>46</v>
      </c>
      <c r="M375" s="47" t="str">
        <f>+VLOOKUP(Tabla2[[#This Row],[Especie]],Codigos_cat_frutas[],2,0)</f>
        <v>Berries</v>
      </c>
      <c r="N375" s="47" t="s">
        <v>11</v>
      </c>
      <c r="O375" s="47" t="s">
        <v>522</v>
      </c>
    </row>
    <row r="376" spans="1:15" x14ac:dyDescent="0.35">
      <c r="A376" s="47" t="s">
        <v>298</v>
      </c>
      <c r="B376" s="47" t="s">
        <v>323</v>
      </c>
      <c r="C376">
        <f>+VLOOKUP($F376,'codigos'!$B$2:$E$344,2,0)</f>
        <v>7</v>
      </c>
      <c r="D376">
        <f>+VLOOKUP($F376,'codigos'!$B$2:$E$344,3,0)</f>
        <v>74</v>
      </c>
      <c r="E376">
        <f>+VLOOKUP($F376,'codigos'!$B$2:$E$344,4,0)</f>
        <v>7401</v>
      </c>
      <c r="F376" s="47" t="s">
        <v>323</v>
      </c>
      <c r="G376" s="47" t="s">
        <v>264</v>
      </c>
      <c r="H376" s="47" t="s">
        <v>265</v>
      </c>
      <c r="I376" s="47">
        <v>731970203</v>
      </c>
      <c r="J376" s="47" t="s">
        <v>266</v>
      </c>
      <c r="K376" s="47">
        <v>2</v>
      </c>
      <c r="L376" s="47" t="s">
        <v>46</v>
      </c>
      <c r="M376" s="47" t="str">
        <f>+VLOOKUP(Tabla2[[#This Row],[Especie]],Codigos_cat_frutas[],2,0)</f>
        <v>Berries</v>
      </c>
      <c r="N376" s="47" t="s">
        <v>12</v>
      </c>
      <c r="O376" s="47" t="s">
        <v>522</v>
      </c>
    </row>
    <row r="377" spans="1:15" x14ac:dyDescent="0.35">
      <c r="A377" s="47" t="s">
        <v>298</v>
      </c>
      <c r="B377" s="47" t="s">
        <v>323</v>
      </c>
      <c r="C377">
        <f>+VLOOKUP($F377,'codigos'!$B$2:$E$344,2,0)</f>
        <v>7</v>
      </c>
      <c r="D377">
        <f>+VLOOKUP($F377,'codigos'!$B$2:$E$344,3,0)</f>
        <v>74</v>
      </c>
      <c r="E377">
        <f>+VLOOKUP($F377,'codigos'!$B$2:$E$344,4,0)</f>
        <v>7401</v>
      </c>
      <c r="F377" s="47" t="s">
        <v>323</v>
      </c>
      <c r="G377" s="47" t="s">
        <v>264</v>
      </c>
      <c r="H377" s="47" t="s">
        <v>265</v>
      </c>
      <c r="I377" s="47">
        <v>731970203</v>
      </c>
      <c r="J377" s="47" t="s">
        <v>266</v>
      </c>
      <c r="K377" s="47">
        <v>2</v>
      </c>
      <c r="L377" s="47" t="s">
        <v>46</v>
      </c>
      <c r="M377" s="47" t="str">
        <f>+VLOOKUP(Tabla2[[#This Row],[Especie]],Codigos_cat_frutas[],2,0)</f>
        <v>Berries</v>
      </c>
      <c r="N377" s="47" t="s">
        <v>393</v>
      </c>
      <c r="O377" s="47" t="s">
        <v>522</v>
      </c>
    </row>
    <row r="378" spans="1:15" x14ac:dyDescent="0.35">
      <c r="A378" s="47" t="s">
        <v>298</v>
      </c>
      <c r="B378" s="47" t="s">
        <v>323</v>
      </c>
      <c r="C378">
        <f>+VLOOKUP($F378,'codigos'!$B$2:$E$344,2,0)</f>
        <v>7</v>
      </c>
      <c r="D378">
        <f>+VLOOKUP($F378,'codigos'!$B$2:$E$344,3,0)</f>
        <v>74</v>
      </c>
      <c r="E378">
        <f>+VLOOKUP($F378,'codigos'!$B$2:$E$344,4,0)</f>
        <v>7401</v>
      </c>
      <c r="F378" s="47" t="s">
        <v>323</v>
      </c>
      <c r="G378" s="47" t="s">
        <v>264</v>
      </c>
      <c r="H378" s="47" t="s">
        <v>265</v>
      </c>
      <c r="I378" s="47">
        <v>731970203</v>
      </c>
      <c r="J378" s="47" t="s">
        <v>266</v>
      </c>
      <c r="K378" s="47">
        <v>2</v>
      </c>
      <c r="L378" s="47" t="s">
        <v>46</v>
      </c>
      <c r="M378" s="47" t="str">
        <f>+VLOOKUP(Tabla2[[#This Row],[Especie]],Codigos_cat_frutas[],2,0)</f>
        <v>Berries</v>
      </c>
      <c r="N378" s="47" t="s">
        <v>30</v>
      </c>
      <c r="O378" s="47" t="s">
        <v>522</v>
      </c>
    </row>
    <row r="379" spans="1:15" x14ac:dyDescent="0.35">
      <c r="A379" s="47" t="s">
        <v>298</v>
      </c>
      <c r="B379" s="47" t="s">
        <v>323</v>
      </c>
      <c r="C379">
        <f>+VLOOKUP($F379,'codigos'!$B$2:$E$344,2,0)</f>
        <v>7</v>
      </c>
      <c r="D379">
        <f>+VLOOKUP($F379,'codigos'!$B$2:$E$344,3,0)</f>
        <v>74</v>
      </c>
      <c r="E379">
        <f>+VLOOKUP($F379,'codigos'!$B$2:$E$344,4,0)</f>
        <v>7401</v>
      </c>
      <c r="F379" s="47" t="s">
        <v>323</v>
      </c>
      <c r="G379" s="47" t="s">
        <v>264</v>
      </c>
      <c r="H379" s="47" t="s">
        <v>265</v>
      </c>
      <c r="I379" s="47">
        <v>731970203</v>
      </c>
      <c r="J379" s="47" t="s">
        <v>266</v>
      </c>
      <c r="K379" s="47">
        <v>2</v>
      </c>
      <c r="L379" s="47" t="s">
        <v>46</v>
      </c>
      <c r="M379" s="47" t="str">
        <f>+VLOOKUP(Tabla2[[#This Row],[Especie]],Codigos_cat_frutas[],2,0)</f>
        <v>Uva</v>
      </c>
      <c r="N379" s="47" t="s">
        <v>396</v>
      </c>
      <c r="O379" s="47" t="s">
        <v>522</v>
      </c>
    </row>
    <row r="380" spans="1:15" x14ac:dyDescent="0.35">
      <c r="A380" t="s">
        <v>298</v>
      </c>
      <c r="B380" t="s">
        <v>321</v>
      </c>
      <c r="C380">
        <f>+VLOOKUP($F380,'codigos'!$B$2:$E$344,2,0)</f>
        <v>7</v>
      </c>
      <c r="D380">
        <f>+VLOOKUP($F380,'codigos'!$B$2:$E$344,3,0)</f>
        <v>73</v>
      </c>
      <c r="E380">
        <f>+VLOOKUP($F380,'codigos'!$B$2:$E$344,4,0)</f>
        <v>7304</v>
      </c>
      <c r="F380" t="s">
        <v>347</v>
      </c>
      <c r="G380" t="s">
        <v>652</v>
      </c>
      <c r="H380" t="s">
        <v>653</v>
      </c>
      <c r="I380">
        <v>962196589</v>
      </c>
      <c r="J380" t="s">
        <v>654</v>
      </c>
      <c r="K380">
        <v>1</v>
      </c>
      <c r="L380" t="s">
        <v>45</v>
      </c>
      <c r="M380" t="str">
        <f>+VLOOKUP(Tabla2[[#This Row],[Especie]],Codigos_cat_frutas[],2,0)</f>
        <v>Otros</v>
      </c>
      <c r="N380" t="s">
        <v>285</v>
      </c>
      <c r="O380" s="47" t="s">
        <v>525</v>
      </c>
    </row>
    <row r="381" spans="1:15" x14ac:dyDescent="0.35">
      <c r="A381" t="s">
        <v>298</v>
      </c>
      <c r="B381" t="s">
        <v>323</v>
      </c>
      <c r="C381">
        <f>+VLOOKUP($F381,'codigos'!$B$2:$E$344,2,0)</f>
        <v>7</v>
      </c>
      <c r="D381">
        <f>+VLOOKUP($F381,'codigos'!$B$2:$E$344,3,0)</f>
        <v>74</v>
      </c>
      <c r="E381">
        <f>+VLOOKUP($F381,'codigos'!$B$2:$E$344,4,0)</f>
        <v>7401</v>
      </c>
      <c r="F381" t="s">
        <v>323</v>
      </c>
      <c r="G381" t="s">
        <v>550</v>
      </c>
      <c r="H381" t="s">
        <v>551</v>
      </c>
      <c r="I381">
        <v>932258623</v>
      </c>
      <c r="J381" t="s">
        <v>552</v>
      </c>
      <c r="K381">
        <v>2</v>
      </c>
      <c r="L381" t="s">
        <v>46</v>
      </c>
      <c r="M381" t="str">
        <f>+VLOOKUP(Tabla2[[#This Row],[Especie]],Codigos_cat_frutas[],2,0)</f>
        <v>Berries</v>
      </c>
      <c r="N381" t="s">
        <v>384</v>
      </c>
      <c r="O381" s="47" t="s">
        <v>525</v>
      </c>
    </row>
    <row r="382" spans="1:15" x14ac:dyDescent="0.35">
      <c r="A382" t="s">
        <v>298</v>
      </c>
      <c r="B382" t="s">
        <v>323</v>
      </c>
      <c r="C382">
        <f>+VLOOKUP($F382,'codigos'!$B$2:$E$344,2,0)</f>
        <v>7</v>
      </c>
      <c r="D382">
        <f>+VLOOKUP($F382,'codigos'!$B$2:$E$344,3,0)</f>
        <v>74</v>
      </c>
      <c r="E382">
        <f>+VLOOKUP($F382,'codigos'!$B$2:$E$344,4,0)</f>
        <v>7401</v>
      </c>
      <c r="F382" t="s">
        <v>323</v>
      </c>
      <c r="G382" t="s">
        <v>550</v>
      </c>
      <c r="H382" t="s">
        <v>551</v>
      </c>
      <c r="I382">
        <v>932258623</v>
      </c>
      <c r="J382" t="s">
        <v>552</v>
      </c>
      <c r="K382">
        <v>2</v>
      </c>
      <c r="L382" t="s">
        <v>46</v>
      </c>
      <c r="M382" t="str">
        <f>+VLOOKUP(Tabla2[[#This Row],[Especie]],Codigos_cat_frutas[],2,0)</f>
        <v>Berries</v>
      </c>
      <c r="N382" t="s">
        <v>11</v>
      </c>
      <c r="O382" s="47" t="s">
        <v>525</v>
      </c>
    </row>
    <row r="383" spans="1:15" x14ac:dyDescent="0.35">
      <c r="A383" t="s">
        <v>298</v>
      </c>
      <c r="B383" t="s">
        <v>323</v>
      </c>
      <c r="C383">
        <f>+VLOOKUP($F383,'codigos'!$B$2:$E$344,2,0)</f>
        <v>7</v>
      </c>
      <c r="D383">
        <f>+VLOOKUP($F383,'codigos'!$B$2:$E$344,3,0)</f>
        <v>74</v>
      </c>
      <c r="E383">
        <f>+VLOOKUP($F383,'codigos'!$B$2:$E$344,4,0)</f>
        <v>7401</v>
      </c>
      <c r="F383" t="s">
        <v>323</v>
      </c>
      <c r="G383" t="s">
        <v>550</v>
      </c>
      <c r="H383" t="s">
        <v>551</v>
      </c>
      <c r="I383">
        <v>932258623</v>
      </c>
      <c r="J383" t="s">
        <v>552</v>
      </c>
      <c r="K383">
        <v>2</v>
      </c>
      <c r="L383" t="s">
        <v>46</v>
      </c>
      <c r="M383" t="str">
        <f>+VLOOKUP(Tabla2[[#This Row],[Especie]],Codigos_cat_frutas[],2,0)</f>
        <v>Berries</v>
      </c>
      <c r="N383" t="s">
        <v>393</v>
      </c>
      <c r="O383" s="47" t="s">
        <v>525</v>
      </c>
    </row>
    <row r="384" spans="1:15" x14ac:dyDescent="0.35">
      <c r="A384" t="s">
        <v>298</v>
      </c>
      <c r="B384" t="s">
        <v>321</v>
      </c>
      <c r="C384">
        <f>+VLOOKUP($F384,'codigos'!$B$2:$E$344,2,0)</f>
        <v>7</v>
      </c>
      <c r="D384">
        <f>+VLOOKUP($F384,'codigos'!$B$2:$E$344,3,0)</f>
        <v>73</v>
      </c>
      <c r="E384">
        <f>+VLOOKUP($F384,'codigos'!$B$2:$E$344,4,0)</f>
        <v>7308</v>
      </c>
      <c r="F384" t="s">
        <v>377</v>
      </c>
      <c r="G384" t="s">
        <v>599</v>
      </c>
      <c r="H384" t="s">
        <v>600</v>
      </c>
      <c r="I384">
        <v>957090800</v>
      </c>
      <c r="J384" s="47" t="s">
        <v>62</v>
      </c>
      <c r="K384">
        <v>5</v>
      </c>
      <c r="L384" t="s">
        <v>49</v>
      </c>
      <c r="M384" t="str">
        <f>+VLOOKUP(Tabla2[[#This Row],[Especie]],Codigos_cat_frutas[],2,0)</f>
        <v>Frutos de hueso (carozo)</v>
      </c>
      <c r="N384" t="s">
        <v>598</v>
      </c>
      <c r="O384" s="47" t="s">
        <v>525</v>
      </c>
    </row>
    <row r="385" spans="1:15" x14ac:dyDescent="0.35">
      <c r="A385" t="s">
        <v>298</v>
      </c>
      <c r="B385" t="s">
        <v>321</v>
      </c>
      <c r="C385">
        <f>+VLOOKUP($F385,'codigos'!$B$2:$E$344,2,0)</f>
        <v>7</v>
      </c>
      <c r="D385">
        <f>+VLOOKUP($F385,'codigos'!$B$2:$E$344,3,0)</f>
        <v>73</v>
      </c>
      <c r="E385">
        <f>+VLOOKUP($F385,'codigos'!$B$2:$E$344,4,0)</f>
        <v>7308</v>
      </c>
      <c r="F385" t="s">
        <v>377</v>
      </c>
      <c r="G385" t="s">
        <v>599</v>
      </c>
      <c r="H385" t="s">
        <v>600</v>
      </c>
      <c r="I385">
        <v>957090800</v>
      </c>
      <c r="J385" s="47" t="s">
        <v>62</v>
      </c>
      <c r="K385">
        <v>5</v>
      </c>
      <c r="L385" t="s">
        <v>49</v>
      </c>
      <c r="M385" t="str">
        <f>+VLOOKUP(Tabla2[[#This Row],[Especie]],Codigos_cat_frutas[],2,0)</f>
        <v>Frutos de pepita</v>
      </c>
      <c r="N385" t="s">
        <v>392</v>
      </c>
      <c r="O385" s="47" t="s">
        <v>525</v>
      </c>
    </row>
    <row r="386" spans="1:15" x14ac:dyDescent="0.35">
      <c r="A386" t="s">
        <v>298</v>
      </c>
      <c r="B386" t="s">
        <v>321</v>
      </c>
      <c r="C386">
        <f>+VLOOKUP($F386,'codigos'!$B$2:$E$344,2,0)</f>
        <v>7</v>
      </c>
      <c r="D386">
        <f>+VLOOKUP($F386,'codigos'!$B$2:$E$344,3,0)</f>
        <v>73</v>
      </c>
      <c r="E386">
        <f>+VLOOKUP($F386,'codigos'!$B$2:$E$344,4,0)</f>
        <v>7308</v>
      </c>
      <c r="F386" t="s">
        <v>377</v>
      </c>
      <c r="G386" t="s">
        <v>599</v>
      </c>
      <c r="H386" t="s">
        <v>600</v>
      </c>
      <c r="I386">
        <v>957090800</v>
      </c>
      <c r="J386" s="47" t="s">
        <v>62</v>
      </c>
      <c r="K386">
        <v>5</v>
      </c>
      <c r="L386" t="s">
        <v>49</v>
      </c>
      <c r="M386" t="str">
        <f>+VLOOKUP(Tabla2[[#This Row],[Especie]],Codigos_cat_frutas[],2,0)</f>
        <v>Frutos de pepita</v>
      </c>
      <c r="N386" t="s">
        <v>20</v>
      </c>
      <c r="O386" s="47" t="s">
        <v>525</v>
      </c>
    </row>
    <row r="387" spans="1:15" x14ac:dyDescent="0.35">
      <c r="A387" t="s">
        <v>298</v>
      </c>
      <c r="B387" t="s">
        <v>321</v>
      </c>
      <c r="C387">
        <f>+VLOOKUP($F387,'codigos'!$B$2:$E$344,2,0)</f>
        <v>7</v>
      </c>
      <c r="D387">
        <f>+VLOOKUP($F387,'codigos'!$B$2:$E$344,3,0)</f>
        <v>73</v>
      </c>
      <c r="E387">
        <f>+VLOOKUP($F387,'codigos'!$B$2:$E$344,4,0)</f>
        <v>7308</v>
      </c>
      <c r="F387" t="s">
        <v>377</v>
      </c>
      <c r="G387" t="s">
        <v>599</v>
      </c>
      <c r="H387" t="s">
        <v>600</v>
      </c>
      <c r="I387">
        <v>957090800</v>
      </c>
      <c r="J387" s="47" t="s">
        <v>62</v>
      </c>
      <c r="K387">
        <v>5</v>
      </c>
      <c r="L387" t="s">
        <v>49</v>
      </c>
      <c r="M387" t="str">
        <f>+VLOOKUP(Tabla2[[#This Row],[Especie]],Codigos_cat_frutas[],2,0)</f>
        <v>Frutos de pepita</v>
      </c>
      <c r="N387" t="s">
        <v>649</v>
      </c>
      <c r="O387" s="47" t="s">
        <v>525</v>
      </c>
    </row>
    <row r="388" spans="1:15" x14ac:dyDescent="0.35">
      <c r="A388" t="s">
        <v>298</v>
      </c>
      <c r="B388" t="s">
        <v>321</v>
      </c>
      <c r="C388">
        <f>+VLOOKUP($F388,'codigos'!$B$2:$E$344,2,0)</f>
        <v>7</v>
      </c>
      <c r="D388">
        <f>+VLOOKUP($F388,'codigos'!$B$2:$E$344,3,0)</f>
        <v>73</v>
      </c>
      <c r="E388">
        <f>+VLOOKUP($F388,'codigos'!$B$2:$E$344,4,0)</f>
        <v>7308</v>
      </c>
      <c r="F388" t="s">
        <v>377</v>
      </c>
      <c r="G388" t="s">
        <v>599</v>
      </c>
      <c r="H388" t="s">
        <v>600</v>
      </c>
      <c r="I388">
        <v>957090800</v>
      </c>
      <c r="J388" s="47" t="s">
        <v>62</v>
      </c>
      <c r="K388">
        <v>5</v>
      </c>
      <c r="L388" t="s">
        <v>49</v>
      </c>
      <c r="M388" t="str">
        <f>+VLOOKUP(Tabla2[[#This Row],[Especie]],Codigos_cat_frutas[],2,0)</f>
        <v>Uva</v>
      </c>
      <c r="N388" t="s">
        <v>662</v>
      </c>
      <c r="O388" s="47" t="s">
        <v>525</v>
      </c>
    </row>
    <row r="389" spans="1:15" x14ac:dyDescent="0.35">
      <c r="A389" s="47" t="s">
        <v>298</v>
      </c>
      <c r="B389" s="47" t="s">
        <v>322</v>
      </c>
      <c r="C389">
        <f>+VLOOKUP($F389,'codigos'!$B$2:$E$344,2,0)</f>
        <v>7</v>
      </c>
      <c r="D389">
        <f>+VLOOKUP($F389,'codigos'!$B$2:$E$344,3,0)</f>
        <v>71</v>
      </c>
      <c r="E389">
        <f>+VLOOKUP($F389,'codigos'!$B$2:$E$344,4,0)</f>
        <v>7109</v>
      </c>
      <c r="F389" s="47" t="s">
        <v>368</v>
      </c>
      <c r="G389" s="47" t="s">
        <v>423</v>
      </c>
      <c r="H389" s="47" t="s">
        <v>256</v>
      </c>
      <c r="I389" s="47">
        <v>712244919</v>
      </c>
      <c r="J389" s="47" t="s">
        <v>62</v>
      </c>
      <c r="K389" s="47">
        <v>2</v>
      </c>
      <c r="L389" s="47" t="s">
        <v>46</v>
      </c>
      <c r="M389" s="47" t="str">
        <f>+VLOOKUP(Tabla2[[#This Row],[Especie]],Codigos_cat_frutas[],2,0)</f>
        <v>Berries</v>
      </c>
      <c r="N389" s="47" t="s">
        <v>384</v>
      </c>
      <c r="O389" s="47" t="s">
        <v>522</v>
      </c>
    </row>
    <row r="390" spans="1:15" x14ac:dyDescent="0.35">
      <c r="A390" s="47" t="s">
        <v>298</v>
      </c>
      <c r="B390" s="47" t="s">
        <v>322</v>
      </c>
      <c r="C390">
        <f>+VLOOKUP($F390,'codigos'!$B$2:$E$344,2,0)</f>
        <v>7</v>
      </c>
      <c r="D390">
        <f>+VLOOKUP($F390,'codigos'!$B$2:$E$344,3,0)</f>
        <v>71</v>
      </c>
      <c r="E390">
        <f>+VLOOKUP($F390,'codigos'!$B$2:$E$344,4,0)</f>
        <v>7109</v>
      </c>
      <c r="F390" s="47" t="s">
        <v>368</v>
      </c>
      <c r="G390" s="47" t="s">
        <v>423</v>
      </c>
      <c r="H390" s="47" t="s">
        <v>256</v>
      </c>
      <c r="I390" s="47">
        <v>712244919</v>
      </c>
      <c r="J390" s="47" t="s">
        <v>62</v>
      </c>
      <c r="K390" s="47">
        <v>2</v>
      </c>
      <c r="L390" s="47" t="s">
        <v>46</v>
      </c>
      <c r="M390" s="47" t="str">
        <f>+VLOOKUP(Tabla2[[#This Row],[Especie]],Codigos_cat_frutas[],2,0)</f>
        <v>Berries</v>
      </c>
      <c r="N390" s="47" t="s">
        <v>11</v>
      </c>
      <c r="O390" s="47" t="s">
        <v>522</v>
      </c>
    </row>
    <row r="391" spans="1:15" x14ac:dyDescent="0.35">
      <c r="A391" s="47" t="s">
        <v>298</v>
      </c>
      <c r="B391" s="47" t="s">
        <v>322</v>
      </c>
      <c r="C391">
        <f>+VLOOKUP($F391,'codigos'!$B$2:$E$344,2,0)</f>
        <v>7</v>
      </c>
      <c r="D391">
        <f>+VLOOKUP($F391,'codigos'!$B$2:$E$344,3,0)</f>
        <v>71</v>
      </c>
      <c r="E391">
        <f>+VLOOKUP($F391,'codigos'!$B$2:$E$344,4,0)</f>
        <v>7109</v>
      </c>
      <c r="F391" s="47" t="s">
        <v>368</v>
      </c>
      <c r="G391" s="47" t="s">
        <v>423</v>
      </c>
      <c r="H391" s="47" t="s">
        <v>256</v>
      </c>
      <c r="I391" s="47">
        <v>712244919</v>
      </c>
      <c r="J391" s="47" t="s">
        <v>62</v>
      </c>
      <c r="K391" s="47">
        <v>2</v>
      </c>
      <c r="L391" s="47" t="s">
        <v>46</v>
      </c>
      <c r="M391" s="47" t="str">
        <f>+VLOOKUP(Tabla2[[#This Row],[Especie]],Codigos_cat_frutas[],2,0)</f>
        <v>Berries</v>
      </c>
      <c r="N391" s="47" t="s">
        <v>12</v>
      </c>
      <c r="O391" s="47" t="s">
        <v>522</v>
      </c>
    </row>
    <row r="392" spans="1:15" x14ac:dyDescent="0.35">
      <c r="A392" s="47" t="s">
        <v>298</v>
      </c>
      <c r="B392" s="47" t="s">
        <v>322</v>
      </c>
      <c r="C392">
        <f>+VLOOKUP($F392,'codigos'!$B$2:$E$344,2,0)</f>
        <v>7</v>
      </c>
      <c r="D392">
        <f>+VLOOKUP($F392,'codigos'!$B$2:$E$344,3,0)</f>
        <v>71</v>
      </c>
      <c r="E392">
        <f>+VLOOKUP($F392,'codigos'!$B$2:$E$344,4,0)</f>
        <v>7109</v>
      </c>
      <c r="F392" s="47" t="s">
        <v>368</v>
      </c>
      <c r="G392" s="47" t="s">
        <v>423</v>
      </c>
      <c r="H392" s="47" t="s">
        <v>256</v>
      </c>
      <c r="I392" s="47">
        <v>712244919</v>
      </c>
      <c r="J392" s="47" t="s">
        <v>62</v>
      </c>
      <c r="K392" s="47">
        <v>2</v>
      </c>
      <c r="L392" s="47" t="s">
        <v>46</v>
      </c>
      <c r="M392" s="47" t="str">
        <f>+VLOOKUP(Tabla2[[#This Row],[Especie]],Codigos_cat_frutas[],2,0)</f>
        <v>Berries</v>
      </c>
      <c r="N392" s="47" t="s">
        <v>393</v>
      </c>
      <c r="O392" s="47" t="s">
        <v>522</v>
      </c>
    </row>
    <row r="393" spans="1:15" x14ac:dyDescent="0.35">
      <c r="A393" s="47" t="s">
        <v>298</v>
      </c>
      <c r="B393" s="47" t="s">
        <v>322</v>
      </c>
      <c r="C393">
        <f>+VLOOKUP($F393,'codigos'!$B$2:$E$344,2,0)</f>
        <v>7</v>
      </c>
      <c r="D393">
        <f>+VLOOKUP($F393,'codigos'!$B$2:$E$344,3,0)</f>
        <v>71</v>
      </c>
      <c r="E393">
        <f>+VLOOKUP($F393,'codigos'!$B$2:$E$344,4,0)</f>
        <v>7109</v>
      </c>
      <c r="F393" s="47" t="s">
        <v>368</v>
      </c>
      <c r="G393" s="47" t="s">
        <v>423</v>
      </c>
      <c r="H393" s="47" t="s">
        <v>256</v>
      </c>
      <c r="I393" s="47">
        <v>712244919</v>
      </c>
      <c r="J393" s="47" t="s">
        <v>62</v>
      </c>
      <c r="K393" s="47">
        <v>2</v>
      </c>
      <c r="L393" s="47" t="s">
        <v>46</v>
      </c>
      <c r="M393" s="47" t="str">
        <f>+VLOOKUP(Tabla2[[#This Row],[Especie]],Codigos_cat_frutas[],2,0)</f>
        <v>Berries</v>
      </c>
      <c r="N393" s="47" t="s">
        <v>30</v>
      </c>
      <c r="O393" s="47" t="s">
        <v>522</v>
      </c>
    </row>
    <row r="394" spans="1:15" x14ac:dyDescent="0.35">
      <c r="A394" s="47" t="s">
        <v>298</v>
      </c>
      <c r="B394" s="47" t="s">
        <v>322</v>
      </c>
      <c r="C394">
        <f>+VLOOKUP($F394,'codigos'!$B$2:$E$344,2,0)</f>
        <v>7</v>
      </c>
      <c r="D394">
        <f>+VLOOKUP($F394,'codigos'!$B$2:$E$344,3,0)</f>
        <v>71</v>
      </c>
      <c r="E394">
        <f>+VLOOKUP($F394,'codigos'!$B$2:$E$344,4,0)</f>
        <v>7109</v>
      </c>
      <c r="F394" s="47" t="s">
        <v>368</v>
      </c>
      <c r="G394" s="47" t="s">
        <v>423</v>
      </c>
      <c r="H394" s="47" t="s">
        <v>256</v>
      </c>
      <c r="I394" s="47">
        <v>712244919</v>
      </c>
      <c r="J394" s="47" t="s">
        <v>62</v>
      </c>
      <c r="K394" s="47">
        <v>2</v>
      </c>
      <c r="L394" s="47" t="s">
        <v>46</v>
      </c>
      <c r="M394" s="47" t="str">
        <f>+VLOOKUP(Tabla2[[#This Row],[Especie]],Codigos_cat_frutas[],2,0)</f>
        <v>Otros</v>
      </c>
      <c r="N394" s="47" t="s">
        <v>285</v>
      </c>
      <c r="O394" s="47" t="s">
        <v>522</v>
      </c>
    </row>
    <row r="395" spans="1:15" x14ac:dyDescent="0.35">
      <c r="A395" s="47" t="s">
        <v>298</v>
      </c>
      <c r="B395" s="47" t="s">
        <v>322</v>
      </c>
      <c r="C395">
        <f>+VLOOKUP($F395,'codigos'!$B$2:$E$344,2,0)</f>
        <v>7</v>
      </c>
      <c r="D395">
        <f>+VLOOKUP($F395,'codigos'!$B$2:$E$344,3,0)</f>
        <v>71</v>
      </c>
      <c r="E395">
        <f>+VLOOKUP($F395,'codigos'!$B$2:$E$344,4,0)</f>
        <v>7109</v>
      </c>
      <c r="F395" s="47" t="s">
        <v>368</v>
      </c>
      <c r="G395" s="47" t="s">
        <v>423</v>
      </c>
      <c r="H395" s="47" t="s">
        <v>256</v>
      </c>
      <c r="I395" s="47">
        <v>712244919</v>
      </c>
      <c r="J395" s="47" t="s">
        <v>62</v>
      </c>
      <c r="K395" s="47">
        <v>2</v>
      </c>
      <c r="L395" s="47" t="s">
        <v>46</v>
      </c>
      <c r="M395" s="47" t="str">
        <f>+VLOOKUP(Tabla2[[#This Row],[Especie]],Codigos_cat_frutas[],2,0)</f>
        <v>Uva</v>
      </c>
      <c r="N395" s="47" t="s">
        <v>396</v>
      </c>
      <c r="O395" s="47" t="s">
        <v>522</v>
      </c>
    </row>
    <row r="396" spans="1:15" x14ac:dyDescent="0.35">
      <c r="A396" s="47" t="s">
        <v>298</v>
      </c>
      <c r="B396" s="47" t="s">
        <v>321</v>
      </c>
      <c r="C396">
        <f>+VLOOKUP($F396,'codigos'!$B$2:$E$344,2,0)</f>
        <v>7</v>
      </c>
      <c r="D396">
        <f>+VLOOKUP($F396,'codigos'!$B$2:$E$344,3,0)</f>
        <v>73</v>
      </c>
      <c r="E396">
        <f>+VLOOKUP($F396,'codigos'!$B$2:$E$344,4,0)</f>
        <v>7308</v>
      </c>
      <c r="F396" s="47" t="s">
        <v>377</v>
      </c>
      <c r="G396" s="47" t="s">
        <v>428</v>
      </c>
      <c r="H396" s="47" t="s">
        <v>271</v>
      </c>
      <c r="I396" s="47">
        <v>752411861</v>
      </c>
      <c r="J396" s="47" t="s">
        <v>272</v>
      </c>
      <c r="K396" s="47">
        <v>5</v>
      </c>
      <c r="L396" s="47" t="s">
        <v>49</v>
      </c>
      <c r="M396" s="47" t="str">
        <f>+VLOOKUP(Tabla2[[#This Row],[Especie]],Codigos_cat_frutas[],2,0)</f>
        <v>Frutos de hueso (carozo)</v>
      </c>
      <c r="N396" t="s">
        <v>594</v>
      </c>
      <c r="O396" s="47" t="s">
        <v>522</v>
      </c>
    </row>
    <row r="397" spans="1:15" x14ac:dyDescent="0.35">
      <c r="A397" s="47" t="s">
        <v>298</v>
      </c>
      <c r="B397" s="47" t="s">
        <v>321</v>
      </c>
      <c r="C397">
        <f>+VLOOKUP($F397,'codigos'!$B$2:$E$344,2,0)</f>
        <v>7</v>
      </c>
      <c r="D397">
        <f>+VLOOKUP($F397,'codigos'!$B$2:$E$344,3,0)</f>
        <v>73</v>
      </c>
      <c r="E397">
        <f>+VLOOKUP($F397,'codigos'!$B$2:$E$344,4,0)</f>
        <v>7308</v>
      </c>
      <c r="F397" s="47" t="s">
        <v>377</v>
      </c>
      <c r="G397" s="47" t="s">
        <v>428</v>
      </c>
      <c r="H397" s="47" t="s">
        <v>271</v>
      </c>
      <c r="I397" s="47">
        <v>752411861</v>
      </c>
      <c r="J397" s="47" t="s">
        <v>272</v>
      </c>
      <c r="K397" s="47">
        <v>5</v>
      </c>
      <c r="L397" s="47" t="s">
        <v>49</v>
      </c>
      <c r="M397" s="47" t="str">
        <f>+VLOOKUP(Tabla2[[#This Row],[Especie]],Codigos_cat_frutas[],2,0)</f>
        <v>Frutos de hueso (carozo)</v>
      </c>
      <c r="N397" t="s">
        <v>598</v>
      </c>
      <c r="O397" s="47" t="s">
        <v>522</v>
      </c>
    </row>
    <row r="398" spans="1:15" x14ac:dyDescent="0.35">
      <c r="A398" s="47" t="s">
        <v>298</v>
      </c>
      <c r="B398" s="47" t="s">
        <v>321</v>
      </c>
      <c r="C398">
        <f>+VLOOKUP($F398,'codigos'!$B$2:$E$344,2,0)</f>
        <v>7</v>
      </c>
      <c r="D398">
        <f>+VLOOKUP($F398,'codigos'!$B$2:$E$344,3,0)</f>
        <v>73</v>
      </c>
      <c r="E398">
        <f>+VLOOKUP($F398,'codigos'!$B$2:$E$344,4,0)</f>
        <v>7308</v>
      </c>
      <c r="F398" s="47" t="s">
        <v>377</v>
      </c>
      <c r="G398" s="47" t="s">
        <v>428</v>
      </c>
      <c r="H398" s="47" t="s">
        <v>271</v>
      </c>
      <c r="I398" s="47">
        <v>752411861</v>
      </c>
      <c r="J398" s="47" t="s">
        <v>272</v>
      </c>
      <c r="K398" s="47">
        <v>5</v>
      </c>
      <c r="L398" s="47" t="s">
        <v>49</v>
      </c>
      <c r="M398" s="47" t="str">
        <f>+VLOOKUP(Tabla2[[#This Row],[Especie]],Codigos_cat_frutas[],2,0)</f>
        <v>Frutos de hueso (carozo)</v>
      </c>
      <c r="N398" s="47" t="s">
        <v>388</v>
      </c>
      <c r="O398" s="47" t="s">
        <v>522</v>
      </c>
    </row>
    <row r="399" spans="1:15" x14ac:dyDescent="0.35">
      <c r="A399" s="47" t="s">
        <v>298</v>
      </c>
      <c r="B399" s="47" t="s">
        <v>321</v>
      </c>
      <c r="C399">
        <f>+VLOOKUP($F399,'codigos'!$B$2:$E$344,2,0)</f>
        <v>7</v>
      </c>
      <c r="D399">
        <f>+VLOOKUP($F399,'codigos'!$B$2:$E$344,3,0)</f>
        <v>73</v>
      </c>
      <c r="E399">
        <f>+VLOOKUP($F399,'codigos'!$B$2:$E$344,4,0)</f>
        <v>7308</v>
      </c>
      <c r="F399" s="47" t="s">
        <v>377</v>
      </c>
      <c r="G399" s="47" t="s">
        <v>428</v>
      </c>
      <c r="H399" s="47" t="s">
        <v>271</v>
      </c>
      <c r="I399" s="47">
        <v>752411861</v>
      </c>
      <c r="J399" s="47" t="s">
        <v>272</v>
      </c>
      <c r="K399" s="47">
        <v>5</v>
      </c>
      <c r="L399" s="47" t="s">
        <v>49</v>
      </c>
      <c r="M399" s="47" t="str">
        <f>+VLOOKUP(Tabla2[[#This Row],[Especie]],Codigos_cat_frutas[],2,0)</f>
        <v>Berries</v>
      </c>
      <c r="N399" s="47" t="s">
        <v>18</v>
      </c>
      <c r="O399" s="47" t="s">
        <v>522</v>
      </c>
    </row>
    <row r="400" spans="1:15" x14ac:dyDescent="0.35">
      <c r="A400" s="47" t="s">
        <v>298</v>
      </c>
      <c r="B400" s="47" t="s">
        <v>321</v>
      </c>
      <c r="C400">
        <f>+VLOOKUP($F400,'codigos'!$B$2:$E$344,2,0)</f>
        <v>7</v>
      </c>
      <c r="D400">
        <f>+VLOOKUP($F400,'codigos'!$B$2:$E$344,3,0)</f>
        <v>73</v>
      </c>
      <c r="E400">
        <f>+VLOOKUP($F400,'codigos'!$B$2:$E$344,4,0)</f>
        <v>7308</v>
      </c>
      <c r="F400" s="47" t="s">
        <v>377</v>
      </c>
      <c r="G400" s="47" t="s">
        <v>428</v>
      </c>
      <c r="H400" s="47" t="s">
        <v>271</v>
      </c>
      <c r="I400" s="47">
        <v>752411861</v>
      </c>
      <c r="J400" s="47" t="s">
        <v>272</v>
      </c>
      <c r="K400" s="47">
        <v>5</v>
      </c>
      <c r="L400" s="47" t="s">
        <v>49</v>
      </c>
      <c r="M400" s="47" t="str">
        <f>+VLOOKUP(Tabla2[[#This Row],[Especie]],Codigos_cat_frutas[],2,0)</f>
        <v>Frutos de pepita</v>
      </c>
      <c r="N400" s="47" t="s">
        <v>392</v>
      </c>
      <c r="O400" s="47" t="s">
        <v>522</v>
      </c>
    </row>
    <row r="401" spans="1:15" x14ac:dyDescent="0.35">
      <c r="A401" s="47" t="s">
        <v>298</v>
      </c>
      <c r="B401" s="47" t="s">
        <v>321</v>
      </c>
      <c r="C401">
        <f>+VLOOKUP($F401,'codigos'!$B$2:$E$344,2,0)</f>
        <v>7</v>
      </c>
      <c r="D401">
        <f>+VLOOKUP($F401,'codigos'!$B$2:$E$344,3,0)</f>
        <v>73</v>
      </c>
      <c r="E401">
        <f>+VLOOKUP($F401,'codigos'!$B$2:$E$344,4,0)</f>
        <v>7308</v>
      </c>
      <c r="F401" s="47" t="s">
        <v>377</v>
      </c>
      <c r="G401" s="47" t="s">
        <v>428</v>
      </c>
      <c r="H401" s="47" t="s">
        <v>271</v>
      </c>
      <c r="I401" s="47">
        <v>752411861</v>
      </c>
      <c r="J401" s="47" t="s">
        <v>272</v>
      </c>
      <c r="K401" s="47">
        <v>5</v>
      </c>
      <c r="L401" s="47" t="s">
        <v>49</v>
      </c>
      <c r="M401" s="47" t="str">
        <f>+VLOOKUP(Tabla2[[#This Row],[Especie]],Codigos_cat_frutas[],2,0)</f>
        <v>Frutos de pepita</v>
      </c>
      <c r="N401" t="s">
        <v>649</v>
      </c>
      <c r="O401" s="47" t="s">
        <v>522</v>
      </c>
    </row>
    <row r="402" spans="1:15" x14ac:dyDescent="0.35">
      <c r="A402" s="47" t="s">
        <v>298</v>
      </c>
      <c r="B402" s="47" t="s">
        <v>321</v>
      </c>
      <c r="C402">
        <f>+VLOOKUP($F402,'codigos'!$B$2:$E$344,2,0)</f>
        <v>7</v>
      </c>
      <c r="D402">
        <f>+VLOOKUP($F402,'codigos'!$B$2:$E$344,3,0)</f>
        <v>73</v>
      </c>
      <c r="E402">
        <f>+VLOOKUP($F402,'codigos'!$B$2:$E$344,4,0)</f>
        <v>7308</v>
      </c>
      <c r="F402" s="47" t="s">
        <v>377</v>
      </c>
      <c r="G402" s="47" t="s">
        <v>428</v>
      </c>
      <c r="H402" s="47" t="s">
        <v>271</v>
      </c>
      <c r="I402" s="47">
        <v>752411861</v>
      </c>
      <c r="J402" s="47" t="s">
        <v>272</v>
      </c>
      <c r="K402" s="47">
        <v>7</v>
      </c>
      <c r="L402" s="47" t="s">
        <v>51</v>
      </c>
      <c r="M402" s="47" t="str">
        <f>+VLOOKUP(Tabla2[[#This Row],[Especie]],Codigos_cat_frutas[],2,0)</f>
        <v>Hortalizas</v>
      </c>
      <c r="N402" s="47" t="s">
        <v>28</v>
      </c>
      <c r="O402" s="47" t="s">
        <v>522</v>
      </c>
    </row>
    <row r="403" spans="1:15" x14ac:dyDescent="0.35">
      <c r="A403" s="47" t="s">
        <v>298</v>
      </c>
      <c r="B403" s="47" t="s">
        <v>321</v>
      </c>
      <c r="C403">
        <f>+VLOOKUP($F403,'codigos'!$B$2:$E$344,2,0)</f>
        <v>7</v>
      </c>
      <c r="D403">
        <f>+VLOOKUP($F403,'codigos'!$B$2:$E$344,3,0)</f>
        <v>73</v>
      </c>
      <c r="E403">
        <f>+VLOOKUP($F403,'codigos'!$B$2:$E$344,4,0)</f>
        <v>7308</v>
      </c>
      <c r="F403" s="47" t="s">
        <v>377</v>
      </c>
      <c r="G403" s="47" t="s">
        <v>428</v>
      </c>
      <c r="H403" s="47" t="s">
        <v>271</v>
      </c>
      <c r="I403" s="47">
        <v>752411861</v>
      </c>
      <c r="J403" s="47" t="s">
        <v>272</v>
      </c>
      <c r="K403" s="47">
        <v>6</v>
      </c>
      <c r="L403" s="47" t="s">
        <v>50</v>
      </c>
      <c r="M403" s="47" t="str">
        <f>+VLOOKUP(Tabla2[[#This Row],[Especie]],Codigos_cat_frutas[],2,0)</f>
        <v>Berries</v>
      </c>
      <c r="N403" s="47" t="s">
        <v>384</v>
      </c>
      <c r="O403" s="47" t="s">
        <v>522</v>
      </c>
    </row>
    <row r="404" spans="1:15" x14ac:dyDescent="0.35">
      <c r="A404" s="47" t="s">
        <v>298</v>
      </c>
      <c r="B404" s="47" t="s">
        <v>321</v>
      </c>
      <c r="C404">
        <f>+VLOOKUP($F404,'codigos'!$B$2:$E$344,2,0)</f>
        <v>7</v>
      </c>
      <c r="D404">
        <f>+VLOOKUP($F404,'codigos'!$B$2:$E$344,3,0)</f>
        <v>73</v>
      </c>
      <c r="E404">
        <f>+VLOOKUP($F404,'codigos'!$B$2:$E$344,4,0)</f>
        <v>7308</v>
      </c>
      <c r="F404" s="47" t="s">
        <v>377</v>
      </c>
      <c r="G404" s="47" t="s">
        <v>428</v>
      </c>
      <c r="H404" s="47" t="s">
        <v>271</v>
      </c>
      <c r="I404" s="47">
        <v>752411861</v>
      </c>
      <c r="J404" s="47" t="s">
        <v>272</v>
      </c>
      <c r="K404" s="47">
        <v>6</v>
      </c>
      <c r="L404" s="47" t="s">
        <v>50</v>
      </c>
      <c r="M404" s="47" t="str">
        <f>+VLOOKUP(Tabla2[[#This Row],[Especie]],Codigos_cat_frutas[],2,0)</f>
        <v>Hortalizas</v>
      </c>
      <c r="N404" s="47" t="s">
        <v>6</v>
      </c>
      <c r="O404" s="47" t="s">
        <v>522</v>
      </c>
    </row>
    <row r="405" spans="1:15" x14ac:dyDescent="0.35">
      <c r="A405" s="47" t="s">
        <v>298</v>
      </c>
      <c r="B405" s="47" t="s">
        <v>321</v>
      </c>
      <c r="C405">
        <f>+VLOOKUP($F405,'codigos'!$B$2:$E$344,2,0)</f>
        <v>7</v>
      </c>
      <c r="D405">
        <f>+VLOOKUP($F405,'codigos'!$B$2:$E$344,3,0)</f>
        <v>73</v>
      </c>
      <c r="E405">
        <f>+VLOOKUP($F405,'codigos'!$B$2:$E$344,4,0)</f>
        <v>7308</v>
      </c>
      <c r="F405" s="47" t="s">
        <v>377</v>
      </c>
      <c r="G405" s="47" t="s">
        <v>428</v>
      </c>
      <c r="H405" s="47" t="s">
        <v>271</v>
      </c>
      <c r="I405" s="47">
        <v>752411861</v>
      </c>
      <c r="J405" s="47" t="s">
        <v>272</v>
      </c>
      <c r="K405" s="47">
        <v>6</v>
      </c>
      <c r="L405" s="47" t="s">
        <v>50</v>
      </c>
      <c r="M405" s="47" t="str">
        <f>+VLOOKUP(Tabla2[[#This Row],[Especie]],Codigos_cat_frutas[],2,0)</f>
        <v>Frutos de hueso (carozo)</v>
      </c>
      <c r="N405" t="s">
        <v>598</v>
      </c>
      <c r="O405" s="47" t="s">
        <v>522</v>
      </c>
    </row>
    <row r="406" spans="1:15" x14ac:dyDescent="0.35">
      <c r="A406" s="47" t="s">
        <v>298</v>
      </c>
      <c r="B406" s="47" t="s">
        <v>321</v>
      </c>
      <c r="C406">
        <f>+VLOOKUP($F406,'codigos'!$B$2:$E$344,2,0)</f>
        <v>7</v>
      </c>
      <c r="D406">
        <f>+VLOOKUP($F406,'codigos'!$B$2:$E$344,3,0)</f>
        <v>73</v>
      </c>
      <c r="E406">
        <f>+VLOOKUP($F406,'codigos'!$B$2:$E$344,4,0)</f>
        <v>7308</v>
      </c>
      <c r="F406" s="47" t="s">
        <v>377</v>
      </c>
      <c r="G406" s="47" t="s">
        <v>428</v>
      </c>
      <c r="H406" s="47" t="s">
        <v>271</v>
      </c>
      <c r="I406" s="47">
        <v>752411861</v>
      </c>
      <c r="J406" s="47" t="s">
        <v>272</v>
      </c>
      <c r="K406" s="47">
        <v>6</v>
      </c>
      <c r="L406" s="47" t="s">
        <v>50</v>
      </c>
      <c r="M406" s="47" t="str">
        <f>+VLOOKUP(Tabla2[[#This Row],[Especie]],Codigos_cat_frutas[],2,0)</f>
        <v>Frutos de hueso (carozo)</v>
      </c>
      <c r="N406" s="47" t="s">
        <v>670</v>
      </c>
      <c r="O406" s="47" t="s">
        <v>522</v>
      </c>
    </row>
    <row r="407" spans="1:15" x14ac:dyDescent="0.35">
      <c r="A407" s="47" t="s">
        <v>298</v>
      </c>
      <c r="B407" s="47" t="s">
        <v>321</v>
      </c>
      <c r="C407">
        <f>+VLOOKUP($F407,'codigos'!$B$2:$E$344,2,0)</f>
        <v>7</v>
      </c>
      <c r="D407">
        <f>+VLOOKUP($F407,'codigos'!$B$2:$E$344,3,0)</f>
        <v>73</v>
      </c>
      <c r="E407">
        <f>+VLOOKUP($F407,'codigos'!$B$2:$E$344,4,0)</f>
        <v>7308</v>
      </c>
      <c r="F407" s="47" t="s">
        <v>377</v>
      </c>
      <c r="G407" s="47" t="s">
        <v>428</v>
      </c>
      <c r="H407" s="47" t="s">
        <v>271</v>
      </c>
      <c r="I407" s="47">
        <v>752411861</v>
      </c>
      <c r="J407" s="47" t="s">
        <v>272</v>
      </c>
      <c r="K407" s="47">
        <v>6</v>
      </c>
      <c r="L407" s="47" t="s">
        <v>50</v>
      </c>
      <c r="M407" s="47" t="str">
        <f>+VLOOKUP(Tabla2[[#This Row],[Especie]],Codigos_cat_frutas[],2,0)</f>
        <v>Frutos de hueso (carozo)</v>
      </c>
      <c r="N407" s="47" t="s">
        <v>10</v>
      </c>
      <c r="O407" s="47" t="s">
        <v>522</v>
      </c>
    </row>
    <row r="408" spans="1:15" x14ac:dyDescent="0.35">
      <c r="A408" s="47" t="s">
        <v>298</v>
      </c>
      <c r="B408" s="47" t="s">
        <v>321</v>
      </c>
      <c r="C408">
        <f>+VLOOKUP($F408,'codigos'!$B$2:$E$344,2,0)</f>
        <v>7</v>
      </c>
      <c r="D408">
        <f>+VLOOKUP($F408,'codigos'!$B$2:$E$344,3,0)</f>
        <v>73</v>
      </c>
      <c r="E408">
        <f>+VLOOKUP($F408,'codigos'!$B$2:$E$344,4,0)</f>
        <v>7308</v>
      </c>
      <c r="F408" s="47" t="s">
        <v>377</v>
      </c>
      <c r="G408" s="47" t="s">
        <v>428</v>
      </c>
      <c r="H408" s="47" t="s">
        <v>271</v>
      </c>
      <c r="I408" s="47">
        <v>752411861</v>
      </c>
      <c r="J408" s="47" t="s">
        <v>272</v>
      </c>
      <c r="K408" s="47">
        <v>6</v>
      </c>
      <c r="L408" s="47" t="s">
        <v>50</v>
      </c>
      <c r="M408" s="47" t="str">
        <f>+VLOOKUP(Tabla2[[#This Row],[Especie]],Codigos_cat_frutas[],2,0)</f>
        <v>Frutos de hueso (carozo)</v>
      </c>
      <c r="N408" s="47" t="s">
        <v>388</v>
      </c>
      <c r="O408" s="47" t="s">
        <v>522</v>
      </c>
    </row>
    <row r="409" spans="1:15" x14ac:dyDescent="0.35">
      <c r="A409" s="47" t="s">
        <v>298</v>
      </c>
      <c r="B409" s="47" t="s">
        <v>321</v>
      </c>
      <c r="C409">
        <f>+VLOOKUP($F409,'codigos'!$B$2:$E$344,2,0)</f>
        <v>7</v>
      </c>
      <c r="D409">
        <f>+VLOOKUP($F409,'codigos'!$B$2:$E$344,3,0)</f>
        <v>73</v>
      </c>
      <c r="E409">
        <f>+VLOOKUP($F409,'codigos'!$B$2:$E$344,4,0)</f>
        <v>7308</v>
      </c>
      <c r="F409" s="47" t="s">
        <v>377</v>
      </c>
      <c r="G409" s="47" t="s">
        <v>428</v>
      </c>
      <c r="H409" s="47" t="s">
        <v>271</v>
      </c>
      <c r="I409" s="47">
        <v>752411861</v>
      </c>
      <c r="J409" s="47" t="s">
        <v>272</v>
      </c>
      <c r="K409" s="47">
        <v>6</v>
      </c>
      <c r="L409" s="47" t="s">
        <v>50</v>
      </c>
      <c r="M409" s="47" t="str">
        <f>+VLOOKUP(Tabla2[[#This Row],[Especie]],Codigos_cat_frutas[],2,0)</f>
        <v>Berries</v>
      </c>
      <c r="N409" s="47" t="s">
        <v>18</v>
      </c>
      <c r="O409" s="47" t="s">
        <v>522</v>
      </c>
    </row>
    <row r="410" spans="1:15" x14ac:dyDescent="0.35">
      <c r="A410" s="47" t="s">
        <v>298</v>
      </c>
      <c r="B410" s="47" t="s">
        <v>321</v>
      </c>
      <c r="C410">
        <f>+VLOOKUP($F410,'codigos'!$B$2:$E$344,2,0)</f>
        <v>7</v>
      </c>
      <c r="D410">
        <f>+VLOOKUP($F410,'codigos'!$B$2:$E$344,3,0)</f>
        <v>73</v>
      </c>
      <c r="E410">
        <f>+VLOOKUP($F410,'codigos'!$B$2:$E$344,4,0)</f>
        <v>7308</v>
      </c>
      <c r="F410" s="47" t="s">
        <v>377</v>
      </c>
      <c r="G410" s="47" t="s">
        <v>428</v>
      </c>
      <c r="H410" s="47" t="s">
        <v>271</v>
      </c>
      <c r="I410" s="47">
        <v>752411861</v>
      </c>
      <c r="J410" s="47" t="s">
        <v>272</v>
      </c>
      <c r="K410" s="47">
        <v>6</v>
      </c>
      <c r="L410" s="47" t="s">
        <v>50</v>
      </c>
      <c r="M410" s="47" t="str">
        <f>+VLOOKUP(Tabla2[[#This Row],[Especie]],Codigos_cat_frutas[],2,0)</f>
        <v>Frutos de pepita</v>
      </c>
      <c r="N410" s="47" t="s">
        <v>392</v>
      </c>
      <c r="O410" s="47" t="s">
        <v>522</v>
      </c>
    </row>
    <row r="411" spans="1:15" x14ac:dyDescent="0.35">
      <c r="A411" s="47" t="s">
        <v>298</v>
      </c>
      <c r="B411" s="47" t="s">
        <v>321</v>
      </c>
      <c r="C411">
        <f>+VLOOKUP($F411,'codigos'!$B$2:$E$344,2,0)</f>
        <v>7</v>
      </c>
      <c r="D411">
        <f>+VLOOKUP($F411,'codigos'!$B$2:$E$344,3,0)</f>
        <v>73</v>
      </c>
      <c r="E411">
        <f>+VLOOKUP($F411,'codigos'!$B$2:$E$344,4,0)</f>
        <v>7308</v>
      </c>
      <c r="F411" s="47" t="s">
        <v>377</v>
      </c>
      <c r="G411" s="47" t="s">
        <v>428</v>
      </c>
      <c r="H411" s="47" t="s">
        <v>271</v>
      </c>
      <c r="I411" s="47">
        <v>752411861</v>
      </c>
      <c r="J411" s="47" t="s">
        <v>272</v>
      </c>
      <c r="K411" s="47">
        <v>6</v>
      </c>
      <c r="L411" s="47" t="s">
        <v>50</v>
      </c>
      <c r="M411" s="47" t="str">
        <f>+VLOOKUP(Tabla2[[#This Row],[Especie]],Codigos_cat_frutas[],2,0)</f>
        <v>Berries</v>
      </c>
      <c r="N411" s="47" t="s">
        <v>393</v>
      </c>
      <c r="O411" s="47" t="s">
        <v>522</v>
      </c>
    </row>
    <row r="412" spans="1:15" x14ac:dyDescent="0.35">
      <c r="A412" s="47" t="s">
        <v>298</v>
      </c>
      <c r="B412" s="47" t="s">
        <v>321</v>
      </c>
      <c r="C412">
        <f>+VLOOKUP($F412,'codigos'!$B$2:$E$344,2,0)</f>
        <v>7</v>
      </c>
      <c r="D412">
        <f>+VLOOKUP($F412,'codigos'!$B$2:$E$344,3,0)</f>
        <v>73</v>
      </c>
      <c r="E412">
        <f>+VLOOKUP($F412,'codigos'!$B$2:$E$344,4,0)</f>
        <v>7308</v>
      </c>
      <c r="F412" s="47" t="s">
        <v>377</v>
      </c>
      <c r="G412" s="47" t="s">
        <v>428</v>
      </c>
      <c r="H412" s="47" t="s">
        <v>271</v>
      </c>
      <c r="I412" s="47">
        <v>752411861</v>
      </c>
      <c r="J412" s="47" t="s">
        <v>272</v>
      </c>
      <c r="K412" s="47">
        <v>6</v>
      </c>
      <c r="L412" s="47" t="s">
        <v>50</v>
      </c>
      <c r="M412" s="47" t="str">
        <f>+VLOOKUP(Tabla2[[#This Row],[Especie]],Codigos_cat_frutas[],2,0)</f>
        <v>Frutos de pepita</v>
      </c>
      <c r="N412" t="s">
        <v>649</v>
      </c>
      <c r="O412" s="47" t="s">
        <v>522</v>
      </c>
    </row>
    <row r="413" spans="1:15" x14ac:dyDescent="0.35">
      <c r="A413" s="47" t="s">
        <v>298</v>
      </c>
      <c r="B413" s="47" t="s">
        <v>321</v>
      </c>
      <c r="C413">
        <f>+VLOOKUP($F413,'codigos'!$B$2:$E$344,2,0)</f>
        <v>7</v>
      </c>
      <c r="D413">
        <f>+VLOOKUP($F413,'codigos'!$B$2:$E$344,3,0)</f>
        <v>73</v>
      </c>
      <c r="E413">
        <f>+VLOOKUP($F413,'codigos'!$B$2:$E$344,4,0)</f>
        <v>7308</v>
      </c>
      <c r="F413" s="47" t="s">
        <v>377</v>
      </c>
      <c r="G413" s="47" t="s">
        <v>428</v>
      </c>
      <c r="H413" s="47" t="s">
        <v>271</v>
      </c>
      <c r="I413" s="47">
        <v>752411861</v>
      </c>
      <c r="J413" s="47" t="s">
        <v>272</v>
      </c>
      <c r="K413" s="47">
        <v>6</v>
      </c>
      <c r="L413" s="47" t="s">
        <v>50</v>
      </c>
      <c r="M413" s="47" t="str">
        <f>+VLOOKUP(Tabla2[[#This Row],[Especie]],Codigos_cat_frutas[],2,0)</f>
        <v>Hortalizas</v>
      </c>
      <c r="N413" s="47" t="s">
        <v>31</v>
      </c>
      <c r="O413" s="47" t="s">
        <v>522</v>
      </c>
    </row>
    <row r="414" spans="1:15" x14ac:dyDescent="0.35">
      <c r="A414" s="47" t="s">
        <v>298</v>
      </c>
      <c r="B414" s="47" t="s">
        <v>321</v>
      </c>
      <c r="C414">
        <f>+VLOOKUP($F414,'codigos'!$B$2:$E$344,2,0)</f>
        <v>7</v>
      </c>
      <c r="D414">
        <f>+VLOOKUP($F414,'codigos'!$B$2:$E$344,3,0)</f>
        <v>73</v>
      </c>
      <c r="E414">
        <f>+VLOOKUP($F414,'codigos'!$B$2:$E$344,4,0)</f>
        <v>7308</v>
      </c>
      <c r="F414" s="47" t="s">
        <v>377</v>
      </c>
      <c r="G414" s="47" t="s">
        <v>428</v>
      </c>
      <c r="H414" s="47" t="s">
        <v>271</v>
      </c>
      <c r="I414" s="47">
        <v>752411861</v>
      </c>
      <c r="J414" s="47" t="s">
        <v>272</v>
      </c>
      <c r="K414" s="47">
        <v>6</v>
      </c>
      <c r="L414" s="47" t="s">
        <v>50</v>
      </c>
      <c r="M414" s="47" t="str">
        <f>+VLOOKUP(Tabla2[[#This Row],[Especie]],Codigos_cat_frutas[],2,0)</f>
        <v>Hortalizas</v>
      </c>
      <c r="N414" s="47" t="s">
        <v>398</v>
      </c>
      <c r="O414" s="47" t="s">
        <v>522</v>
      </c>
    </row>
    <row r="415" spans="1:15" x14ac:dyDescent="0.35">
      <c r="A415" s="47" t="s">
        <v>298</v>
      </c>
      <c r="B415" s="47" t="s">
        <v>321</v>
      </c>
      <c r="C415">
        <f>+VLOOKUP($F415,'codigos'!$B$2:$E$344,2,0)</f>
        <v>7</v>
      </c>
      <c r="D415">
        <f>+VLOOKUP($F415,'codigos'!$B$2:$E$344,3,0)</f>
        <v>73</v>
      </c>
      <c r="E415">
        <f>+VLOOKUP($F415,'codigos'!$B$2:$E$344,4,0)</f>
        <v>7301</v>
      </c>
      <c r="F415" s="47" t="s">
        <v>321</v>
      </c>
      <c r="G415" s="47" t="s">
        <v>404</v>
      </c>
      <c r="H415" s="47" t="s">
        <v>226</v>
      </c>
      <c r="I415" s="47">
        <v>752544698</v>
      </c>
      <c r="J415" s="47" t="s">
        <v>163</v>
      </c>
      <c r="K415" s="47">
        <v>5</v>
      </c>
      <c r="L415" s="47" t="s">
        <v>49</v>
      </c>
      <c r="M415" s="47" t="str">
        <f>+VLOOKUP(Tabla2[[#This Row],[Especie]],Codigos_cat_frutas[],2,0)</f>
        <v>Uva</v>
      </c>
      <c r="N415" s="47" t="s">
        <v>396</v>
      </c>
      <c r="O415" s="47" t="s">
        <v>522</v>
      </c>
    </row>
    <row r="416" spans="1:15" x14ac:dyDescent="0.35">
      <c r="A416" t="s">
        <v>298</v>
      </c>
      <c r="B416" t="s">
        <v>323</v>
      </c>
      <c r="C416">
        <f>+VLOOKUP($F416,'codigos'!$B$2:$E$344,2,0)</f>
        <v>7</v>
      </c>
      <c r="D416">
        <f>+VLOOKUP($F416,'codigos'!$B$2:$E$344,3,0)</f>
        <v>74</v>
      </c>
      <c r="E416">
        <f>+VLOOKUP($F416,'codigos'!$B$2:$E$344,4,0)</f>
        <v>7408</v>
      </c>
      <c r="F416" t="s">
        <v>610</v>
      </c>
      <c r="G416" t="s">
        <v>581</v>
      </c>
      <c r="H416" t="s">
        <v>611</v>
      </c>
      <c r="I416">
        <v>223346088</v>
      </c>
      <c r="J416" t="s">
        <v>583</v>
      </c>
      <c r="K416">
        <v>2</v>
      </c>
      <c r="L416" t="s">
        <v>46</v>
      </c>
      <c r="M416" t="str">
        <f>+VLOOKUP(Tabla2[[#This Row],[Especie]],Codigos_cat_frutas[],2,0)</f>
        <v>Berries</v>
      </c>
      <c r="N416" t="s">
        <v>11</v>
      </c>
      <c r="O416" s="47" t="s">
        <v>525</v>
      </c>
    </row>
    <row r="417" spans="1:15" x14ac:dyDescent="0.35">
      <c r="A417" t="s">
        <v>298</v>
      </c>
      <c r="B417" t="s">
        <v>323</v>
      </c>
      <c r="C417">
        <f>+VLOOKUP($F417,'codigos'!$B$2:$E$344,2,0)</f>
        <v>7</v>
      </c>
      <c r="D417">
        <f>+VLOOKUP($F417,'codigos'!$B$2:$E$344,3,0)</f>
        <v>74</v>
      </c>
      <c r="E417">
        <f>+VLOOKUP($F417,'codigos'!$B$2:$E$344,4,0)</f>
        <v>7403</v>
      </c>
      <c r="F417" t="s">
        <v>344</v>
      </c>
      <c r="G417" t="s">
        <v>581</v>
      </c>
      <c r="H417" t="s">
        <v>612</v>
      </c>
      <c r="I417">
        <v>223346088</v>
      </c>
      <c r="J417" t="s">
        <v>583</v>
      </c>
      <c r="K417">
        <v>2</v>
      </c>
      <c r="L417" t="s">
        <v>46</v>
      </c>
      <c r="M417" t="str">
        <f>+VLOOKUP(Tabla2[[#This Row],[Especie]],Codigos_cat_frutas[],2,0)</f>
        <v>Berries</v>
      </c>
      <c r="N417" t="s">
        <v>11</v>
      </c>
      <c r="O417" s="47" t="s">
        <v>525</v>
      </c>
    </row>
    <row r="418" spans="1:15" x14ac:dyDescent="0.35">
      <c r="A418" t="s">
        <v>298</v>
      </c>
      <c r="B418" t="s">
        <v>323</v>
      </c>
      <c r="C418">
        <f>+VLOOKUP($F418,'codigos'!$B$2:$E$344,2,0)</f>
        <v>7</v>
      </c>
      <c r="D418">
        <f>+VLOOKUP($F418,'codigos'!$B$2:$E$344,3,0)</f>
        <v>74</v>
      </c>
      <c r="E418">
        <f>+VLOOKUP($F418,'codigos'!$B$2:$E$344,4,0)</f>
        <v>7408</v>
      </c>
      <c r="F418" t="s">
        <v>610</v>
      </c>
      <c r="G418" t="s">
        <v>581</v>
      </c>
      <c r="H418" t="s">
        <v>611</v>
      </c>
      <c r="I418">
        <v>223346088</v>
      </c>
      <c r="J418" t="s">
        <v>583</v>
      </c>
      <c r="K418">
        <v>2</v>
      </c>
      <c r="L418" t="s">
        <v>46</v>
      </c>
      <c r="M418" t="str">
        <f>+VLOOKUP(Tabla2[[#This Row],[Especie]],Codigos_cat_frutas[],2,0)</f>
        <v>Berries</v>
      </c>
      <c r="N418" t="s">
        <v>393</v>
      </c>
      <c r="O418" s="47" t="s">
        <v>525</v>
      </c>
    </row>
    <row r="419" spans="1:15" x14ac:dyDescent="0.35">
      <c r="A419" t="s">
        <v>298</v>
      </c>
      <c r="B419" t="s">
        <v>323</v>
      </c>
      <c r="C419">
        <f>+VLOOKUP($F419,'codigos'!$B$2:$E$344,2,0)</f>
        <v>7</v>
      </c>
      <c r="D419">
        <f>+VLOOKUP($F419,'codigos'!$B$2:$E$344,3,0)</f>
        <v>74</v>
      </c>
      <c r="E419">
        <f>+VLOOKUP($F419,'codigos'!$B$2:$E$344,4,0)</f>
        <v>7408</v>
      </c>
      <c r="F419" t="s">
        <v>610</v>
      </c>
      <c r="G419" t="s">
        <v>581</v>
      </c>
      <c r="H419" t="s">
        <v>611</v>
      </c>
      <c r="I419">
        <v>223346088</v>
      </c>
      <c r="J419" t="s">
        <v>583</v>
      </c>
      <c r="K419">
        <v>6</v>
      </c>
      <c r="L419" t="s">
        <v>50</v>
      </c>
      <c r="M419" t="str">
        <f>+VLOOKUP(Tabla2[[#This Row],[Especie]],Codigos_cat_frutas[],2,0)</f>
        <v>Berries</v>
      </c>
      <c r="N419" t="s">
        <v>11</v>
      </c>
      <c r="O419" s="47" t="s">
        <v>525</v>
      </c>
    </row>
    <row r="420" spans="1:15" x14ac:dyDescent="0.35">
      <c r="A420" t="s">
        <v>298</v>
      </c>
      <c r="B420" t="s">
        <v>323</v>
      </c>
      <c r="C420">
        <f>+VLOOKUP($F420,'codigos'!$B$2:$E$344,2,0)</f>
        <v>7</v>
      </c>
      <c r="D420">
        <f>+VLOOKUP($F420,'codigos'!$B$2:$E$344,3,0)</f>
        <v>74</v>
      </c>
      <c r="E420">
        <f>+VLOOKUP($F420,'codigos'!$B$2:$E$344,4,0)</f>
        <v>7403</v>
      </c>
      <c r="F420" t="s">
        <v>344</v>
      </c>
      <c r="G420" t="s">
        <v>581</v>
      </c>
      <c r="H420" t="s">
        <v>612</v>
      </c>
      <c r="I420">
        <v>223346088</v>
      </c>
      <c r="J420" t="s">
        <v>583</v>
      </c>
      <c r="K420">
        <v>6</v>
      </c>
      <c r="L420" t="s">
        <v>50</v>
      </c>
      <c r="M420" t="str">
        <f>+VLOOKUP(Tabla2[[#This Row],[Especie]],Codigos_cat_frutas[],2,0)</f>
        <v>Berries</v>
      </c>
      <c r="N420" t="s">
        <v>11</v>
      </c>
      <c r="O420" s="47" t="s">
        <v>525</v>
      </c>
    </row>
    <row r="421" spans="1:15" x14ac:dyDescent="0.35">
      <c r="A421" t="s">
        <v>298</v>
      </c>
      <c r="B421" t="s">
        <v>323</v>
      </c>
      <c r="C421">
        <f>+VLOOKUP($F421,'codigos'!$B$2:$E$344,2,0)</f>
        <v>7</v>
      </c>
      <c r="D421">
        <f>+VLOOKUP($F421,'codigos'!$B$2:$E$344,3,0)</f>
        <v>74</v>
      </c>
      <c r="E421">
        <f>+VLOOKUP($F421,'codigos'!$B$2:$E$344,4,0)</f>
        <v>7408</v>
      </c>
      <c r="F421" t="s">
        <v>610</v>
      </c>
      <c r="G421" t="s">
        <v>581</v>
      </c>
      <c r="H421" t="s">
        <v>611</v>
      </c>
      <c r="I421">
        <v>223346088</v>
      </c>
      <c r="J421" t="s">
        <v>583</v>
      </c>
      <c r="K421">
        <v>6</v>
      </c>
      <c r="L421" t="s">
        <v>50</v>
      </c>
      <c r="M421" t="str">
        <f>+VLOOKUP(Tabla2[[#This Row],[Especie]],Codigos_cat_frutas[],2,0)</f>
        <v>Berries</v>
      </c>
      <c r="N421" t="s">
        <v>393</v>
      </c>
      <c r="O421" s="47" t="s">
        <v>525</v>
      </c>
    </row>
    <row r="422" spans="1:15" x14ac:dyDescent="0.35">
      <c r="A422" t="s">
        <v>298</v>
      </c>
      <c r="B422" t="s">
        <v>321</v>
      </c>
      <c r="C422">
        <f>+VLOOKUP($F422,'codigos'!$B$2:$E$344,2,0)</f>
        <v>7</v>
      </c>
      <c r="D422">
        <f>+VLOOKUP($F422,'codigos'!$B$2:$E$344,3,0)</f>
        <v>73</v>
      </c>
      <c r="E422">
        <f>+VLOOKUP($F422,'codigos'!$B$2:$E$344,4,0)</f>
        <v>7304</v>
      </c>
      <c r="F422" t="s">
        <v>347</v>
      </c>
      <c r="G422" t="s">
        <v>625</v>
      </c>
      <c r="H422" t="s">
        <v>626</v>
      </c>
      <c r="I422">
        <v>752471304</v>
      </c>
      <c r="J422" s="47" t="s">
        <v>62</v>
      </c>
      <c r="K422">
        <v>3</v>
      </c>
      <c r="L422" t="s">
        <v>47</v>
      </c>
      <c r="M422" t="str">
        <f>+VLOOKUP(Tabla2[[#This Row],[Especie]],Codigos_cat_frutas[],2,0)</f>
        <v>Berries</v>
      </c>
      <c r="N422" t="s">
        <v>15</v>
      </c>
      <c r="O422" s="47" t="s">
        <v>525</v>
      </c>
    </row>
    <row r="423" spans="1:15" x14ac:dyDescent="0.35">
      <c r="A423" t="s">
        <v>298</v>
      </c>
      <c r="B423" t="s">
        <v>322</v>
      </c>
      <c r="C423">
        <f>+VLOOKUP($F423,'codigos'!$B$2:$E$344,2,0)</f>
        <v>7</v>
      </c>
      <c r="D423">
        <f>+VLOOKUP($F423,'codigos'!$B$2:$E$344,3,0)</f>
        <v>71</v>
      </c>
      <c r="E423">
        <f>+VLOOKUP($F423,'codigos'!$B$2:$E$344,4,0)</f>
        <v>7108</v>
      </c>
      <c r="F423" t="s">
        <v>588</v>
      </c>
      <c r="G423" t="s">
        <v>695</v>
      </c>
      <c r="H423" t="s">
        <v>589</v>
      </c>
      <c r="I423">
        <v>752284166</v>
      </c>
      <c r="J423" t="s">
        <v>590</v>
      </c>
      <c r="K423">
        <v>9</v>
      </c>
      <c r="L423" t="s">
        <v>53</v>
      </c>
      <c r="M423" t="str">
        <f>+VLOOKUP(Tabla2[[#This Row],[Especie]],Codigos_cat_frutas[],2,0)</f>
        <v>Frutos secos</v>
      </c>
      <c r="N423" t="s">
        <v>591</v>
      </c>
      <c r="O423" s="47" t="s">
        <v>525</v>
      </c>
    </row>
    <row r="424" spans="1:15" x14ac:dyDescent="0.35">
      <c r="A424" t="s">
        <v>298</v>
      </c>
      <c r="B424" t="s">
        <v>323</v>
      </c>
      <c r="C424">
        <f>+VLOOKUP($F424,'codigos'!$B$2:$E$344,2,0)</f>
        <v>7</v>
      </c>
      <c r="D424">
        <f>+VLOOKUP($F424,'codigos'!$B$2:$E$344,3,0)</f>
        <v>74</v>
      </c>
      <c r="E424">
        <f>+VLOOKUP($F424,'codigos'!$B$2:$E$344,4,0)</f>
        <v>7405</v>
      </c>
      <c r="F424" t="s">
        <v>363</v>
      </c>
      <c r="G424" t="s">
        <v>556</v>
      </c>
      <c r="H424" t="s">
        <v>557</v>
      </c>
      <c r="I424">
        <v>974788011</v>
      </c>
      <c r="J424" s="47" t="s">
        <v>62</v>
      </c>
      <c r="K424">
        <v>2</v>
      </c>
      <c r="L424" t="s">
        <v>46</v>
      </c>
      <c r="M424" t="str">
        <f>+VLOOKUP(Tabla2[[#This Row],[Especie]],Codigos_cat_frutas[],2,0)</f>
        <v>Berries</v>
      </c>
      <c r="N424" t="s">
        <v>384</v>
      </c>
      <c r="O424" s="47" t="s">
        <v>525</v>
      </c>
    </row>
    <row r="425" spans="1:15" x14ac:dyDescent="0.35">
      <c r="A425" t="s">
        <v>298</v>
      </c>
      <c r="B425" t="s">
        <v>322</v>
      </c>
      <c r="C425">
        <f>+VLOOKUP($F425,'codigos'!$B$2:$E$344,2,0)</f>
        <v>7</v>
      </c>
      <c r="D425">
        <f>+VLOOKUP($F425,'codigos'!$B$2:$E$344,3,0)</f>
        <v>71</v>
      </c>
      <c r="E425">
        <f>+VLOOKUP($F425,'codigos'!$B$2:$E$344,4,0)</f>
        <v>7101</v>
      </c>
      <c r="F425" t="s">
        <v>322</v>
      </c>
      <c r="G425" t="s">
        <v>595</v>
      </c>
      <c r="H425" t="s">
        <v>596</v>
      </c>
      <c r="I425">
        <v>712242891</v>
      </c>
      <c r="J425" t="s">
        <v>597</v>
      </c>
      <c r="K425">
        <v>4</v>
      </c>
      <c r="L425" t="s">
        <v>48</v>
      </c>
      <c r="M425" t="str">
        <f>+VLOOKUP(Tabla2[[#This Row],[Especie]],Codigos_cat_frutas[],2,0)</f>
        <v>Frutos de hueso (carozo)</v>
      </c>
      <c r="N425" t="s">
        <v>598</v>
      </c>
      <c r="O425" s="47" t="s">
        <v>525</v>
      </c>
    </row>
    <row r="426" spans="1:15" x14ac:dyDescent="0.35">
      <c r="A426" s="47" t="s">
        <v>298</v>
      </c>
      <c r="B426" s="47" t="s">
        <v>323</v>
      </c>
      <c r="C426">
        <f>+VLOOKUP($F426,'codigos'!$B$2:$E$344,2,0)</f>
        <v>7</v>
      </c>
      <c r="D426">
        <f>+VLOOKUP($F426,'codigos'!$B$2:$E$344,3,0)</f>
        <v>74</v>
      </c>
      <c r="E426">
        <f>+VLOOKUP($F426,'codigos'!$B$2:$E$344,4,0)</f>
        <v>7405</v>
      </c>
      <c r="F426" s="47" t="s">
        <v>363</v>
      </c>
      <c r="G426" s="47" t="s">
        <v>694</v>
      </c>
      <c r="H426" s="47" t="s">
        <v>269</v>
      </c>
      <c r="I426" s="47">
        <v>942071462</v>
      </c>
      <c r="J426" s="47" t="s">
        <v>270</v>
      </c>
      <c r="K426" s="47">
        <v>2</v>
      </c>
      <c r="L426" s="47" t="s">
        <v>46</v>
      </c>
      <c r="M426" s="47" t="str">
        <f>+VLOOKUP(Tabla2[[#This Row],[Especie]],Codigos_cat_frutas[],2,0)</f>
        <v>Berries</v>
      </c>
      <c r="N426" s="47" t="s">
        <v>384</v>
      </c>
      <c r="O426" s="47" t="s">
        <v>522</v>
      </c>
    </row>
    <row r="427" spans="1:15" x14ac:dyDescent="0.35">
      <c r="A427" s="47" t="s">
        <v>298</v>
      </c>
      <c r="B427" s="47" t="s">
        <v>323</v>
      </c>
      <c r="C427">
        <f>+VLOOKUP($F427,'codigos'!$B$2:$E$344,2,0)</f>
        <v>7</v>
      </c>
      <c r="D427">
        <f>+VLOOKUP($F427,'codigos'!$B$2:$E$344,3,0)</f>
        <v>74</v>
      </c>
      <c r="E427">
        <f>+VLOOKUP($F427,'codigos'!$B$2:$E$344,4,0)</f>
        <v>7405</v>
      </c>
      <c r="F427" s="47" t="s">
        <v>363</v>
      </c>
      <c r="G427" s="47" t="s">
        <v>694</v>
      </c>
      <c r="H427" s="47" t="s">
        <v>269</v>
      </c>
      <c r="I427" s="47">
        <v>942071462</v>
      </c>
      <c r="J427" s="47" t="s">
        <v>270</v>
      </c>
      <c r="K427" s="47">
        <v>2</v>
      </c>
      <c r="L427" s="47" t="s">
        <v>46</v>
      </c>
      <c r="M427" s="47" t="str">
        <f>+VLOOKUP(Tabla2[[#This Row],[Especie]],Codigos_cat_frutas[],2,0)</f>
        <v>Hortalizas</v>
      </c>
      <c r="N427" s="47" t="s">
        <v>605</v>
      </c>
      <c r="O427" s="47" t="s">
        <v>522</v>
      </c>
    </row>
    <row r="428" spans="1:15" x14ac:dyDescent="0.35">
      <c r="A428" s="47" t="s">
        <v>298</v>
      </c>
      <c r="B428" s="47" t="s">
        <v>323</v>
      </c>
      <c r="C428">
        <f>+VLOOKUP($F428,'codigos'!$B$2:$E$344,2,0)</f>
        <v>7</v>
      </c>
      <c r="D428">
        <f>+VLOOKUP($F428,'codigos'!$B$2:$E$344,3,0)</f>
        <v>74</v>
      </c>
      <c r="E428">
        <f>+VLOOKUP($F428,'codigos'!$B$2:$E$344,4,0)</f>
        <v>7405</v>
      </c>
      <c r="F428" s="47" t="s">
        <v>363</v>
      </c>
      <c r="G428" s="47" t="s">
        <v>694</v>
      </c>
      <c r="H428" s="47" t="s">
        <v>269</v>
      </c>
      <c r="I428" s="47">
        <v>942071462</v>
      </c>
      <c r="J428" s="47" t="s">
        <v>270</v>
      </c>
      <c r="K428" s="47">
        <v>2</v>
      </c>
      <c r="L428" s="47" t="s">
        <v>46</v>
      </c>
      <c r="M428" s="47" t="str">
        <f>+VLOOKUP(Tabla2[[#This Row],[Especie]],Codigos_cat_frutas[],2,0)</f>
        <v>Berries</v>
      </c>
      <c r="N428" s="47" t="s">
        <v>11</v>
      </c>
      <c r="O428" s="47" t="s">
        <v>522</v>
      </c>
    </row>
    <row r="429" spans="1:15" x14ac:dyDescent="0.35">
      <c r="A429" s="47" t="s">
        <v>298</v>
      </c>
      <c r="B429" s="47" t="s">
        <v>323</v>
      </c>
      <c r="C429">
        <f>+VLOOKUP($F429,'codigos'!$B$2:$E$344,2,0)</f>
        <v>7</v>
      </c>
      <c r="D429">
        <f>+VLOOKUP($F429,'codigos'!$B$2:$E$344,3,0)</f>
        <v>74</v>
      </c>
      <c r="E429">
        <f>+VLOOKUP($F429,'codigos'!$B$2:$E$344,4,0)</f>
        <v>7405</v>
      </c>
      <c r="F429" s="47" t="s">
        <v>363</v>
      </c>
      <c r="G429" s="47" t="s">
        <v>694</v>
      </c>
      <c r="H429" s="47" t="s">
        <v>269</v>
      </c>
      <c r="I429" s="47">
        <v>942071462</v>
      </c>
      <c r="J429" s="47" t="s">
        <v>270</v>
      </c>
      <c r="K429" s="47">
        <v>2</v>
      </c>
      <c r="L429" s="47" t="s">
        <v>46</v>
      </c>
      <c r="M429" s="47" t="str">
        <f>+VLOOKUP(Tabla2[[#This Row],[Especie]],Codigos_cat_frutas[],2,0)</f>
        <v>Berries</v>
      </c>
      <c r="N429" s="47" t="s">
        <v>12</v>
      </c>
      <c r="O429" s="47" t="s">
        <v>522</v>
      </c>
    </row>
    <row r="430" spans="1:15" x14ac:dyDescent="0.35">
      <c r="A430" s="47" t="s">
        <v>298</v>
      </c>
      <c r="B430" s="47" t="s">
        <v>323</v>
      </c>
      <c r="C430">
        <f>+VLOOKUP($F430,'codigos'!$B$2:$E$344,2,0)</f>
        <v>7</v>
      </c>
      <c r="D430">
        <f>+VLOOKUP($F430,'codigos'!$B$2:$E$344,3,0)</f>
        <v>74</v>
      </c>
      <c r="E430">
        <f>+VLOOKUP($F430,'codigos'!$B$2:$E$344,4,0)</f>
        <v>7405</v>
      </c>
      <c r="F430" s="47" t="s">
        <v>363</v>
      </c>
      <c r="G430" s="47" t="s">
        <v>694</v>
      </c>
      <c r="H430" s="47" t="s">
        <v>269</v>
      </c>
      <c r="I430" s="47">
        <v>942071462</v>
      </c>
      <c r="J430" s="47" t="s">
        <v>270</v>
      </c>
      <c r="K430" s="47">
        <v>2</v>
      </c>
      <c r="L430" s="47" t="s">
        <v>46</v>
      </c>
      <c r="M430" s="47" t="str">
        <f>+VLOOKUP(Tabla2[[#This Row],[Especie]],Codigos_cat_frutas[],2,0)</f>
        <v>Berries</v>
      </c>
      <c r="N430" s="47" t="s">
        <v>18</v>
      </c>
      <c r="O430" s="47" t="s">
        <v>522</v>
      </c>
    </row>
    <row r="431" spans="1:15" x14ac:dyDescent="0.35">
      <c r="A431" s="47" t="s">
        <v>298</v>
      </c>
      <c r="B431" s="47" t="s">
        <v>323</v>
      </c>
      <c r="C431">
        <f>+VLOOKUP($F431,'codigos'!$B$2:$E$344,2,0)</f>
        <v>7</v>
      </c>
      <c r="D431">
        <f>+VLOOKUP($F431,'codigos'!$B$2:$E$344,3,0)</f>
        <v>74</v>
      </c>
      <c r="E431">
        <f>+VLOOKUP($F431,'codigos'!$B$2:$E$344,4,0)</f>
        <v>7405</v>
      </c>
      <c r="F431" s="47" t="s">
        <v>363</v>
      </c>
      <c r="G431" s="47" t="s">
        <v>694</v>
      </c>
      <c r="H431" s="47" t="s">
        <v>269</v>
      </c>
      <c r="I431" s="47">
        <v>942071462</v>
      </c>
      <c r="J431" s="47" t="s">
        <v>270</v>
      </c>
      <c r="K431" s="47">
        <v>2</v>
      </c>
      <c r="L431" s="47" t="s">
        <v>46</v>
      </c>
      <c r="M431" s="47" t="str">
        <f>+VLOOKUP(Tabla2[[#This Row],[Especie]],Codigos_cat_frutas[],2,0)</f>
        <v>Berries</v>
      </c>
      <c r="N431" s="47" t="s">
        <v>393</v>
      </c>
      <c r="O431" s="47" t="s">
        <v>522</v>
      </c>
    </row>
    <row r="432" spans="1:15" x14ac:dyDescent="0.35">
      <c r="A432" s="47" t="s">
        <v>298</v>
      </c>
      <c r="B432" s="47" t="s">
        <v>323</v>
      </c>
      <c r="C432">
        <f>+VLOOKUP($F432,'codigos'!$B$2:$E$344,2,0)</f>
        <v>7</v>
      </c>
      <c r="D432">
        <f>+VLOOKUP($F432,'codigos'!$B$2:$E$344,3,0)</f>
        <v>74</v>
      </c>
      <c r="E432">
        <f>+VLOOKUP($F432,'codigos'!$B$2:$E$344,4,0)</f>
        <v>7405</v>
      </c>
      <c r="F432" s="47" t="s">
        <v>363</v>
      </c>
      <c r="G432" s="47" t="s">
        <v>694</v>
      </c>
      <c r="H432" s="47" t="s">
        <v>269</v>
      </c>
      <c r="I432" s="47">
        <v>942071462</v>
      </c>
      <c r="J432" s="47" t="s">
        <v>270</v>
      </c>
      <c r="K432" s="47">
        <v>2</v>
      </c>
      <c r="L432" s="47" t="s">
        <v>46</v>
      </c>
      <c r="M432" s="47" t="str">
        <f>+VLOOKUP(Tabla2[[#This Row],[Especie]],Codigos_cat_frutas[],2,0)</f>
        <v>Berries</v>
      </c>
      <c r="N432" s="47" t="s">
        <v>30</v>
      </c>
      <c r="O432" s="47" t="s">
        <v>522</v>
      </c>
    </row>
    <row r="433" spans="1:15" x14ac:dyDescent="0.35">
      <c r="A433" s="47" t="s">
        <v>298</v>
      </c>
      <c r="B433" s="47" t="s">
        <v>323</v>
      </c>
      <c r="C433">
        <f>+VLOOKUP($F433,'codigos'!$B$2:$E$344,2,0)</f>
        <v>7</v>
      </c>
      <c r="D433">
        <f>+VLOOKUP($F433,'codigos'!$B$2:$E$344,3,0)</f>
        <v>74</v>
      </c>
      <c r="E433">
        <f>+VLOOKUP($F433,'codigos'!$B$2:$E$344,4,0)</f>
        <v>7405</v>
      </c>
      <c r="F433" s="47" t="s">
        <v>363</v>
      </c>
      <c r="G433" s="47" t="s">
        <v>694</v>
      </c>
      <c r="H433" s="47" t="s">
        <v>269</v>
      </c>
      <c r="I433" s="47">
        <v>942071462</v>
      </c>
      <c r="J433" s="47" t="s">
        <v>270</v>
      </c>
      <c r="K433" s="47">
        <v>2</v>
      </c>
      <c r="L433" s="47" t="s">
        <v>46</v>
      </c>
      <c r="M433" s="47" t="str">
        <f>+VLOOKUP(Tabla2[[#This Row],[Especie]],Codigos_cat_frutas[],2,0)</f>
        <v>Uva</v>
      </c>
      <c r="N433" s="47" t="s">
        <v>396</v>
      </c>
      <c r="O433" s="47" t="s">
        <v>522</v>
      </c>
    </row>
    <row r="434" spans="1:15" x14ac:dyDescent="0.35">
      <c r="A434" s="47" t="s">
        <v>298</v>
      </c>
      <c r="B434" s="47" t="s">
        <v>322</v>
      </c>
      <c r="C434">
        <f>+VLOOKUP($F434,'codigos'!$B$2:$E$344,2,0)</f>
        <v>7</v>
      </c>
      <c r="D434">
        <f>+VLOOKUP($F434,'codigos'!$B$2:$E$344,3,0)</f>
        <v>71</v>
      </c>
      <c r="E434">
        <f>+VLOOKUP($F434,'codigos'!$B$2:$E$344,4,0)</f>
        <v>7107</v>
      </c>
      <c r="F434" s="47" t="s">
        <v>355</v>
      </c>
      <c r="G434" s="47" t="s">
        <v>424</v>
      </c>
      <c r="H434" s="47" t="s">
        <v>254</v>
      </c>
      <c r="I434" s="47">
        <v>225940200</v>
      </c>
      <c r="J434" s="47" t="s">
        <v>255</v>
      </c>
      <c r="K434" s="47">
        <v>1</v>
      </c>
      <c r="L434" s="47" t="s">
        <v>45</v>
      </c>
      <c r="M434" s="47" t="str">
        <f>+VLOOKUP(Tabla2[[#This Row],[Especie]],Codigos_cat_frutas[],2,0)</f>
        <v>Oleaginosos</v>
      </c>
      <c r="N434" s="47" t="s">
        <v>394</v>
      </c>
      <c r="O434" s="47" t="s">
        <v>522</v>
      </c>
    </row>
    <row r="435" spans="1:15" x14ac:dyDescent="0.35">
      <c r="A435" s="47" t="s">
        <v>298</v>
      </c>
      <c r="B435" s="47" t="s">
        <v>321</v>
      </c>
      <c r="C435">
        <f>+VLOOKUP($F435,'codigos'!$B$2:$E$344,2,0)</f>
        <v>7</v>
      </c>
      <c r="D435">
        <f>+VLOOKUP($F435,'codigos'!$B$2:$E$344,3,0)</f>
        <v>73</v>
      </c>
      <c r="E435">
        <f>+VLOOKUP($F435,'codigos'!$B$2:$E$344,4,0)</f>
        <v>7307</v>
      </c>
      <c r="F435" s="47" t="s">
        <v>365</v>
      </c>
      <c r="G435" s="47" t="s">
        <v>415</v>
      </c>
      <c r="H435" s="47" t="s">
        <v>240</v>
      </c>
      <c r="I435" s="47">
        <v>752577640</v>
      </c>
      <c r="J435" s="47" t="s">
        <v>241</v>
      </c>
      <c r="K435" s="47">
        <v>5</v>
      </c>
      <c r="L435" s="47" t="s">
        <v>49</v>
      </c>
      <c r="M435" s="47" t="str">
        <f>+VLOOKUP(Tabla2[[#This Row],[Especie]],Codigos_cat_frutas[],2,0)</f>
        <v>Uva</v>
      </c>
      <c r="N435" s="47" t="s">
        <v>396</v>
      </c>
      <c r="O435" s="47" t="s">
        <v>522</v>
      </c>
    </row>
    <row r="436" spans="1:15" x14ac:dyDescent="0.35">
      <c r="A436" s="47" t="s">
        <v>298</v>
      </c>
      <c r="B436" s="47" t="s">
        <v>322</v>
      </c>
      <c r="C436">
        <f>+VLOOKUP($F436,'codigos'!$B$2:$E$344,2,0)</f>
        <v>7</v>
      </c>
      <c r="D436">
        <f>+VLOOKUP($F436,'codigos'!$B$2:$E$344,3,0)</f>
        <v>71</v>
      </c>
      <c r="E436">
        <f>+VLOOKUP($F436,'codigos'!$B$2:$E$344,4,0)</f>
        <v>7107</v>
      </c>
      <c r="F436" s="47" t="s">
        <v>355</v>
      </c>
      <c r="G436" s="47" t="s">
        <v>417</v>
      </c>
      <c r="H436" s="47" t="s">
        <v>245</v>
      </c>
      <c r="I436" s="47">
        <v>712534640</v>
      </c>
      <c r="J436" s="47" t="s">
        <v>246</v>
      </c>
      <c r="K436" s="47">
        <v>1</v>
      </c>
      <c r="L436" s="47" t="s">
        <v>45</v>
      </c>
      <c r="M436" s="47" t="str">
        <f>+VLOOKUP(Tabla2[[#This Row],[Especie]],Codigos_cat_frutas[],2,0)</f>
        <v>Oleaginosos</v>
      </c>
      <c r="N436" s="47" t="s">
        <v>394</v>
      </c>
      <c r="O436" s="47" t="s">
        <v>522</v>
      </c>
    </row>
    <row r="437" spans="1:15" x14ac:dyDescent="0.35">
      <c r="A437" s="47" t="s">
        <v>298</v>
      </c>
      <c r="B437" s="47" t="s">
        <v>321</v>
      </c>
      <c r="C437">
        <f>+VLOOKUP($F437,'codigos'!$B$2:$E$344,2,0)</f>
        <v>7</v>
      </c>
      <c r="D437">
        <f>+VLOOKUP($F437,'codigos'!$B$2:$E$344,3,0)</f>
        <v>73</v>
      </c>
      <c r="E437">
        <f>+VLOOKUP($F437,'codigos'!$B$2:$E$344,4,0)</f>
        <v>7304</v>
      </c>
      <c r="F437" s="47" t="s">
        <v>347</v>
      </c>
      <c r="G437" s="47" t="s">
        <v>416</v>
      </c>
      <c r="H437" s="47" t="s">
        <v>244</v>
      </c>
      <c r="I437" s="47">
        <v>752576980</v>
      </c>
      <c r="J437" s="47" t="s">
        <v>225</v>
      </c>
      <c r="K437" s="47">
        <v>5</v>
      </c>
      <c r="L437" s="47" t="s">
        <v>49</v>
      </c>
      <c r="M437" s="47" t="str">
        <f>+VLOOKUP(Tabla2[[#This Row],[Especie]],Codigos_cat_frutas[],2,0)</f>
        <v>Frutos de pepita</v>
      </c>
      <c r="N437" s="47" t="s">
        <v>392</v>
      </c>
      <c r="O437" s="47" t="s">
        <v>522</v>
      </c>
    </row>
    <row r="438" spans="1:15" x14ac:dyDescent="0.35">
      <c r="A438" s="47" t="s">
        <v>298</v>
      </c>
      <c r="B438" s="47" t="s">
        <v>321</v>
      </c>
      <c r="C438">
        <f>+VLOOKUP($F438,'codigos'!$B$2:$E$344,2,0)</f>
        <v>7</v>
      </c>
      <c r="D438">
        <f>+VLOOKUP($F438,'codigos'!$B$2:$E$344,3,0)</f>
        <v>73</v>
      </c>
      <c r="E438">
        <f>+VLOOKUP($F438,'codigos'!$B$2:$E$344,4,0)</f>
        <v>7306</v>
      </c>
      <c r="F438" s="47" t="s">
        <v>364</v>
      </c>
      <c r="G438" s="47" t="s">
        <v>422</v>
      </c>
      <c r="H438" s="47" t="s">
        <v>232</v>
      </c>
      <c r="I438" s="47">
        <v>752431334</v>
      </c>
      <c r="J438" s="47" t="s">
        <v>234</v>
      </c>
      <c r="K438" s="47">
        <v>6</v>
      </c>
      <c r="L438" s="47" t="s">
        <v>50</v>
      </c>
      <c r="M438" s="47" t="str">
        <f>+VLOOKUP(Tabla2[[#This Row],[Especie]],Codigos_cat_frutas[],2,0)</f>
        <v>Berries</v>
      </c>
      <c r="N438" s="47" t="s">
        <v>384</v>
      </c>
      <c r="O438" s="47" t="s">
        <v>522</v>
      </c>
    </row>
    <row r="439" spans="1:15" x14ac:dyDescent="0.35">
      <c r="A439" s="47" t="s">
        <v>298</v>
      </c>
      <c r="B439" s="47" t="s">
        <v>321</v>
      </c>
      <c r="C439">
        <f>+VLOOKUP($F439,'codigos'!$B$2:$E$344,2,0)</f>
        <v>7</v>
      </c>
      <c r="D439">
        <f>+VLOOKUP($F439,'codigos'!$B$2:$E$344,3,0)</f>
        <v>73</v>
      </c>
      <c r="E439">
        <f>+VLOOKUP($F439,'codigos'!$B$2:$E$344,4,0)</f>
        <v>7306</v>
      </c>
      <c r="F439" s="47" t="s">
        <v>364</v>
      </c>
      <c r="G439" s="47" t="s">
        <v>422</v>
      </c>
      <c r="H439" s="47" t="s">
        <v>232</v>
      </c>
      <c r="I439" s="47">
        <v>752431334</v>
      </c>
      <c r="J439" s="47" t="s">
        <v>234</v>
      </c>
      <c r="K439" s="47">
        <v>6</v>
      </c>
      <c r="L439" s="47" t="s">
        <v>50</v>
      </c>
      <c r="M439" s="47" t="str">
        <f>+VLOOKUP(Tabla2[[#This Row],[Especie]],Codigos_cat_frutas[],2,0)</f>
        <v>Berries</v>
      </c>
      <c r="N439" s="47" t="s">
        <v>11</v>
      </c>
      <c r="O439" s="47" t="s">
        <v>522</v>
      </c>
    </row>
    <row r="440" spans="1:15" x14ac:dyDescent="0.35">
      <c r="A440" s="47" t="s">
        <v>298</v>
      </c>
      <c r="B440" s="47" t="s">
        <v>321</v>
      </c>
      <c r="C440">
        <f>+VLOOKUP($F440,'codigos'!$B$2:$E$344,2,0)</f>
        <v>7</v>
      </c>
      <c r="D440">
        <f>+VLOOKUP($F440,'codigos'!$B$2:$E$344,3,0)</f>
        <v>73</v>
      </c>
      <c r="E440">
        <f>+VLOOKUP($F440,'codigos'!$B$2:$E$344,4,0)</f>
        <v>7306</v>
      </c>
      <c r="F440" s="47" t="s">
        <v>364</v>
      </c>
      <c r="G440" s="47" t="s">
        <v>422</v>
      </c>
      <c r="H440" s="47" t="s">
        <v>232</v>
      </c>
      <c r="I440" s="47">
        <v>752431334</v>
      </c>
      <c r="J440" s="47" t="s">
        <v>234</v>
      </c>
      <c r="K440" s="47">
        <v>6</v>
      </c>
      <c r="L440" s="47" t="s">
        <v>50</v>
      </c>
      <c r="M440" s="47" t="str">
        <f>+VLOOKUP(Tabla2[[#This Row],[Especie]],Codigos_cat_frutas[],2,0)</f>
        <v>Berries</v>
      </c>
      <c r="N440" s="47" t="s">
        <v>12</v>
      </c>
      <c r="O440" s="47" t="s">
        <v>522</v>
      </c>
    </row>
    <row r="441" spans="1:15" x14ac:dyDescent="0.35">
      <c r="A441" s="47" t="s">
        <v>298</v>
      </c>
      <c r="B441" s="47" t="s">
        <v>321</v>
      </c>
      <c r="C441">
        <f>+VLOOKUP($F441,'codigos'!$B$2:$E$344,2,0)</f>
        <v>7</v>
      </c>
      <c r="D441">
        <f>+VLOOKUP($F441,'codigos'!$B$2:$E$344,3,0)</f>
        <v>73</v>
      </c>
      <c r="E441">
        <f>+VLOOKUP($F441,'codigos'!$B$2:$E$344,4,0)</f>
        <v>7306</v>
      </c>
      <c r="F441" s="47" t="s">
        <v>364</v>
      </c>
      <c r="G441" s="47" t="s">
        <v>422</v>
      </c>
      <c r="H441" s="47" t="s">
        <v>232</v>
      </c>
      <c r="I441" s="47">
        <v>752431334</v>
      </c>
      <c r="J441" s="47" t="s">
        <v>234</v>
      </c>
      <c r="K441" s="47">
        <v>6</v>
      </c>
      <c r="L441" s="47" t="s">
        <v>50</v>
      </c>
      <c r="M441" s="47" t="str">
        <f>+VLOOKUP(Tabla2[[#This Row],[Especie]],Codigos_cat_frutas[],2,0)</f>
        <v>Frutos de pepita</v>
      </c>
      <c r="N441" s="47" t="s">
        <v>392</v>
      </c>
      <c r="O441" s="47" t="s">
        <v>522</v>
      </c>
    </row>
    <row r="442" spans="1:15" x14ac:dyDescent="0.35">
      <c r="A442" s="47" t="s">
        <v>298</v>
      </c>
      <c r="B442" s="47" t="s">
        <v>321</v>
      </c>
      <c r="C442">
        <f>+VLOOKUP($F442,'codigos'!$B$2:$E$344,2,0)</f>
        <v>7</v>
      </c>
      <c r="D442">
        <f>+VLOOKUP($F442,'codigos'!$B$2:$E$344,3,0)</f>
        <v>73</v>
      </c>
      <c r="E442">
        <f>+VLOOKUP($F442,'codigos'!$B$2:$E$344,4,0)</f>
        <v>7306</v>
      </c>
      <c r="F442" s="47" t="s">
        <v>364</v>
      </c>
      <c r="G442" s="47" t="s">
        <v>422</v>
      </c>
      <c r="H442" s="47" t="s">
        <v>232</v>
      </c>
      <c r="I442" s="47">
        <v>752431334</v>
      </c>
      <c r="J442" s="47" t="s">
        <v>234</v>
      </c>
      <c r="K442" s="47">
        <v>6</v>
      </c>
      <c r="L442" s="47" t="s">
        <v>50</v>
      </c>
      <c r="M442" s="47" t="str">
        <f>+VLOOKUP(Tabla2[[#This Row],[Especie]],Codigos_cat_frutas[],2,0)</f>
        <v>Berries</v>
      </c>
      <c r="N442" s="47" t="s">
        <v>393</v>
      </c>
      <c r="O442" s="47" t="s">
        <v>522</v>
      </c>
    </row>
    <row r="443" spans="1:15" x14ac:dyDescent="0.35">
      <c r="A443" s="47" t="s">
        <v>298</v>
      </c>
      <c r="B443" s="47" t="s">
        <v>321</v>
      </c>
      <c r="C443">
        <f>+VLOOKUP($F443,'codigos'!$B$2:$E$344,2,0)</f>
        <v>7</v>
      </c>
      <c r="D443">
        <f>+VLOOKUP($F443,'codigos'!$B$2:$E$344,3,0)</f>
        <v>73</v>
      </c>
      <c r="E443">
        <f>+VLOOKUP($F443,'codigos'!$B$2:$E$344,4,0)</f>
        <v>7306</v>
      </c>
      <c r="F443" s="47" t="s">
        <v>364</v>
      </c>
      <c r="G443" s="47" t="s">
        <v>422</v>
      </c>
      <c r="H443" s="47" t="s">
        <v>232</v>
      </c>
      <c r="I443" s="47">
        <v>752431334</v>
      </c>
      <c r="J443" s="47" t="s">
        <v>234</v>
      </c>
      <c r="K443" s="47">
        <v>6</v>
      </c>
      <c r="L443" s="47" t="s">
        <v>50</v>
      </c>
      <c r="M443" s="47" t="str">
        <f>+VLOOKUP(Tabla2[[#This Row],[Especie]],Codigos_cat_frutas[],2,0)</f>
        <v>Frutos de pepita</v>
      </c>
      <c r="N443" t="s">
        <v>649</v>
      </c>
      <c r="O443" s="47" t="s">
        <v>522</v>
      </c>
    </row>
    <row r="444" spans="1:15" x14ac:dyDescent="0.35">
      <c r="A444" s="47" t="s">
        <v>298</v>
      </c>
      <c r="B444" s="47" t="s">
        <v>322</v>
      </c>
      <c r="C444">
        <f>+VLOOKUP($F444,'codigos'!$B$2:$E$344,2,0)</f>
        <v>7</v>
      </c>
      <c r="D444">
        <f>+VLOOKUP($F444,'codigos'!$B$2:$E$344,3,0)</f>
        <v>71</v>
      </c>
      <c r="E444">
        <f>+VLOOKUP($F444,'codigos'!$B$2:$E$344,4,0)</f>
        <v>7101</v>
      </c>
      <c r="F444" s="47" t="s">
        <v>322</v>
      </c>
      <c r="G444" s="47" t="s">
        <v>425</v>
      </c>
      <c r="H444" s="47" t="s">
        <v>257</v>
      </c>
      <c r="I444" s="47">
        <v>712632202</v>
      </c>
      <c r="J444" s="47" t="s">
        <v>258</v>
      </c>
      <c r="K444" s="47">
        <v>5</v>
      </c>
      <c r="L444" s="47" t="s">
        <v>49</v>
      </c>
      <c r="M444" s="47" t="str">
        <f>+VLOOKUP(Tabla2[[#This Row],[Especie]],Codigos_cat_frutas[],2,0)</f>
        <v>Berries</v>
      </c>
      <c r="N444" s="47" t="s">
        <v>384</v>
      </c>
      <c r="O444" s="47" t="s">
        <v>522</v>
      </c>
    </row>
    <row r="445" spans="1:15" x14ac:dyDescent="0.35">
      <c r="A445" s="47" t="s">
        <v>298</v>
      </c>
      <c r="B445" s="47" t="s">
        <v>322</v>
      </c>
      <c r="C445">
        <f>+VLOOKUP($F445,'codigos'!$B$2:$E$344,2,0)</f>
        <v>7</v>
      </c>
      <c r="D445">
        <f>+VLOOKUP($F445,'codigos'!$B$2:$E$344,3,0)</f>
        <v>71</v>
      </c>
      <c r="E445">
        <f>+VLOOKUP($F445,'codigos'!$B$2:$E$344,4,0)</f>
        <v>7101</v>
      </c>
      <c r="F445" s="47" t="s">
        <v>322</v>
      </c>
      <c r="G445" s="47" t="s">
        <v>425</v>
      </c>
      <c r="H445" s="47" t="s">
        <v>257</v>
      </c>
      <c r="I445" s="47">
        <v>712632202</v>
      </c>
      <c r="J445" s="47" t="s">
        <v>258</v>
      </c>
      <c r="K445" s="47">
        <v>5</v>
      </c>
      <c r="L445" s="47" t="s">
        <v>49</v>
      </c>
      <c r="M445" s="47" t="str">
        <f>+VLOOKUP(Tabla2[[#This Row],[Especie]],Codigos_cat_frutas[],2,0)</f>
        <v>Frutos de hueso (carozo)</v>
      </c>
      <c r="N445" t="s">
        <v>598</v>
      </c>
      <c r="O445" s="47" t="s">
        <v>522</v>
      </c>
    </row>
    <row r="446" spans="1:15" x14ac:dyDescent="0.35">
      <c r="A446" s="47" t="s">
        <v>298</v>
      </c>
      <c r="B446" s="47" t="s">
        <v>322</v>
      </c>
      <c r="C446">
        <f>+VLOOKUP($F446,'codigos'!$B$2:$E$344,2,0)</f>
        <v>7</v>
      </c>
      <c r="D446">
        <f>+VLOOKUP($F446,'codigos'!$B$2:$E$344,3,0)</f>
        <v>71</v>
      </c>
      <c r="E446">
        <f>+VLOOKUP($F446,'codigos'!$B$2:$E$344,4,0)</f>
        <v>7101</v>
      </c>
      <c r="F446" s="47" t="s">
        <v>322</v>
      </c>
      <c r="G446" s="47" t="s">
        <v>425</v>
      </c>
      <c r="H446" s="47" t="s">
        <v>257</v>
      </c>
      <c r="I446" s="47">
        <v>712632202</v>
      </c>
      <c r="J446" s="47" t="s">
        <v>258</v>
      </c>
      <c r="K446" s="47">
        <v>5</v>
      </c>
      <c r="L446" s="47" t="s">
        <v>49</v>
      </c>
      <c r="M446" s="47" t="str">
        <f>+VLOOKUP(Tabla2[[#This Row],[Especie]],Codigos_cat_frutas[],2,0)</f>
        <v>Frutos de hueso (carozo)</v>
      </c>
      <c r="N446" s="47" t="s">
        <v>670</v>
      </c>
      <c r="O446" s="47" t="s">
        <v>522</v>
      </c>
    </row>
    <row r="447" spans="1:15" x14ac:dyDescent="0.35">
      <c r="A447" s="47" t="s">
        <v>298</v>
      </c>
      <c r="B447" s="47" t="s">
        <v>322</v>
      </c>
      <c r="C447">
        <f>+VLOOKUP($F447,'codigos'!$B$2:$E$344,2,0)</f>
        <v>7</v>
      </c>
      <c r="D447">
        <f>+VLOOKUP($F447,'codigos'!$B$2:$E$344,3,0)</f>
        <v>71</v>
      </c>
      <c r="E447">
        <f>+VLOOKUP($F447,'codigos'!$B$2:$E$344,4,0)</f>
        <v>7101</v>
      </c>
      <c r="F447" s="47" t="s">
        <v>322</v>
      </c>
      <c r="G447" s="47" t="s">
        <v>425</v>
      </c>
      <c r="H447" s="47" t="s">
        <v>257</v>
      </c>
      <c r="I447" s="47">
        <v>712632202</v>
      </c>
      <c r="J447" s="47" t="s">
        <v>258</v>
      </c>
      <c r="K447" s="47">
        <v>5</v>
      </c>
      <c r="L447" s="47" t="s">
        <v>49</v>
      </c>
      <c r="M447" s="47" t="str">
        <f>+VLOOKUP(Tabla2[[#This Row],[Especie]],Codigos_cat_frutas[],2,0)</f>
        <v>Berries</v>
      </c>
      <c r="N447" s="47" t="s">
        <v>11</v>
      </c>
      <c r="O447" s="47" t="s">
        <v>522</v>
      </c>
    </row>
    <row r="448" spans="1:15" x14ac:dyDescent="0.35">
      <c r="A448" s="47" t="s">
        <v>298</v>
      </c>
      <c r="B448" s="47" t="s">
        <v>322</v>
      </c>
      <c r="C448">
        <f>+VLOOKUP($F448,'codigos'!$B$2:$E$344,2,0)</f>
        <v>7</v>
      </c>
      <c r="D448">
        <f>+VLOOKUP($F448,'codigos'!$B$2:$E$344,3,0)</f>
        <v>71</v>
      </c>
      <c r="E448">
        <f>+VLOOKUP($F448,'codigos'!$B$2:$E$344,4,0)</f>
        <v>7101</v>
      </c>
      <c r="F448" s="47" t="s">
        <v>322</v>
      </c>
      <c r="G448" s="47" t="s">
        <v>425</v>
      </c>
      <c r="H448" s="47" t="s">
        <v>257</v>
      </c>
      <c r="I448" s="47">
        <v>712632202</v>
      </c>
      <c r="J448" s="47" t="s">
        <v>258</v>
      </c>
      <c r="K448" s="47">
        <v>5</v>
      </c>
      <c r="L448" s="47" t="s">
        <v>49</v>
      </c>
      <c r="M448" s="47" t="str">
        <f>+VLOOKUP(Tabla2[[#This Row],[Especie]],Codigos_cat_frutas[],2,0)</f>
        <v>Berries</v>
      </c>
      <c r="N448" s="47" t="s">
        <v>12</v>
      </c>
      <c r="O448" s="47" t="s">
        <v>522</v>
      </c>
    </row>
    <row r="449" spans="1:15" x14ac:dyDescent="0.35">
      <c r="A449" s="47" t="s">
        <v>298</v>
      </c>
      <c r="B449" s="47" t="s">
        <v>322</v>
      </c>
      <c r="C449">
        <f>+VLOOKUP($F449,'codigos'!$B$2:$E$344,2,0)</f>
        <v>7</v>
      </c>
      <c r="D449">
        <f>+VLOOKUP($F449,'codigos'!$B$2:$E$344,3,0)</f>
        <v>71</v>
      </c>
      <c r="E449">
        <f>+VLOOKUP($F449,'codigos'!$B$2:$E$344,4,0)</f>
        <v>7101</v>
      </c>
      <c r="F449" s="47" t="s">
        <v>322</v>
      </c>
      <c r="G449" s="47" t="s">
        <v>425</v>
      </c>
      <c r="H449" s="47" t="s">
        <v>257</v>
      </c>
      <c r="I449" s="47">
        <v>712632202</v>
      </c>
      <c r="J449" s="47" t="s">
        <v>258</v>
      </c>
      <c r="K449" s="47">
        <v>5</v>
      </c>
      <c r="L449" s="47" t="s">
        <v>49</v>
      </c>
      <c r="M449" s="47" t="str">
        <f>+VLOOKUP(Tabla2[[#This Row],[Especie]],Codigos_cat_frutas[],2,0)</f>
        <v>Berries</v>
      </c>
      <c r="N449" s="47" t="s">
        <v>18</v>
      </c>
      <c r="O449" s="47" t="s">
        <v>522</v>
      </c>
    </row>
    <row r="450" spans="1:15" x14ac:dyDescent="0.35">
      <c r="A450" s="47" t="s">
        <v>298</v>
      </c>
      <c r="B450" s="47" t="s">
        <v>322</v>
      </c>
      <c r="C450">
        <f>+VLOOKUP($F450,'codigos'!$B$2:$E$344,2,0)</f>
        <v>7</v>
      </c>
      <c r="D450">
        <f>+VLOOKUP($F450,'codigos'!$B$2:$E$344,3,0)</f>
        <v>71</v>
      </c>
      <c r="E450">
        <f>+VLOOKUP($F450,'codigos'!$B$2:$E$344,4,0)</f>
        <v>7101</v>
      </c>
      <c r="F450" s="47" t="s">
        <v>322</v>
      </c>
      <c r="G450" s="47" t="s">
        <v>425</v>
      </c>
      <c r="H450" s="47" t="s">
        <v>257</v>
      </c>
      <c r="I450" s="47">
        <v>712632202</v>
      </c>
      <c r="J450" s="47" t="s">
        <v>258</v>
      </c>
      <c r="K450" s="47">
        <v>5</v>
      </c>
      <c r="L450" s="47" t="s">
        <v>49</v>
      </c>
      <c r="M450" s="47" t="str">
        <f>+VLOOKUP(Tabla2[[#This Row],[Especie]],Codigos_cat_frutas[],2,0)</f>
        <v>Frutos de pepita</v>
      </c>
      <c r="N450" s="47" t="s">
        <v>392</v>
      </c>
      <c r="O450" s="47" t="s">
        <v>522</v>
      </c>
    </row>
    <row r="451" spans="1:15" x14ac:dyDescent="0.35">
      <c r="A451" s="47" t="s">
        <v>298</v>
      </c>
      <c r="B451" s="47" t="s">
        <v>322</v>
      </c>
      <c r="C451">
        <f>+VLOOKUP($F451,'codigos'!$B$2:$E$344,2,0)</f>
        <v>7</v>
      </c>
      <c r="D451">
        <f>+VLOOKUP($F451,'codigos'!$B$2:$E$344,3,0)</f>
        <v>71</v>
      </c>
      <c r="E451">
        <f>+VLOOKUP($F451,'codigos'!$B$2:$E$344,4,0)</f>
        <v>7101</v>
      </c>
      <c r="F451" s="47" t="s">
        <v>322</v>
      </c>
      <c r="G451" s="47" t="s">
        <v>425</v>
      </c>
      <c r="H451" s="47" t="s">
        <v>257</v>
      </c>
      <c r="I451" s="47">
        <v>712632202</v>
      </c>
      <c r="J451" s="47" t="s">
        <v>258</v>
      </c>
      <c r="K451" s="47">
        <v>5</v>
      </c>
      <c r="L451" s="47" t="s">
        <v>49</v>
      </c>
      <c r="M451" s="47" t="str">
        <f>+VLOOKUP(Tabla2[[#This Row],[Especie]],Codigos_cat_frutas[],2,0)</f>
        <v>Frutos de pepita</v>
      </c>
      <c r="N451" t="s">
        <v>649</v>
      </c>
      <c r="O451" s="47" t="s">
        <v>522</v>
      </c>
    </row>
    <row r="452" spans="1:15" x14ac:dyDescent="0.35">
      <c r="A452" s="47" t="s">
        <v>298</v>
      </c>
      <c r="B452" s="47" t="s">
        <v>322</v>
      </c>
      <c r="C452">
        <f>+VLOOKUP($F452,'codigos'!$B$2:$E$344,2,0)</f>
        <v>7</v>
      </c>
      <c r="D452">
        <f>+VLOOKUP($F452,'codigos'!$B$2:$E$344,3,0)</f>
        <v>71</v>
      </c>
      <c r="E452">
        <f>+VLOOKUP($F452,'codigos'!$B$2:$E$344,4,0)</f>
        <v>7101</v>
      </c>
      <c r="F452" s="47" t="s">
        <v>322</v>
      </c>
      <c r="G452" s="47" t="s">
        <v>425</v>
      </c>
      <c r="H452" s="47" t="s">
        <v>257</v>
      </c>
      <c r="I452" s="47">
        <v>712632202</v>
      </c>
      <c r="J452" s="47" t="s">
        <v>258</v>
      </c>
      <c r="K452" s="47">
        <v>6</v>
      </c>
      <c r="L452" s="47" t="s">
        <v>50</v>
      </c>
      <c r="M452" s="47" t="str">
        <f>+VLOOKUP(Tabla2[[#This Row],[Especie]],Codigos_cat_frutas[],2,0)</f>
        <v>Berries</v>
      </c>
      <c r="N452" s="47" t="s">
        <v>384</v>
      </c>
      <c r="O452" s="47" t="s">
        <v>522</v>
      </c>
    </row>
    <row r="453" spans="1:15" x14ac:dyDescent="0.35">
      <c r="A453" s="47" t="s">
        <v>298</v>
      </c>
      <c r="B453" s="47" t="s">
        <v>322</v>
      </c>
      <c r="C453">
        <f>+VLOOKUP($F453,'codigos'!$B$2:$E$344,2,0)</f>
        <v>7</v>
      </c>
      <c r="D453">
        <f>+VLOOKUP($F453,'codigos'!$B$2:$E$344,3,0)</f>
        <v>71</v>
      </c>
      <c r="E453">
        <f>+VLOOKUP($F453,'codigos'!$B$2:$E$344,4,0)</f>
        <v>7101</v>
      </c>
      <c r="F453" s="47" t="s">
        <v>322</v>
      </c>
      <c r="G453" s="47" t="s">
        <v>425</v>
      </c>
      <c r="H453" s="47" t="s">
        <v>257</v>
      </c>
      <c r="I453" s="47">
        <v>712632202</v>
      </c>
      <c r="J453" s="47" t="s">
        <v>258</v>
      </c>
      <c r="K453" s="47">
        <v>6</v>
      </c>
      <c r="L453" s="47" t="s">
        <v>50</v>
      </c>
      <c r="M453" s="47" t="str">
        <f>+VLOOKUP(Tabla2[[#This Row],[Especie]],Codigos_cat_frutas[],2,0)</f>
        <v>Berries</v>
      </c>
      <c r="N453" s="47" t="s">
        <v>12</v>
      </c>
      <c r="O453" s="47" t="s">
        <v>522</v>
      </c>
    </row>
    <row r="454" spans="1:15" x14ac:dyDescent="0.35">
      <c r="A454" s="47" t="s">
        <v>298</v>
      </c>
      <c r="B454" s="47" t="s">
        <v>322</v>
      </c>
      <c r="C454">
        <f>+VLOOKUP($F454,'codigos'!$B$2:$E$344,2,0)</f>
        <v>7</v>
      </c>
      <c r="D454">
        <f>+VLOOKUP($F454,'codigos'!$B$2:$E$344,3,0)</f>
        <v>71</v>
      </c>
      <c r="E454">
        <f>+VLOOKUP($F454,'codigos'!$B$2:$E$344,4,0)</f>
        <v>7101</v>
      </c>
      <c r="F454" s="47" t="s">
        <v>322</v>
      </c>
      <c r="G454" s="47" t="s">
        <v>425</v>
      </c>
      <c r="H454" s="47" t="s">
        <v>257</v>
      </c>
      <c r="I454" s="47">
        <v>712632202</v>
      </c>
      <c r="J454" s="47" t="s">
        <v>258</v>
      </c>
      <c r="K454" s="47">
        <v>6</v>
      </c>
      <c r="L454" s="47" t="s">
        <v>50</v>
      </c>
      <c r="M454" s="47" t="str">
        <f>+VLOOKUP(Tabla2[[#This Row],[Especie]],Codigos_cat_frutas[],2,0)</f>
        <v>Berries</v>
      </c>
      <c r="N454" s="47" t="s">
        <v>18</v>
      </c>
      <c r="O454" s="47" t="s">
        <v>522</v>
      </c>
    </row>
    <row r="455" spans="1:15" x14ac:dyDescent="0.35">
      <c r="A455" s="47" t="s">
        <v>298</v>
      </c>
      <c r="B455" s="47" t="s">
        <v>322</v>
      </c>
      <c r="C455">
        <f>+VLOOKUP($F455,'codigos'!$B$2:$E$344,2,0)</f>
        <v>7</v>
      </c>
      <c r="D455">
        <f>+VLOOKUP($F455,'codigos'!$B$2:$E$344,3,0)</f>
        <v>71</v>
      </c>
      <c r="E455">
        <f>+VLOOKUP($F455,'codigos'!$B$2:$E$344,4,0)</f>
        <v>7101</v>
      </c>
      <c r="F455" s="47" t="s">
        <v>322</v>
      </c>
      <c r="G455" s="47" t="s">
        <v>425</v>
      </c>
      <c r="H455" s="47" t="s">
        <v>257</v>
      </c>
      <c r="I455" s="47">
        <v>712632202</v>
      </c>
      <c r="J455" s="47" t="s">
        <v>258</v>
      </c>
      <c r="K455" s="47">
        <v>6</v>
      </c>
      <c r="L455" s="47" t="s">
        <v>50</v>
      </c>
      <c r="M455" s="47" t="str">
        <f>+VLOOKUP(Tabla2[[#This Row],[Especie]],Codigos_cat_frutas[],2,0)</f>
        <v>Frutos de pepita</v>
      </c>
      <c r="N455" s="47" t="s">
        <v>392</v>
      </c>
      <c r="O455" s="47" t="s">
        <v>522</v>
      </c>
    </row>
    <row r="456" spans="1:15" x14ac:dyDescent="0.35">
      <c r="A456" s="47" t="s">
        <v>298</v>
      </c>
      <c r="B456" s="47" t="s">
        <v>322</v>
      </c>
      <c r="C456">
        <f>+VLOOKUP($F456,'codigos'!$B$2:$E$344,2,0)</f>
        <v>7</v>
      </c>
      <c r="D456">
        <f>+VLOOKUP($F456,'codigos'!$B$2:$E$344,3,0)</f>
        <v>71</v>
      </c>
      <c r="E456">
        <f>+VLOOKUP($F456,'codigos'!$B$2:$E$344,4,0)</f>
        <v>7101</v>
      </c>
      <c r="F456" s="47" t="s">
        <v>322</v>
      </c>
      <c r="G456" s="47" t="s">
        <v>425</v>
      </c>
      <c r="H456" s="47" t="s">
        <v>257</v>
      </c>
      <c r="I456" s="47">
        <v>712632202</v>
      </c>
      <c r="J456" s="47" t="s">
        <v>258</v>
      </c>
      <c r="K456" s="47">
        <v>6</v>
      </c>
      <c r="L456" s="47" t="s">
        <v>50</v>
      </c>
      <c r="M456" s="47" t="str">
        <f>+VLOOKUP(Tabla2[[#This Row],[Especie]],Codigos_cat_frutas[],2,0)</f>
        <v>Frutos de pepita</v>
      </c>
      <c r="N456" t="s">
        <v>649</v>
      </c>
      <c r="O456" s="47" t="s">
        <v>522</v>
      </c>
    </row>
    <row r="457" spans="1:15" x14ac:dyDescent="0.35">
      <c r="A457" s="47" t="s">
        <v>298</v>
      </c>
      <c r="B457" s="47" t="s">
        <v>321</v>
      </c>
      <c r="C457">
        <f>+VLOOKUP($F457,'codigos'!$B$2:$E$344,2,0)</f>
        <v>7</v>
      </c>
      <c r="D457">
        <f>+VLOOKUP($F457,'codigos'!$B$2:$E$344,3,0)</f>
        <v>73</v>
      </c>
      <c r="E457">
        <f>+VLOOKUP($F457,'codigos'!$B$2:$E$344,4,0)</f>
        <v>7307</v>
      </c>
      <c r="F457" s="47" t="s">
        <v>365</v>
      </c>
      <c r="G457" s="47" t="s">
        <v>418</v>
      </c>
      <c r="H457" s="47" t="s">
        <v>247</v>
      </c>
      <c r="I457" s="47">
        <v>752451207</v>
      </c>
      <c r="J457" s="47" t="s">
        <v>248</v>
      </c>
      <c r="K457" s="47">
        <v>2</v>
      </c>
      <c r="L457" s="47" t="s">
        <v>46</v>
      </c>
      <c r="M457" s="47" t="str">
        <f>+VLOOKUP(Tabla2[[#This Row],[Especie]],Codigos_cat_frutas[],2,0)</f>
        <v>Berries</v>
      </c>
      <c r="N457" s="47" t="s">
        <v>384</v>
      </c>
      <c r="O457" s="47" t="s">
        <v>522</v>
      </c>
    </row>
    <row r="458" spans="1:15" x14ac:dyDescent="0.35">
      <c r="A458" s="47" t="s">
        <v>298</v>
      </c>
      <c r="B458" s="47" t="s">
        <v>321</v>
      </c>
      <c r="C458">
        <f>+VLOOKUP($F458,'codigos'!$B$2:$E$344,2,0)</f>
        <v>7</v>
      </c>
      <c r="D458">
        <f>+VLOOKUP($F458,'codigos'!$B$2:$E$344,3,0)</f>
        <v>73</v>
      </c>
      <c r="E458">
        <f>+VLOOKUP($F458,'codigos'!$B$2:$E$344,4,0)</f>
        <v>7307</v>
      </c>
      <c r="F458" s="47" t="s">
        <v>365</v>
      </c>
      <c r="G458" s="47" t="s">
        <v>418</v>
      </c>
      <c r="H458" s="47" t="s">
        <v>247</v>
      </c>
      <c r="I458" s="47">
        <v>752451207</v>
      </c>
      <c r="J458" s="47" t="s">
        <v>248</v>
      </c>
      <c r="K458" s="47">
        <v>2</v>
      </c>
      <c r="L458" s="47" t="s">
        <v>46</v>
      </c>
      <c r="M458" s="47" t="str">
        <f>+VLOOKUP(Tabla2[[#This Row],[Especie]],Codigos_cat_frutas[],2,0)</f>
        <v>Hortalizas</v>
      </c>
      <c r="N458" s="47" t="s">
        <v>605</v>
      </c>
      <c r="O458" s="47" t="s">
        <v>522</v>
      </c>
    </row>
    <row r="459" spans="1:15" x14ac:dyDescent="0.35">
      <c r="A459" s="47" t="s">
        <v>298</v>
      </c>
      <c r="B459" s="47" t="s">
        <v>321</v>
      </c>
      <c r="C459">
        <f>+VLOOKUP($F459,'codigos'!$B$2:$E$344,2,0)</f>
        <v>7</v>
      </c>
      <c r="D459">
        <f>+VLOOKUP($F459,'codigos'!$B$2:$E$344,3,0)</f>
        <v>73</v>
      </c>
      <c r="E459">
        <f>+VLOOKUP($F459,'codigos'!$B$2:$E$344,4,0)</f>
        <v>7307</v>
      </c>
      <c r="F459" s="47" t="s">
        <v>365</v>
      </c>
      <c r="G459" s="47" t="s">
        <v>418</v>
      </c>
      <c r="H459" s="47" t="s">
        <v>247</v>
      </c>
      <c r="I459" s="47">
        <v>752451207</v>
      </c>
      <c r="J459" s="47" t="s">
        <v>248</v>
      </c>
      <c r="K459" s="47">
        <v>2</v>
      </c>
      <c r="L459" s="47" t="s">
        <v>46</v>
      </c>
      <c r="M459" s="47" t="str">
        <f>+VLOOKUP(Tabla2[[#This Row],[Especie]],Codigos_cat_frutas[],2,0)</f>
        <v>Berries</v>
      </c>
      <c r="N459" s="47" t="s">
        <v>11</v>
      </c>
      <c r="O459" s="47" t="s">
        <v>522</v>
      </c>
    </row>
    <row r="460" spans="1:15" x14ac:dyDescent="0.35">
      <c r="A460" s="47" t="s">
        <v>298</v>
      </c>
      <c r="B460" s="47" t="s">
        <v>321</v>
      </c>
      <c r="C460">
        <f>+VLOOKUP($F460,'codigos'!$B$2:$E$344,2,0)</f>
        <v>7</v>
      </c>
      <c r="D460">
        <f>+VLOOKUP($F460,'codigos'!$B$2:$E$344,3,0)</f>
        <v>73</v>
      </c>
      <c r="E460">
        <f>+VLOOKUP($F460,'codigos'!$B$2:$E$344,4,0)</f>
        <v>7307</v>
      </c>
      <c r="F460" s="47" t="s">
        <v>365</v>
      </c>
      <c r="G460" s="47" t="s">
        <v>418</v>
      </c>
      <c r="H460" s="47" t="s">
        <v>247</v>
      </c>
      <c r="I460" s="47">
        <v>752451207</v>
      </c>
      <c r="J460" s="47" t="s">
        <v>248</v>
      </c>
      <c r="K460" s="47">
        <v>2</v>
      </c>
      <c r="L460" s="47" t="s">
        <v>46</v>
      </c>
      <c r="M460" s="47" t="str">
        <f>+VLOOKUP(Tabla2[[#This Row],[Especie]],Codigos_cat_frutas[],2,0)</f>
        <v>Berries</v>
      </c>
      <c r="N460" s="47" t="s">
        <v>12</v>
      </c>
      <c r="O460" s="47" t="s">
        <v>522</v>
      </c>
    </row>
    <row r="461" spans="1:15" x14ac:dyDescent="0.35">
      <c r="A461" s="47" t="s">
        <v>298</v>
      </c>
      <c r="B461" s="47" t="s">
        <v>321</v>
      </c>
      <c r="C461">
        <f>+VLOOKUP($F461,'codigos'!$B$2:$E$344,2,0)</f>
        <v>7</v>
      </c>
      <c r="D461">
        <f>+VLOOKUP($F461,'codigos'!$B$2:$E$344,3,0)</f>
        <v>73</v>
      </c>
      <c r="E461">
        <f>+VLOOKUP($F461,'codigos'!$B$2:$E$344,4,0)</f>
        <v>7307</v>
      </c>
      <c r="F461" s="47" t="s">
        <v>365</v>
      </c>
      <c r="G461" s="47" t="s">
        <v>418</v>
      </c>
      <c r="H461" s="47" t="s">
        <v>247</v>
      </c>
      <c r="I461" s="47">
        <v>752451207</v>
      </c>
      <c r="J461" s="47" t="s">
        <v>248</v>
      </c>
      <c r="K461" s="47">
        <v>2</v>
      </c>
      <c r="L461" s="47" t="s">
        <v>46</v>
      </c>
      <c r="M461" s="47" t="str">
        <f>+VLOOKUP(Tabla2[[#This Row],[Especie]],Codigos_cat_frutas[],2,0)</f>
        <v>Berries</v>
      </c>
      <c r="N461" s="47" t="s">
        <v>18</v>
      </c>
      <c r="O461" s="47" t="s">
        <v>522</v>
      </c>
    </row>
    <row r="462" spans="1:15" x14ac:dyDescent="0.35">
      <c r="A462" s="47" t="s">
        <v>298</v>
      </c>
      <c r="B462" s="47" t="s">
        <v>321</v>
      </c>
      <c r="C462">
        <f>+VLOOKUP($F462,'codigos'!$B$2:$E$344,2,0)</f>
        <v>7</v>
      </c>
      <c r="D462">
        <f>+VLOOKUP($F462,'codigos'!$B$2:$E$344,3,0)</f>
        <v>73</v>
      </c>
      <c r="E462">
        <f>+VLOOKUP($F462,'codigos'!$B$2:$E$344,4,0)</f>
        <v>7307</v>
      </c>
      <c r="F462" s="47" t="s">
        <v>365</v>
      </c>
      <c r="G462" s="47" t="s">
        <v>418</v>
      </c>
      <c r="H462" s="47" t="s">
        <v>247</v>
      </c>
      <c r="I462" s="47">
        <v>752451207</v>
      </c>
      <c r="J462" s="47" t="s">
        <v>248</v>
      </c>
      <c r="K462" s="47">
        <v>2</v>
      </c>
      <c r="L462" s="47" t="s">
        <v>46</v>
      </c>
      <c r="M462" s="47" t="str">
        <f>+VLOOKUP(Tabla2[[#This Row],[Especie]],Codigos_cat_frutas[],2,0)</f>
        <v>Berries</v>
      </c>
      <c r="N462" s="47" t="s">
        <v>393</v>
      </c>
      <c r="O462" s="47" t="s">
        <v>522</v>
      </c>
    </row>
    <row r="463" spans="1:15" x14ac:dyDescent="0.35">
      <c r="A463" s="47" t="s">
        <v>298</v>
      </c>
      <c r="B463" s="47" t="s">
        <v>321</v>
      </c>
      <c r="C463">
        <f>+VLOOKUP($F463,'codigos'!$B$2:$E$344,2,0)</f>
        <v>7</v>
      </c>
      <c r="D463">
        <f>+VLOOKUP($F463,'codigos'!$B$2:$E$344,3,0)</f>
        <v>73</v>
      </c>
      <c r="E463">
        <f>+VLOOKUP($F463,'codigos'!$B$2:$E$344,4,0)</f>
        <v>7307</v>
      </c>
      <c r="F463" s="47" t="s">
        <v>365</v>
      </c>
      <c r="G463" s="47" t="s">
        <v>418</v>
      </c>
      <c r="H463" s="47" t="s">
        <v>247</v>
      </c>
      <c r="I463" s="47">
        <v>752451207</v>
      </c>
      <c r="J463" s="47" t="s">
        <v>248</v>
      </c>
      <c r="K463" s="47">
        <v>2</v>
      </c>
      <c r="L463" s="47" t="s">
        <v>46</v>
      </c>
      <c r="M463" s="47" t="str">
        <f>+VLOOKUP(Tabla2[[#This Row],[Especie]],Codigos_cat_frutas[],2,0)</f>
        <v>Uva</v>
      </c>
      <c r="N463" s="47" t="s">
        <v>396</v>
      </c>
      <c r="O463" s="47" t="s">
        <v>522</v>
      </c>
    </row>
    <row r="464" spans="1:15" x14ac:dyDescent="0.35">
      <c r="A464" t="s">
        <v>298</v>
      </c>
      <c r="B464" t="s">
        <v>323</v>
      </c>
      <c r="C464">
        <f>+VLOOKUP($F464,'codigos'!$B$2:$E$344,2,0)</f>
        <v>7</v>
      </c>
      <c r="D464">
        <f>+VLOOKUP($F464,'codigos'!$B$2:$E$344,3,0)</f>
        <v>74</v>
      </c>
      <c r="E464">
        <f>+VLOOKUP($F464,'codigos'!$B$2:$E$344,4,0)</f>
        <v>7401</v>
      </c>
      <c r="F464" t="s">
        <v>323</v>
      </c>
      <c r="G464" t="s">
        <v>606</v>
      </c>
      <c r="H464" t="s">
        <v>607</v>
      </c>
      <c r="I464">
        <v>957781134</v>
      </c>
      <c r="J464" s="47" t="s">
        <v>62</v>
      </c>
      <c r="K464">
        <v>2</v>
      </c>
      <c r="L464" t="s">
        <v>46</v>
      </c>
      <c r="M464" t="str">
        <f>+VLOOKUP(Tabla2[[#This Row],[Especie]],Codigos_cat_frutas[],2,0)</f>
        <v>Hortalizas</v>
      </c>
      <c r="N464" s="47" t="s">
        <v>605</v>
      </c>
      <c r="O464" s="47" t="s">
        <v>525</v>
      </c>
    </row>
    <row r="465" spans="1:15" x14ac:dyDescent="0.35">
      <c r="A465" t="s">
        <v>298</v>
      </c>
      <c r="B465" t="s">
        <v>323</v>
      </c>
      <c r="C465">
        <f>+VLOOKUP($F465,'codigos'!$B$2:$E$344,2,0)</f>
        <v>7</v>
      </c>
      <c r="D465">
        <f>+VLOOKUP($F465,'codigos'!$B$2:$E$344,3,0)</f>
        <v>74</v>
      </c>
      <c r="E465">
        <f>+VLOOKUP($F465,'codigos'!$B$2:$E$344,4,0)</f>
        <v>7401</v>
      </c>
      <c r="F465" t="s">
        <v>323</v>
      </c>
      <c r="G465" t="s">
        <v>606</v>
      </c>
      <c r="H465" t="s">
        <v>607</v>
      </c>
      <c r="I465">
        <v>957781134</v>
      </c>
      <c r="J465" s="47" t="s">
        <v>62</v>
      </c>
      <c r="K465">
        <v>2</v>
      </c>
      <c r="L465" t="s">
        <v>46</v>
      </c>
      <c r="M465" t="str">
        <f>+VLOOKUP(Tabla2[[#This Row],[Especie]],Codigos_cat_frutas[],2,0)</f>
        <v>Berries</v>
      </c>
      <c r="N465" t="s">
        <v>11</v>
      </c>
      <c r="O465" s="47" t="s">
        <v>525</v>
      </c>
    </row>
    <row r="466" spans="1:15" x14ac:dyDescent="0.35">
      <c r="A466" t="s">
        <v>298</v>
      </c>
      <c r="B466" t="s">
        <v>323</v>
      </c>
      <c r="C466">
        <f>+VLOOKUP($F466,'codigos'!$B$2:$E$344,2,0)</f>
        <v>7</v>
      </c>
      <c r="D466">
        <f>+VLOOKUP($F466,'codigos'!$B$2:$E$344,3,0)</f>
        <v>74</v>
      </c>
      <c r="E466">
        <f>+VLOOKUP($F466,'codigos'!$B$2:$E$344,4,0)</f>
        <v>7401</v>
      </c>
      <c r="F466" t="s">
        <v>323</v>
      </c>
      <c r="G466" t="s">
        <v>606</v>
      </c>
      <c r="H466" t="s">
        <v>607</v>
      </c>
      <c r="I466">
        <v>957781134</v>
      </c>
      <c r="J466" s="47" t="s">
        <v>62</v>
      </c>
      <c r="K466">
        <v>2</v>
      </c>
      <c r="L466" t="s">
        <v>46</v>
      </c>
      <c r="M466" t="str">
        <f>+VLOOKUP(Tabla2[[#This Row],[Especie]],Codigos_cat_frutas[],2,0)</f>
        <v>Berries</v>
      </c>
      <c r="N466" t="s">
        <v>12</v>
      </c>
      <c r="O466" s="47" t="s">
        <v>525</v>
      </c>
    </row>
    <row r="467" spans="1:15" x14ac:dyDescent="0.35">
      <c r="A467" t="s">
        <v>298</v>
      </c>
      <c r="B467" t="s">
        <v>323</v>
      </c>
      <c r="C467">
        <f>+VLOOKUP($F467,'codigos'!$B$2:$E$344,2,0)</f>
        <v>7</v>
      </c>
      <c r="D467">
        <f>+VLOOKUP($F467,'codigos'!$B$2:$E$344,3,0)</f>
        <v>74</v>
      </c>
      <c r="E467">
        <f>+VLOOKUP($F467,'codigos'!$B$2:$E$344,4,0)</f>
        <v>7401</v>
      </c>
      <c r="F467" t="s">
        <v>323</v>
      </c>
      <c r="G467" t="s">
        <v>606</v>
      </c>
      <c r="H467" t="s">
        <v>607</v>
      </c>
      <c r="I467">
        <v>957781134</v>
      </c>
      <c r="J467" s="47" t="s">
        <v>62</v>
      </c>
      <c r="K467">
        <v>2</v>
      </c>
      <c r="L467" t="s">
        <v>46</v>
      </c>
      <c r="M467" t="str">
        <f>+VLOOKUP(Tabla2[[#This Row],[Especie]],Codigos_cat_frutas[],2,0)</f>
        <v>Berries</v>
      </c>
      <c r="N467" t="s">
        <v>393</v>
      </c>
      <c r="O467" s="47" t="s">
        <v>525</v>
      </c>
    </row>
    <row r="468" spans="1:15" x14ac:dyDescent="0.35">
      <c r="A468" t="s">
        <v>298</v>
      </c>
      <c r="B468" t="s">
        <v>321</v>
      </c>
      <c r="C468">
        <f>+VLOOKUP($F468,'codigos'!$B$2:$E$344,2,0)</f>
        <v>7</v>
      </c>
      <c r="D468">
        <f>+VLOOKUP($F468,'codigos'!$B$2:$E$344,3,0)</f>
        <v>73</v>
      </c>
      <c r="E468">
        <f>+VLOOKUP($F468,'codigos'!$B$2:$E$344,4,0)</f>
        <v>7304</v>
      </c>
      <c r="F468" t="s">
        <v>347</v>
      </c>
      <c r="G468" t="s">
        <v>592</v>
      </c>
      <c r="H468" t="s">
        <v>593</v>
      </c>
      <c r="I468">
        <v>998187111</v>
      </c>
      <c r="J468" s="47" t="s">
        <v>62</v>
      </c>
      <c r="K468">
        <v>2</v>
      </c>
      <c r="L468" t="s">
        <v>46</v>
      </c>
      <c r="M468" t="str">
        <f>+VLOOKUP(Tabla2[[#This Row],[Especie]],Codigos_cat_frutas[],2,0)</f>
        <v>Frutos de hueso (carozo)</v>
      </c>
      <c r="N468" t="s">
        <v>594</v>
      </c>
      <c r="O468" s="47" t="s">
        <v>525</v>
      </c>
    </row>
    <row r="469" spans="1:15" x14ac:dyDescent="0.35">
      <c r="A469" t="s">
        <v>298</v>
      </c>
      <c r="B469" t="s">
        <v>321</v>
      </c>
      <c r="C469">
        <f>+VLOOKUP($F469,'codigos'!$B$2:$E$344,2,0)</f>
        <v>7</v>
      </c>
      <c r="D469">
        <f>+VLOOKUP($F469,'codigos'!$B$2:$E$344,3,0)</f>
        <v>73</v>
      </c>
      <c r="E469">
        <f>+VLOOKUP($F469,'codigos'!$B$2:$E$344,4,0)</f>
        <v>7304</v>
      </c>
      <c r="F469" t="s">
        <v>347</v>
      </c>
      <c r="G469" t="s">
        <v>592</v>
      </c>
      <c r="H469" t="s">
        <v>593</v>
      </c>
      <c r="I469">
        <v>998187111</v>
      </c>
      <c r="J469" s="47" t="s">
        <v>62</v>
      </c>
      <c r="K469">
        <v>2</v>
      </c>
      <c r="L469" t="s">
        <v>46</v>
      </c>
      <c r="M469" t="str">
        <f>+VLOOKUP(Tabla2[[#This Row],[Especie]],Codigos_cat_frutas[],2,0)</f>
        <v>Berries</v>
      </c>
      <c r="N469" t="s">
        <v>11</v>
      </c>
      <c r="O469" s="47" t="s">
        <v>525</v>
      </c>
    </row>
    <row r="470" spans="1:15" x14ac:dyDescent="0.35">
      <c r="A470" t="s">
        <v>298</v>
      </c>
      <c r="B470" t="s">
        <v>321</v>
      </c>
      <c r="C470">
        <f>+VLOOKUP($F470,'codigos'!$B$2:$E$344,2,0)</f>
        <v>7</v>
      </c>
      <c r="D470">
        <f>+VLOOKUP($F470,'codigos'!$B$2:$E$344,3,0)</f>
        <v>73</v>
      </c>
      <c r="E470">
        <f>+VLOOKUP($F470,'codigos'!$B$2:$E$344,4,0)</f>
        <v>7304</v>
      </c>
      <c r="F470" t="s">
        <v>347</v>
      </c>
      <c r="G470" t="s">
        <v>592</v>
      </c>
      <c r="H470" t="s">
        <v>593</v>
      </c>
      <c r="I470">
        <v>998187111</v>
      </c>
      <c r="J470" s="47" t="s">
        <v>62</v>
      </c>
      <c r="K470">
        <v>2</v>
      </c>
      <c r="L470" t="s">
        <v>46</v>
      </c>
      <c r="M470" t="str">
        <f>+VLOOKUP(Tabla2[[#This Row],[Especie]],Codigos_cat_frutas[],2,0)</f>
        <v>Berries</v>
      </c>
      <c r="N470" t="s">
        <v>30</v>
      </c>
      <c r="O470" s="47" t="s">
        <v>525</v>
      </c>
    </row>
    <row r="471" spans="1:15" x14ac:dyDescent="0.35">
      <c r="A471" t="s">
        <v>298</v>
      </c>
      <c r="B471" t="s">
        <v>321</v>
      </c>
      <c r="C471">
        <f>+VLOOKUP($F471,'codigos'!$B$2:$E$344,2,0)</f>
        <v>7</v>
      </c>
      <c r="D471">
        <f>+VLOOKUP($F471,'codigos'!$B$2:$E$344,3,0)</f>
        <v>73</v>
      </c>
      <c r="E471">
        <f>+VLOOKUP($F471,'codigos'!$B$2:$E$344,4,0)</f>
        <v>7308</v>
      </c>
      <c r="F471" t="s">
        <v>377</v>
      </c>
      <c r="G471" t="s">
        <v>631</v>
      </c>
      <c r="H471" t="s">
        <v>632</v>
      </c>
      <c r="I471">
        <v>977595054</v>
      </c>
      <c r="J471" s="47" t="s">
        <v>62</v>
      </c>
      <c r="K471">
        <v>2</v>
      </c>
      <c r="L471" t="s">
        <v>46</v>
      </c>
      <c r="M471" t="str">
        <f>+VLOOKUP(Tabla2[[#This Row],[Especie]],Codigos_cat_frutas[],2,0)</f>
        <v>Berries</v>
      </c>
      <c r="N471" t="s">
        <v>30</v>
      </c>
      <c r="O471" s="47" t="s">
        <v>525</v>
      </c>
    </row>
    <row r="472" spans="1:15" x14ac:dyDescent="0.35">
      <c r="A472" t="s">
        <v>298</v>
      </c>
      <c r="B472" t="s">
        <v>321</v>
      </c>
      <c r="C472">
        <f>+VLOOKUP($F472,'codigos'!$B$2:$E$344,2,0)</f>
        <v>7</v>
      </c>
      <c r="D472">
        <f>+VLOOKUP($F472,'codigos'!$B$2:$E$344,3,0)</f>
        <v>73</v>
      </c>
      <c r="E472">
        <f>+VLOOKUP($F472,'codigos'!$B$2:$E$344,4,0)</f>
        <v>7306</v>
      </c>
      <c r="F472" t="s">
        <v>364</v>
      </c>
      <c r="G472" t="s">
        <v>553</v>
      </c>
      <c r="H472" t="s">
        <v>554</v>
      </c>
      <c r="I472">
        <v>752431418</v>
      </c>
      <c r="J472" t="s">
        <v>555</v>
      </c>
      <c r="K472">
        <v>2</v>
      </c>
      <c r="L472" t="s">
        <v>46</v>
      </c>
      <c r="M472" t="str">
        <f>+VLOOKUP(Tabla2[[#This Row],[Especie]],Codigos_cat_frutas[],2,0)</f>
        <v>Berries</v>
      </c>
      <c r="N472" t="s">
        <v>384</v>
      </c>
      <c r="O472" s="47" t="s">
        <v>525</v>
      </c>
    </row>
    <row r="473" spans="1:15" x14ac:dyDescent="0.35">
      <c r="A473" t="s">
        <v>298</v>
      </c>
      <c r="B473" t="s">
        <v>321</v>
      </c>
      <c r="C473">
        <f>+VLOOKUP($F473,'codigos'!$B$2:$E$344,2,0)</f>
        <v>7</v>
      </c>
      <c r="D473">
        <f>+VLOOKUP($F473,'codigos'!$B$2:$E$344,3,0)</f>
        <v>73</v>
      </c>
      <c r="E473">
        <f>+VLOOKUP($F473,'codigos'!$B$2:$E$344,4,0)</f>
        <v>7306</v>
      </c>
      <c r="F473" t="s">
        <v>364</v>
      </c>
      <c r="G473" t="s">
        <v>553</v>
      </c>
      <c r="H473" t="s">
        <v>554</v>
      </c>
      <c r="I473">
        <v>752431418</v>
      </c>
      <c r="J473" t="s">
        <v>555</v>
      </c>
      <c r="K473">
        <v>2</v>
      </c>
      <c r="L473" t="s">
        <v>46</v>
      </c>
      <c r="M473" t="str">
        <f>+VLOOKUP(Tabla2[[#This Row],[Especie]],Codigos_cat_frutas[],2,0)</f>
        <v>Berries</v>
      </c>
      <c r="N473" t="s">
        <v>11</v>
      </c>
      <c r="O473" s="47" t="s">
        <v>525</v>
      </c>
    </row>
    <row r="474" spans="1:15" x14ac:dyDescent="0.35">
      <c r="A474" t="s">
        <v>298</v>
      </c>
      <c r="B474" t="s">
        <v>321</v>
      </c>
      <c r="C474">
        <f>+VLOOKUP($F474,'codigos'!$B$2:$E$344,2,0)</f>
        <v>7</v>
      </c>
      <c r="D474">
        <f>+VLOOKUP($F474,'codigos'!$B$2:$E$344,3,0)</f>
        <v>73</v>
      </c>
      <c r="E474">
        <f>+VLOOKUP($F474,'codigos'!$B$2:$E$344,4,0)</f>
        <v>7306</v>
      </c>
      <c r="F474" t="s">
        <v>364</v>
      </c>
      <c r="G474" t="s">
        <v>553</v>
      </c>
      <c r="H474" t="s">
        <v>554</v>
      </c>
      <c r="I474">
        <v>752431418</v>
      </c>
      <c r="J474" t="s">
        <v>555</v>
      </c>
      <c r="K474">
        <v>2</v>
      </c>
      <c r="L474" t="s">
        <v>46</v>
      </c>
      <c r="M474" t="str">
        <f>+VLOOKUP(Tabla2[[#This Row],[Especie]],Codigos_cat_frutas[],2,0)</f>
        <v>Berries</v>
      </c>
      <c r="N474" t="s">
        <v>12</v>
      </c>
      <c r="O474" s="47" t="s">
        <v>525</v>
      </c>
    </row>
    <row r="475" spans="1:15" x14ac:dyDescent="0.35">
      <c r="A475" t="s">
        <v>298</v>
      </c>
      <c r="B475" t="s">
        <v>321</v>
      </c>
      <c r="C475">
        <f>+VLOOKUP($F475,'codigos'!$B$2:$E$344,2,0)</f>
        <v>7</v>
      </c>
      <c r="D475">
        <f>+VLOOKUP($F475,'codigos'!$B$2:$E$344,3,0)</f>
        <v>73</v>
      </c>
      <c r="E475">
        <f>+VLOOKUP($F475,'codigos'!$B$2:$E$344,4,0)</f>
        <v>7306</v>
      </c>
      <c r="F475" t="s">
        <v>364</v>
      </c>
      <c r="G475" t="s">
        <v>553</v>
      </c>
      <c r="H475" t="s">
        <v>554</v>
      </c>
      <c r="I475">
        <v>752431418</v>
      </c>
      <c r="J475" t="s">
        <v>555</v>
      </c>
      <c r="K475">
        <v>2</v>
      </c>
      <c r="L475" t="s">
        <v>46</v>
      </c>
      <c r="M475" t="str">
        <f>+VLOOKUP(Tabla2[[#This Row],[Especie]],Codigos_cat_frutas[],2,0)</f>
        <v>Berries</v>
      </c>
      <c r="N475" t="s">
        <v>30</v>
      </c>
      <c r="O475" s="47" t="s">
        <v>525</v>
      </c>
    </row>
    <row r="476" spans="1:15" x14ac:dyDescent="0.35">
      <c r="A476" t="s">
        <v>298</v>
      </c>
      <c r="B476" t="s">
        <v>321</v>
      </c>
      <c r="C476">
        <f>+VLOOKUP($F476,'codigos'!$B$2:$E$344,2,0)</f>
        <v>7</v>
      </c>
      <c r="D476">
        <f>+VLOOKUP($F476,'codigos'!$B$2:$E$344,3,0)</f>
        <v>73</v>
      </c>
      <c r="E476">
        <f>+VLOOKUP($F476,'codigos'!$B$2:$E$344,4,0)</f>
        <v>7306</v>
      </c>
      <c r="F476" t="s">
        <v>364</v>
      </c>
      <c r="G476" t="s">
        <v>616</v>
      </c>
      <c r="H476" t="s">
        <v>617</v>
      </c>
      <c r="I476">
        <v>984695920</v>
      </c>
      <c r="J476" s="47" t="s">
        <v>62</v>
      </c>
      <c r="K476">
        <v>2</v>
      </c>
      <c r="L476" t="s">
        <v>46</v>
      </c>
      <c r="M476" t="str">
        <f>+VLOOKUP(Tabla2[[#This Row],[Especie]],Codigos_cat_frutas[],2,0)</f>
        <v>Berries</v>
      </c>
      <c r="N476" t="s">
        <v>12</v>
      </c>
      <c r="O476" s="47" t="s">
        <v>525</v>
      </c>
    </row>
    <row r="477" spans="1:15" x14ac:dyDescent="0.35">
      <c r="A477" s="47" t="s">
        <v>298</v>
      </c>
      <c r="B477" s="47" t="s">
        <v>321</v>
      </c>
      <c r="C477">
        <f>+VLOOKUP($F477,'codigos'!$B$2:$E$344,2,0)</f>
        <v>7</v>
      </c>
      <c r="D477">
        <f>+VLOOKUP($F477,'codigos'!$B$2:$E$344,3,0)</f>
        <v>73</v>
      </c>
      <c r="E477">
        <f>+VLOOKUP($F477,'codigos'!$B$2:$E$344,4,0)</f>
        <v>7301</v>
      </c>
      <c r="F477" s="47" t="s">
        <v>321</v>
      </c>
      <c r="G477" s="47" t="s">
        <v>517</v>
      </c>
      <c r="H477" s="47" t="s">
        <v>227</v>
      </c>
      <c r="I477" s="47">
        <v>752323257</v>
      </c>
      <c r="J477" s="47" t="s">
        <v>228</v>
      </c>
      <c r="K477" s="47">
        <v>2</v>
      </c>
      <c r="L477" s="47" t="s">
        <v>46</v>
      </c>
      <c r="M477" s="47" t="str">
        <f>+VLOOKUP(Tabla2[[#This Row],[Especie]],Codigos_cat_frutas[],2,0)</f>
        <v>Berries</v>
      </c>
      <c r="N477" s="47" t="s">
        <v>384</v>
      </c>
      <c r="O477" s="47" t="s">
        <v>522</v>
      </c>
    </row>
    <row r="478" spans="1:15" x14ac:dyDescent="0.35">
      <c r="A478" s="47" t="s">
        <v>298</v>
      </c>
      <c r="B478" s="47" t="s">
        <v>321</v>
      </c>
      <c r="C478">
        <f>+VLOOKUP($F478,'codigos'!$B$2:$E$344,2,0)</f>
        <v>7</v>
      </c>
      <c r="D478">
        <f>+VLOOKUP($F478,'codigos'!$B$2:$E$344,3,0)</f>
        <v>73</v>
      </c>
      <c r="E478">
        <f>+VLOOKUP($F478,'codigos'!$B$2:$E$344,4,0)</f>
        <v>7301</v>
      </c>
      <c r="F478" s="47" t="s">
        <v>321</v>
      </c>
      <c r="G478" s="47" t="s">
        <v>517</v>
      </c>
      <c r="H478" s="47" t="s">
        <v>227</v>
      </c>
      <c r="I478" s="47">
        <v>752323257</v>
      </c>
      <c r="J478" s="47" t="s">
        <v>228</v>
      </c>
      <c r="K478" s="47">
        <v>2</v>
      </c>
      <c r="L478" s="47" t="s">
        <v>46</v>
      </c>
      <c r="M478" s="47" t="str">
        <f>+VLOOKUP(Tabla2[[#This Row],[Especie]],Codigos_cat_frutas[],2,0)</f>
        <v>Berries</v>
      </c>
      <c r="N478" s="47" t="s">
        <v>384</v>
      </c>
      <c r="O478" s="47" t="s">
        <v>522</v>
      </c>
    </row>
    <row r="479" spans="1:15" x14ac:dyDescent="0.35">
      <c r="A479" s="47" t="s">
        <v>298</v>
      </c>
      <c r="B479" s="47" t="s">
        <v>321</v>
      </c>
      <c r="C479">
        <f>+VLOOKUP($F479,'codigos'!$B$2:$E$344,2,0)</f>
        <v>7</v>
      </c>
      <c r="D479">
        <f>+VLOOKUP($F479,'codigos'!$B$2:$E$344,3,0)</f>
        <v>73</v>
      </c>
      <c r="E479">
        <f>+VLOOKUP($F479,'codigos'!$B$2:$E$344,4,0)</f>
        <v>7301</v>
      </c>
      <c r="F479" s="47" t="s">
        <v>321</v>
      </c>
      <c r="G479" s="47" t="s">
        <v>517</v>
      </c>
      <c r="H479" s="47" t="s">
        <v>229</v>
      </c>
      <c r="I479" s="47">
        <v>752323257</v>
      </c>
      <c r="J479" s="47" t="s">
        <v>228</v>
      </c>
      <c r="K479" s="47">
        <v>2</v>
      </c>
      <c r="L479" s="47" t="s">
        <v>46</v>
      </c>
      <c r="M479" s="47" t="str">
        <f>+VLOOKUP(Tabla2[[#This Row],[Especie]],Codigos_cat_frutas[],2,0)</f>
        <v>Berries</v>
      </c>
      <c r="N479" s="47" t="s">
        <v>384</v>
      </c>
      <c r="O479" s="47" t="s">
        <v>522</v>
      </c>
    </row>
    <row r="480" spans="1:15" x14ac:dyDescent="0.35">
      <c r="A480" s="47" t="s">
        <v>298</v>
      </c>
      <c r="B480" s="47" t="s">
        <v>321</v>
      </c>
      <c r="C480">
        <f>+VLOOKUP($F480,'codigos'!$B$2:$E$344,2,0)</f>
        <v>7</v>
      </c>
      <c r="D480">
        <f>+VLOOKUP($F480,'codigos'!$B$2:$E$344,3,0)</f>
        <v>73</v>
      </c>
      <c r="E480">
        <f>+VLOOKUP($F480,'codigos'!$B$2:$E$344,4,0)</f>
        <v>7301</v>
      </c>
      <c r="F480" s="47" t="s">
        <v>321</v>
      </c>
      <c r="G480" s="47" t="s">
        <v>517</v>
      </c>
      <c r="H480" s="47" t="s">
        <v>227</v>
      </c>
      <c r="I480" s="47">
        <v>752323257</v>
      </c>
      <c r="J480" s="47" t="s">
        <v>228</v>
      </c>
      <c r="K480" s="47">
        <v>2</v>
      </c>
      <c r="L480" s="47" t="s">
        <v>46</v>
      </c>
      <c r="M480" s="47" t="str">
        <f>+VLOOKUP(Tabla2[[#This Row],[Especie]],Codigos_cat_frutas[],2,0)</f>
        <v>Berries</v>
      </c>
      <c r="N480" s="47" t="s">
        <v>11</v>
      </c>
      <c r="O480" s="47" t="s">
        <v>522</v>
      </c>
    </row>
    <row r="481" spans="1:15" x14ac:dyDescent="0.35">
      <c r="A481" s="47" t="s">
        <v>298</v>
      </c>
      <c r="B481" s="47" t="s">
        <v>321</v>
      </c>
      <c r="C481">
        <f>+VLOOKUP($F481,'codigos'!$B$2:$E$344,2,0)</f>
        <v>7</v>
      </c>
      <c r="D481">
        <f>+VLOOKUP($F481,'codigos'!$B$2:$E$344,3,0)</f>
        <v>73</v>
      </c>
      <c r="E481">
        <f>+VLOOKUP($F481,'codigos'!$B$2:$E$344,4,0)</f>
        <v>7301</v>
      </c>
      <c r="F481" s="47" t="s">
        <v>321</v>
      </c>
      <c r="G481" s="47" t="s">
        <v>517</v>
      </c>
      <c r="H481" s="47" t="s">
        <v>227</v>
      </c>
      <c r="I481" s="47">
        <v>752323257</v>
      </c>
      <c r="J481" s="47" t="s">
        <v>228</v>
      </c>
      <c r="K481" s="47">
        <v>2</v>
      </c>
      <c r="L481" s="47" t="s">
        <v>46</v>
      </c>
      <c r="M481" s="47" t="str">
        <f>+VLOOKUP(Tabla2[[#This Row],[Especie]],Codigos_cat_frutas[],2,0)</f>
        <v>Berries</v>
      </c>
      <c r="N481" s="47" t="s">
        <v>11</v>
      </c>
      <c r="O481" s="47" t="s">
        <v>522</v>
      </c>
    </row>
    <row r="482" spans="1:15" x14ac:dyDescent="0.35">
      <c r="A482" s="47" t="s">
        <v>298</v>
      </c>
      <c r="B482" s="47" t="s">
        <v>321</v>
      </c>
      <c r="C482">
        <f>+VLOOKUP($F482,'codigos'!$B$2:$E$344,2,0)</f>
        <v>7</v>
      </c>
      <c r="D482">
        <f>+VLOOKUP($F482,'codigos'!$B$2:$E$344,3,0)</f>
        <v>73</v>
      </c>
      <c r="E482">
        <f>+VLOOKUP($F482,'codigos'!$B$2:$E$344,4,0)</f>
        <v>7301</v>
      </c>
      <c r="F482" s="47" t="s">
        <v>321</v>
      </c>
      <c r="G482" s="47" t="s">
        <v>517</v>
      </c>
      <c r="H482" s="47" t="s">
        <v>229</v>
      </c>
      <c r="I482" s="47">
        <v>752323257</v>
      </c>
      <c r="J482" s="47" t="s">
        <v>228</v>
      </c>
      <c r="K482" s="47">
        <v>2</v>
      </c>
      <c r="L482" s="47" t="s">
        <v>46</v>
      </c>
      <c r="M482" s="47" t="str">
        <f>+VLOOKUP(Tabla2[[#This Row],[Especie]],Codigos_cat_frutas[],2,0)</f>
        <v>Berries</v>
      </c>
      <c r="N482" s="47" t="s">
        <v>11</v>
      </c>
      <c r="O482" s="47" t="s">
        <v>522</v>
      </c>
    </row>
    <row r="483" spans="1:15" x14ac:dyDescent="0.35">
      <c r="A483" s="47" t="s">
        <v>298</v>
      </c>
      <c r="B483" s="47" t="s">
        <v>321</v>
      </c>
      <c r="C483">
        <f>+VLOOKUP($F483,'codigos'!$B$2:$E$344,2,0)</f>
        <v>7</v>
      </c>
      <c r="D483">
        <f>+VLOOKUP($F483,'codigos'!$B$2:$E$344,3,0)</f>
        <v>73</v>
      </c>
      <c r="E483">
        <f>+VLOOKUP($F483,'codigos'!$B$2:$E$344,4,0)</f>
        <v>7301</v>
      </c>
      <c r="F483" s="47" t="s">
        <v>321</v>
      </c>
      <c r="G483" s="47" t="s">
        <v>517</v>
      </c>
      <c r="H483" s="47" t="s">
        <v>227</v>
      </c>
      <c r="I483" s="47">
        <v>752323257</v>
      </c>
      <c r="J483" s="47" t="s">
        <v>228</v>
      </c>
      <c r="K483" s="47">
        <v>2</v>
      </c>
      <c r="L483" s="47" t="s">
        <v>46</v>
      </c>
      <c r="M483" s="47" t="str">
        <f>+VLOOKUP(Tabla2[[#This Row],[Especie]],Codigos_cat_frutas[],2,0)</f>
        <v>Berries</v>
      </c>
      <c r="N483" s="47" t="s">
        <v>12</v>
      </c>
      <c r="O483" s="47" t="s">
        <v>522</v>
      </c>
    </row>
    <row r="484" spans="1:15" x14ac:dyDescent="0.35">
      <c r="A484" s="47" t="s">
        <v>298</v>
      </c>
      <c r="B484" s="47" t="s">
        <v>321</v>
      </c>
      <c r="C484">
        <f>+VLOOKUP($F484,'codigos'!$B$2:$E$344,2,0)</f>
        <v>7</v>
      </c>
      <c r="D484">
        <f>+VLOOKUP($F484,'codigos'!$B$2:$E$344,3,0)</f>
        <v>73</v>
      </c>
      <c r="E484">
        <f>+VLOOKUP($F484,'codigos'!$B$2:$E$344,4,0)</f>
        <v>7301</v>
      </c>
      <c r="F484" s="47" t="s">
        <v>321</v>
      </c>
      <c r="G484" s="47" t="s">
        <v>517</v>
      </c>
      <c r="H484" s="47" t="s">
        <v>227</v>
      </c>
      <c r="I484" s="47">
        <v>752323257</v>
      </c>
      <c r="J484" s="47" t="s">
        <v>228</v>
      </c>
      <c r="K484" s="47">
        <v>2</v>
      </c>
      <c r="L484" s="47" t="s">
        <v>46</v>
      </c>
      <c r="M484" s="47" t="str">
        <f>+VLOOKUP(Tabla2[[#This Row],[Especie]],Codigos_cat_frutas[],2,0)</f>
        <v>Berries</v>
      </c>
      <c r="N484" s="47" t="s">
        <v>12</v>
      </c>
      <c r="O484" s="47" t="s">
        <v>522</v>
      </c>
    </row>
    <row r="485" spans="1:15" x14ac:dyDescent="0.35">
      <c r="A485" s="47" t="s">
        <v>298</v>
      </c>
      <c r="B485" s="47" t="s">
        <v>321</v>
      </c>
      <c r="C485">
        <f>+VLOOKUP($F485,'codigos'!$B$2:$E$344,2,0)</f>
        <v>7</v>
      </c>
      <c r="D485">
        <f>+VLOOKUP($F485,'codigos'!$B$2:$E$344,3,0)</f>
        <v>73</v>
      </c>
      <c r="E485">
        <f>+VLOOKUP($F485,'codigos'!$B$2:$E$344,4,0)</f>
        <v>7301</v>
      </c>
      <c r="F485" s="47" t="s">
        <v>321</v>
      </c>
      <c r="G485" s="47" t="s">
        <v>517</v>
      </c>
      <c r="H485" s="47" t="s">
        <v>229</v>
      </c>
      <c r="I485" s="47">
        <v>752323257</v>
      </c>
      <c r="J485" s="47" t="s">
        <v>228</v>
      </c>
      <c r="K485" s="47">
        <v>2</v>
      </c>
      <c r="L485" s="47" t="s">
        <v>46</v>
      </c>
      <c r="M485" s="47" t="str">
        <f>+VLOOKUP(Tabla2[[#This Row],[Especie]],Codigos_cat_frutas[],2,0)</f>
        <v>Berries</v>
      </c>
      <c r="N485" s="47" t="s">
        <v>12</v>
      </c>
      <c r="O485" s="47" t="s">
        <v>522</v>
      </c>
    </row>
    <row r="486" spans="1:15" x14ac:dyDescent="0.35">
      <c r="A486" s="47" t="s">
        <v>298</v>
      </c>
      <c r="B486" s="47" t="s">
        <v>321</v>
      </c>
      <c r="C486">
        <f>+VLOOKUP($F486,'codigos'!$B$2:$E$344,2,0)</f>
        <v>7</v>
      </c>
      <c r="D486">
        <f>+VLOOKUP($F486,'codigos'!$B$2:$E$344,3,0)</f>
        <v>73</v>
      </c>
      <c r="E486">
        <f>+VLOOKUP($F486,'codigos'!$B$2:$E$344,4,0)</f>
        <v>7301</v>
      </c>
      <c r="F486" s="47" t="s">
        <v>321</v>
      </c>
      <c r="G486" s="47" t="s">
        <v>517</v>
      </c>
      <c r="H486" s="47" t="s">
        <v>227</v>
      </c>
      <c r="I486" s="47">
        <v>752323257</v>
      </c>
      <c r="J486" s="47" t="s">
        <v>228</v>
      </c>
      <c r="K486" s="47">
        <v>2</v>
      </c>
      <c r="L486" s="47" t="s">
        <v>46</v>
      </c>
      <c r="M486" s="47" t="str">
        <f>+VLOOKUP(Tabla2[[#This Row],[Especie]],Codigos_cat_frutas[],2,0)</f>
        <v>Berries</v>
      </c>
      <c r="N486" s="47" t="s">
        <v>18</v>
      </c>
      <c r="O486" s="47" t="s">
        <v>522</v>
      </c>
    </row>
    <row r="487" spans="1:15" x14ac:dyDescent="0.35">
      <c r="A487" s="47" t="s">
        <v>298</v>
      </c>
      <c r="B487" s="47" t="s">
        <v>321</v>
      </c>
      <c r="C487">
        <f>+VLOOKUP($F487,'codigos'!$B$2:$E$344,2,0)</f>
        <v>7</v>
      </c>
      <c r="D487">
        <f>+VLOOKUP($F487,'codigos'!$B$2:$E$344,3,0)</f>
        <v>73</v>
      </c>
      <c r="E487">
        <f>+VLOOKUP($F487,'codigos'!$B$2:$E$344,4,0)</f>
        <v>7301</v>
      </c>
      <c r="F487" s="47" t="s">
        <v>321</v>
      </c>
      <c r="G487" s="47" t="s">
        <v>517</v>
      </c>
      <c r="H487" s="47" t="s">
        <v>227</v>
      </c>
      <c r="I487" s="47">
        <v>752323257</v>
      </c>
      <c r="J487" s="47" t="s">
        <v>228</v>
      </c>
      <c r="K487" s="47">
        <v>2</v>
      </c>
      <c r="L487" s="47" t="s">
        <v>46</v>
      </c>
      <c r="M487" s="47" t="str">
        <f>+VLOOKUP(Tabla2[[#This Row],[Especie]],Codigos_cat_frutas[],2,0)</f>
        <v>Berries</v>
      </c>
      <c r="N487" s="47" t="s">
        <v>18</v>
      </c>
      <c r="O487" s="47" t="s">
        <v>522</v>
      </c>
    </row>
    <row r="488" spans="1:15" x14ac:dyDescent="0.35">
      <c r="A488" s="47" t="s">
        <v>298</v>
      </c>
      <c r="B488" s="47" t="s">
        <v>321</v>
      </c>
      <c r="C488">
        <f>+VLOOKUP($F488,'codigos'!$B$2:$E$344,2,0)</f>
        <v>7</v>
      </c>
      <c r="D488">
        <f>+VLOOKUP($F488,'codigos'!$B$2:$E$344,3,0)</f>
        <v>73</v>
      </c>
      <c r="E488">
        <f>+VLOOKUP($F488,'codigos'!$B$2:$E$344,4,0)</f>
        <v>7301</v>
      </c>
      <c r="F488" s="47" t="s">
        <v>321</v>
      </c>
      <c r="G488" s="47" t="s">
        <v>517</v>
      </c>
      <c r="H488" s="47" t="s">
        <v>229</v>
      </c>
      <c r="I488" s="47">
        <v>752323257</v>
      </c>
      <c r="J488" s="47" t="s">
        <v>228</v>
      </c>
      <c r="K488" s="47">
        <v>2</v>
      </c>
      <c r="L488" s="47" t="s">
        <v>46</v>
      </c>
      <c r="M488" s="47" t="str">
        <f>+VLOOKUP(Tabla2[[#This Row],[Especie]],Codigos_cat_frutas[],2,0)</f>
        <v>Berries</v>
      </c>
      <c r="N488" s="47" t="s">
        <v>18</v>
      </c>
      <c r="O488" s="47" t="s">
        <v>522</v>
      </c>
    </row>
    <row r="489" spans="1:15" x14ac:dyDescent="0.35">
      <c r="A489" s="47" t="s">
        <v>298</v>
      </c>
      <c r="B489" s="47" t="s">
        <v>321</v>
      </c>
      <c r="C489">
        <f>+VLOOKUP($F489,'codigos'!$B$2:$E$344,2,0)</f>
        <v>7</v>
      </c>
      <c r="D489">
        <f>+VLOOKUP($F489,'codigos'!$B$2:$E$344,3,0)</f>
        <v>73</v>
      </c>
      <c r="E489">
        <f>+VLOOKUP($F489,'codigos'!$B$2:$E$344,4,0)</f>
        <v>7301</v>
      </c>
      <c r="F489" s="47" t="s">
        <v>321</v>
      </c>
      <c r="G489" s="47" t="s">
        <v>517</v>
      </c>
      <c r="H489" s="47" t="s">
        <v>227</v>
      </c>
      <c r="I489" s="47">
        <v>752323257</v>
      </c>
      <c r="J489" s="47" t="s">
        <v>228</v>
      </c>
      <c r="K489" s="47">
        <v>2</v>
      </c>
      <c r="L489" s="47" t="s">
        <v>46</v>
      </c>
      <c r="M489" s="47" t="str">
        <f>+VLOOKUP(Tabla2[[#This Row],[Especie]],Codigos_cat_frutas[],2,0)</f>
        <v>Berries</v>
      </c>
      <c r="N489" s="47" t="s">
        <v>393</v>
      </c>
      <c r="O489" s="47" t="s">
        <v>522</v>
      </c>
    </row>
    <row r="490" spans="1:15" x14ac:dyDescent="0.35">
      <c r="A490" s="47" t="s">
        <v>298</v>
      </c>
      <c r="B490" s="47" t="s">
        <v>321</v>
      </c>
      <c r="C490">
        <f>+VLOOKUP($F490,'codigos'!$B$2:$E$344,2,0)</f>
        <v>7</v>
      </c>
      <c r="D490">
        <f>+VLOOKUP($F490,'codigos'!$B$2:$E$344,3,0)</f>
        <v>73</v>
      </c>
      <c r="E490">
        <f>+VLOOKUP($F490,'codigos'!$B$2:$E$344,4,0)</f>
        <v>7301</v>
      </c>
      <c r="F490" s="47" t="s">
        <v>321</v>
      </c>
      <c r="G490" s="47" t="s">
        <v>517</v>
      </c>
      <c r="H490" s="47" t="s">
        <v>227</v>
      </c>
      <c r="I490" s="47">
        <v>752323257</v>
      </c>
      <c r="J490" s="47" t="s">
        <v>228</v>
      </c>
      <c r="K490" s="47">
        <v>2</v>
      </c>
      <c r="L490" s="47" t="s">
        <v>46</v>
      </c>
      <c r="M490" s="47" t="str">
        <f>+VLOOKUP(Tabla2[[#This Row],[Especie]],Codigos_cat_frutas[],2,0)</f>
        <v>Berries</v>
      </c>
      <c r="N490" s="47" t="s">
        <v>393</v>
      </c>
      <c r="O490" s="47" t="s">
        <v>522</v>
      </c>
    </row>
    <row r="491" spans="1:15" x14ac:dyDescent="0.35">
      <c r="A491" s="47" t="s">
        <v>298</v>
      </c>
      <c r="B491" s="47" t="s">
        <v>321</v>
      </c>
      <c r="C491">
        <f>+VLOOKUP($F491,'codigos'!$B$2:$E$344,2,0)</f>
        <v>7</v>
      </c>
      <c r="D491">
        <f>+VLOOKUP($F491,'codigos'!$B$2:$E$344,3,0)</f>
        <v>73</v>
      </c>
      <c r="E491">
        <f>+VLOOKUP($F491,'codigos'!$B$2:$E$344,4,0)</f>
        <v>7301</v>
      </c>
      <c r="F491" s="47" t="s">
        <v>321</v>
      </c>
      <c r="G491" s="47" t="s">
        <v>517</v>
      </c>
      <c r="H491" s="47" t="s">
        <v>229</v>
      </c>
      <c r="I491" s="47">
        <v>752323257</v>
      </c>
      <c r="J491" s="47" t="s">
        <v>228</v>
      </c>
      <c r="K491" s="47">
        <v>2</v>
      </c>
      <c r="L491" s="47" t="s">
        <v>46</v>
      </c>
      <c r="M491" s="47" t="str">
        <f>+VLOOKUP(Tabla2[[#This Row],[Especie]],Codigos_cat_frutas[],2,0)</f>
        <v>Berries</v>
      </c>
      <c r="N491" s="47" t="s">
        <v>393</v>
      </c>
      <c r="O491" s="47" t="s">
        <v>522</v>
      </c>
    </row>
    <row r="492" spans="1:15" x14ac:dyDescent="0.35">
      <c r="A492" s="47" t="s">
        <v>298</v>
      </c>
      <c r="B492" s="47" t="s">
        <v>321</v>
      </c>
      <c r="C492">
        <f>+VLOOKUP($F492,'codigos'!$B$2:$E$344,2,0)</f>
        <v>7</v>
      </c>
      <c r="D492">
        <f>+VLOOKUP($F492,'codigos'!$B$2:$E$344,3,0)</f>
        <v>73</v>
      </c>
      <c r="E492">
        <f>+VLOOKUP($F492,'codigos'!$B$2:$E$344,4,0)</f>
        <v>7301</v>
      </c>
      <c r="F492" s="47" t="s">
        <v>321</v>
      </c>
      <c r="G492" s="47" t="s">
        <v>517</v>
      </c>
      <c r="H492" s="47" t="s">
        <v>227</v>
      </c>
      <c r="I492" s="47">
        <v>752323257</v>
      </c>
      <c r="J492" s="47" t="s">
        <v>228</v>
      </c>
      <c r="K492" s="47">
        <v>2</v>
      </c>
      <c r="L492" s="47" t="s">
        <v>46</v>
      </c>
      <c r="M492" s="47" t="str">
        <f>+VLOOKUP(Tabla2[[#This Row],[Especie]],Codigos_cat_frutas[],2,0)</f>
        <v>Uva</v>
      </c>
      <c r="N492" s="47" t="s">
        <v>396</v>
      </c>
      <c r="O492" s="47" t="s">
        <v>522</v>
      </c>
    </row>
    <row r="493" spans="1:15" x14ac:dyDescent="0.35">
      <c r="A493" s="47" t="s">
        <v>298</v>
      </c>
      <c r="B493" s="47" t="s">
        <v>321</v>
      </c>
      <c r="C493">
        <f>+VLOOKUP($F493,'codigos'!$B$2:$E$344,2,0)</f>
        <v>7</v>
      </c>
      <c r="D493">
        <f>+VLOOKUP($F493,'codigos'!$B$2:$E$344,3,0)</f>
        <v>73</v>
      </c>
      <c r="E493">
        <f>+VLOOKUP($F493,'codigos'!$B$2:$E$344,4,0)</f>
        <v>7301</v>
      </c>
      <c r="F493" s="47" t="s">
        <v>321</v>
      </c>
      <c r="G493" s="47" t="s">
        <v>517</v>
      </c>
      <c r="H493" s="47" t="s">
        <v>227</v>
      </c>
      <c r="I493" s="47">
        <v>752323257</v>
      </c>
      <c r="J493" s="47" t="s">
        <v>228</v>
      </c>
      <c r="K493" s="47">
        <v>2</v>
      </c>
      <c r="L493" s="47" t="s">
        <v>46</v>
      </c>
      <c r="M493" s="47" t="str">
        <f>+VLOOKUP(Tabla2[[#This Row],[Especie]],Codigos_cat_frutas[],2,0)</f>
        <v>Uva</v>
      </c>
      <c r="N493" s="47" t="s">
        <v>396</v>
      </c>
      <c r="O493" s="47" t="s">
        <v>522</v>
      </c>
    </row>
    <row r="494" spans="1:15" x14ac:dyDescent="0.35">
      <c r="A494" s="47" t="s">
        <v>298</v>
      </c>
      <c r="B494" s="47" t="s">
        <v>321</v>
      </c>
      <c r="C494">
        <f>+VLOOKUP($F494,'codigos'!$B$2:$E$344,2,0)</f>
        <v>7</v>
      </c>
      <c r="D494">
        <f>+VLOOKUP($F494,'codigos'!$B$2:$E$344,3,0)</f>
        <v>73</v>
      </c>
      <c r="E494">
        <f>+VLOOKUP($F494,'codigos'!$B$2:$E$344,4,0)</f>
        <v>7301</v>
      </c>
      <c r="F494" s="47" t="s">
        <v>321</v>
      </c>
      <c r="G494" s="47" t="s">
        <v>517</v>
      </c>
      <c r="H494" s="47" t="s">
        <v>229</v>
      </c>
      <c r="I494" s="47">
        <v>752323257</v>
      </c>
      <c r="J494" s="47" t="s">
        <v>228</v>
      </c>
      <c r="K494" s="47">
        <v>2</v>
      </c>
      <c r="L494" s="47" t="s">
        <v>46</v>
      </c>
      <c r="M494" s="47" t="str">
        <f>+VLOOKUP(Tabla2[[#This Row],[Especie]],Codigos_cat_frutas[],2,0)</f>
        <v>Uva</v>
      </c>
      <c r="N494" s="47" t="s">
        <v>396</v>
      </c>
      <c r="O494" s="47" t="s">
        <v>522</v>
      </c>
    </row>
    <row r="495" spans="1:15" x14ac:dyDescent="0.35">
      <c r="A495" s="47" t="s">
        <v>298</v>
      </c>
      <c r="B495" s="47" t="s">
        <v>323</v>
      </c>
      <c r="C495">
        <f>+VLOOKUP($F495,'codigos'!$B$2:$E$344,2,0)</f>
        <v>7</v>
      </c>
      <c r="D495">
        <f>+VLOOKUP($F495,'codigos'!$B$2:$E$344,3,0)</f>
        <v>74</v>
      </c>
      <c r="E495">
        <f>+VLOOKUP($F495,'codigos'!$B$2:$E$344,4,0)</f>
        <v>7401</v>
      </c>
      <c r="F495" s="47" t="s">
        <v>323</v>
      </c>
      <c r="G495" s="47" t="s">
        <v>518</v>
      </c>
      <c r="H495" s="47" t="s">
        <v>261</v>
      </c>
      <c r="I495" s="47">
        <v>73212188</v>
      </c>
      <c r="J495" s="47" t="s">
        <v>62</v>
      </c>
      <c r="K495" s="47">
        <v>2</v>
      </c>
      <c r="L495" s="47" t="s">
        <v>46</v>
      </c>
      <c r="M495" s="47" t="str">
        <f>+VLOOKUP(Tabla2[[#This Row],[Especie]],Codigos_cat_frutas[],2,0)</f>
        <v>Hortalizas</v>
      </c>
      <c r="N495" s="47" t="s">
        <v>605</v>
      </c>
      <c r="O495" s="47" t="s">
        <v>522</v>
      </c>
    </row>
    <row r="496" spans="1:15" x14ac:dyDescent="0.35">
      <c r="A496" s="47" t="s">
        <v>298</v>
      </c>
      <c r="B496" s="47" t="s">
        <v>323</v>
      </c>
      <c r="C496">
        <f>+VLOOKUP($F496,'codigos'!$B$2:$E$344,2,0)</f>
        <v>7</v>
      </c>
      <c r="D496">
        <f>+VLOOKUP($F496,'codigos'!$B$2:$E$344,3,0)</f>
        <v>74</v>
      </c>
      <c r="E496">
        <f>+VLOOKUP($F496,'codigos'!$B$2:$E$344,4,0)</f>
        <v>7401</v>
      </c>
      <c r="F496" s="47" t="s">
        <v>323</v>
      </c>
      <c r="G496" s="47" t="s">
        <v>518</v>
      </c>
      <c r="H496" s="47" t="s">
        <v>261</v>
      </c>
      <c r="I496" s="47">
        <v>73212188</v>
      </c>
      <c r="J496" s="47" t="s">
        <v>62</v>
      </c>
      <c r="K496" s="47">
        <v>2</v>
      </c>
      <c r="L496" s="47" t="s">
        <v>46</v>
      </c>
      <c r="M496" s="47" t="str">
        <f>+VLOOKUP(Tabla2[[#This Row],[Especie]],Codigos_cat_frutas[],2,0)</f>
        <v>Otros</v>
      </c>
      <c r="N496" s="47" t="s">
        <v>391</v>
      </c>
      <c r="O496" s="47" t="s">
        <v>522</v>
      </c>
    </row>
    <row r="497" spans="1:15" x14ac:dyDescent="0.35">
      <c r="A497" s="47" t="s">
        <v>298</v>
      </c>
      <c r="B497" s="47" t="s">
        <v>323</v>
      </c>
      <c r="C497">
        <f>+VLOOKUP($F497,'codigos'!$B$2:$E$344,2,0)</f>
        <v>7</v>
      </c>
      <c r="D497">
        <f>+VLOOKUP($F497,'codigos'!$B$2:$E$344,3,0)</f>
        <v>74</v>
      </c>
      <c r="E497">
        <f>+VLOOKUP($F497,'codigos'!$B$2:$E$344,4,0)</f>
        <v>7401</v>
      </c>
      <c r="F497" s="47" t="s">
        <v>323</v>
      </c>
      <c r="G497" s="47" t="s">
        <v>518</v>
      </c>
      <c r="H497" s="47" t="s">
        <v>261</v>
      </c>
      <c r="I497" s="47">
        <v>73212188</v>
      </c>
      <c r="J497" s="47" t="s">
        <v>62</v>
      </c>
      <c r="K497" s="47">
        <v>2</v>
      </c>
      <c r="L497" s="47" t="s">
        <v>46</v>
      </c>
      <c r="M497" s="47" t="str">
        <f>+VLOOKUP(Tabla2[[#This Row],[Especie]],Codigos_cat_frutas[],2,0)</f>
        <v>Berries</v>
      </c>
      <c r="N497" s="47" t="s">
        <v>393</v>
      </c>
      <c r="O497" s="47" t="s">
        <v>522</v>
      </c>
    </row>
    <row r="498" spans="1:15" x14ac:dyDescent="0.35">
      <c r="A498" s="47" t="s">
        <v>298</v>
      </c>
      <c r="B498" s="47" t="s">
        <v>323</v>
      </c>
      <c r="C498">
        <f>+VLOOKUP($F498,'codigos'!$B$2:$E$344,2,0)</f>
        <v>7</v>
      </c>
      <c r="D498">
        <f>+VLOOKUP($F498,'codigos'!$B$2:$E$344,3,0)</f>
        <v>74</v>
      </c>
      <c r="E498">
        <f>+VLOOKUP($F498,'codigos'!$B$2:$E$344,4,0)</f>
        <v>7401</v>
      </c>
      <c r="F498" s="47" t="s">
        <v>323</v>
      </c>
      <c r="G498" s="47" t="s">
        <v>518</v>
      </c>
      <c r="H498" s="47" t="s">
        <v>261</v>
      </c>
      <c r="I498" s="47">
        <v>73212188</v>
      </c>
      <c r="J498" s="47" t="s">
        <v>62</v>
      </c>
      <c r="K498" s="47">
        <v>2</v>
      </c>
      <c r="L498" s="47" t="s">
        <v>46</v>
      </c>
      <c r="M498" s="47" t="str">
        <f>+VLOOKUP(Tabla2[[#This Row],[Especie]],Codigos_cat_frutas[],2,0)</f>
        <v>Berries</v>
      </c>
      <c r="N498" s="47" t="s">
        <v>393</v>
      </c>
      <c r="O498" s="47" t="s">
        <v>522</v>
      </c>
    </row>
    <row r="499" spans="1:15" x14ac:dyDescent="0.35">
      <c r="A499" s="47" t="s">
        <v>298</v>
      </c>
      <c r="B499" s="47" t="s">
        <v>323</v>
      </c>
      <c r="C499">
        <f>+VLOOKUP($F499,'codigos'!$B$2:$E$344,2,0)</f>
        <v>7</v>
      </c>
      <c r="D499">
        <f>+VLOOKUP($F499,'codigos'!$B$2:$E$344,3,0)</f>
        <v>74</v>
      </c>
      <c r="E499">
        <f>+VLOOKUP($F499,'codigos'!$B$2:$E$344,4,0)</f>
        <v>7401</v>
      </c>
      <c r="F499" s="47" t="s">
        <v>323</v>
      </c>
      <c r="G499" s="47" t="s">
        <v>518</v>
      </c>
      <c r="H499" s="47" t="s">
        <v>261</v>
      </c>
      <c r="I499" s="47">
        <v>73212188</v>
      </c>
      <c r="J499" s="47" t="s">
        <v>62</v>
      </c>
      <c r="K499" s="47">
        <v>2</v>
      </c>
      <c r="L499" s="47" t="s">
        <v>46</v>
      </c>
      <c r="M499" s="47" t="str">
        <f>+VLOOKUP(Tabla2[[#This Row],[Especie]],Codigos_cat_frutas[],2,0)</f>
        <v>Uva</v>
      </c>
      <c r="N499" s="47" t="s">
        <v>396</v>
      </c>
      <c r="O499" s="47" t="s">
        <v>522</v>
      </c>
    </row>
    <row r="500" spans="1:15" x14ac:dyDescent="0.35">
      <c r="A500" s="47" t="s">
        <v>298</v>
      </c>
      <c r="B500" s="47" t="s">
        <v>321</v>
      </c>
      <c r="C500">
        <f>+VLOOKUP($F500,'codigos'!$B$2:$E$344,2,0)</f>
        <v>7</v>
      </c>
      <c r="D500">
        <f>+VLOOKUP($F500,'codigos'!$B$2:$E$344,3,0)</f>
        <v>73</v>
      </c>
      <c r="E500">
        <f>+VLOOKUP($F500,'codigos'!$B$2:$E$344,4,0)</f>
        <v>7306</v>
      </c>
      <c r="F500" s="47" t="s">
        <v>364</v>
      </c>
      <c r="G500" s="47" t="s">
        <v>413</v>
      </c>
      <c r="H500" s="47" t="s">
        <v>235</v>
      </c>
      <c r="I500" s="47">
        <v>752432185</v>
      </c>
      <c r="J500" s="47" t="s">
        <v>62</v>
      </c>
      <c r="K500" s="47">
        <v>2</v>
      </c>
      <c r="L500" s="47" t="s">
        <v>46</v>
      </c>
      <c r="M500" s="47" t="str">
        <f>+VLOOKUP(Tabla2[[#This Row],[Especie]],Codigos_cat_frutas[],2,0)</f>
        <v>Berries</v>
      </c>
      <c r="N500" s="47" t="s">
        <v>384</v>
      </c>
      <c r="O500" s="47" t="s">
        <v>522</v>
      </c>
    </row>
    <row r="501" spans="1:15" x14ac:dyDescent="0.35">
      <c r="A501" s="47" t="s">
        <v>298</v>
      </c>
      <c r="B501" s="47" t="s">
        <v>321</v>
      </c>
      <c r="C501">
        <f>+VLOOKUP($F501,'codigos'!$B$2:$E$344,2,0)</f>
        <v>7</v>
      </c>
      <c r="D501">
        <f>+VLOOKUP($F501,'codigos'!$B$2:$E$344,3,0)</f>
        <v>73</v>
      </c>
      <c r="E501">
        <f>+VLOOKUP($F501,'codigos'!$B$2:$E$344,4,0)</f>
        <v>7306</v>
      </c>
      <c r="F501" s="47" t="s">
        <v>364</v>
      </c>
      <c r="G501" s="47" t="s">
        <v>413</v>
      </c>
      <c r="H501" s="47" t="s">
        <v>235</v>
      </c>
      <c r="I501" s="47">
        <v>752432185</v>
      </c>
      <c r="J501" s="47" t="s">
        <v>62</v>
      </c>
      <c r="K501" s="47">
        <v>2</v>
      </c>
      <c r="L501" s="47" t="s">
        <v>46</v>
      </c>
      <c r="M501" s="47" t="str">
        <f>+VLOOKUP(Tabla2[[#This Row],[Especie]],Codigos_cat_frutas[],2,0)</f>
        <v>Berries</v>
      </c>
      <c r="N501" s="47" t="s">
        <v>11</v>
      </c>
      <c r="O501" s="47" t="s">
        <v>522</v>
      </c>
    </row>
    <row r="502" spans="1:15" x14ac:dyDescent="0.35">
      <c r="A502" s="47" t="s">
        <v>298</v>
      </c>
      <c r="B502" s="47" t="s">
        <v>321</v>
      </c>
      <c r="C502">
        <f>+VLOOKUP($F502,'codigos'!$B$2:$E$344,2,0)</f>
        <v>7</v>
      </c>
      <c r="D502">
        <f>+VLOOKUP($F502,'codigos'!$B$2:$E$344,3,0)</f>
        <v>73</v>
      </c>
      <c r="E502">
        <f>+VLOOKUP($F502,'codigos'!$B$2:$E$344,4,0)</f>
        <v>7306</v>
      </c>
      <c r="F502" s="47" t="s">
        <v>364</v>
      </c>
      <c r="G502" s="47" t="s">
        <v>413</v>
      </c>
      <c r="H502" s="47" t="s">
        <v>235</v>
      </c>
      <c r="I502" s="47">
        <v>752432185</v>
      </c>
      <c r="J502" s="47" t="s">
        <v>62</v>
      </c>
      <c r="K502" s="47">
        <v>2</v>
      </c>
      <c r="L502" s="47" t="s">
        <v>46</v>
      </c>
      <c r="M502" s="47" t="str">
        <f>+VLOOKUP(Tabla2[[#This Row],[Especie]],Codigos_cat_frutas[],2,0)</f>
        <v>Berries</v>
      </c>
      <c r="N502" s="47" t="s">
        <v>12</v>
      </c>
      <c r="O502" s="47" t="s">
        <v>522</v>
      </c>
    </row>
    <row r="503" spans="1:15" x14ac:dyDescent="0.35">
      <c r="A503" s="47" t="s">
        <v>298</v>
      </c>
      <c r="B503" s="47" t="s">
        <v>321</v>
      </c>
      <c r="C503">
        <f>+VLOOKUP($F503,'codigos'!$B$2:$E$344,2,0)</f>
        <v>7</v>
      </c>
      <c r="D503">
        <f>+VLOOKUP($F503,'codigos'!$B$2:$E$344,3,0)</f>
        <v>73</v>
      </c>
      <c r="E503">
        <f>+VLOOKUP($F503,'codigos'!$B$2:$E$344,4,0)</f>
        <v>7306</v>
      </c>
      <c r="F503" s="47" t="s">
        <v>364</v>
      </c>
      <c r="G503" s="47" t="s">
        <v>413</v>
      </c>
      <c r="H503" s="47" t="s">
        <v>235</v>
      </c>
      <c r="I503" s="47">
        <v>752432185</v>
      </c>
      <c r="J503" s="47" t="s">
        <v>62</v>
      </c>
      <c r="K503" s="47">
        <v>2</v>
      </c>
      <c r="L503" s="47" t="s">
        <v>46</v>
      </c>
      <c r="M503" s="47" t="str">
        <f>+VLOOKUP(Tabla2[[#This Row],[Especie]],Codigos_cat_frutas[],2,0)</f>
        <v>Berries</v>
      </c>
      <c r="N503" s="47" t="s">
        <v>393</v>
      </c>
      <c r="O503" s="47" t="s">
        <v>522</v>
      </c>
    </row>
    <row r="504" spans="1:15" x14ac:dyDescent="0.35">
      <c r="A504" s="47" t="s">
        <v>298</v>
      </c>
      <c r="B504" s="47" t="s">
        <v>321</v>
      </c>
      <c r="C504">
        <f>+VLOOKUP($F504,'codigos'!$B$2:$E$344,2,0)</f>
        <v>7</v>
      </c>
      <c r="D504">
        <f>+VLOOKUP($F504,'codigos'!$B$2:$E$344,3,0)</f>
        <v>73</v>
      </c>
      <c r="E504">
        <f>+VLOOKUP($F504,'codigos'!$B$2:$E$344,4,0)</f>
        <v>7306</v>
      </c>
      <c r="F504" s="47" t="s">
        <v>364</v>
      </c>
      <c r="G504" s="47" t="s">
        <v>413</v>
      </c>
      <c r="H504" s="47" t="s">
        <v>235</v>
      </c>
      <c r="I504" s="47">
        <v>752432185</v>
      </c>
      <c r="J504" s="47" t="s">
        <v>62</v>
      </c>
      <c r="K504" s="47">
        <v>2</v>
      </c>
      <c r="L504" s="47" t="s">
        <v>46</v>
      </c>
      <c r="M504" s="47" t="str">
        <f>+VLOOKUP(Tabla2[[#This Row],[Especie]],Codigos_cat_frutas[],2,0)</f>
        <v>Uva</v>
      </c>
      <c r="N504" s="47" t="s">
        <v>396</v>
      </c>
      <c r="O504" s="47" t="s">
        <v>522</v>
      </c>
    </row>
    <row r="505" spans="1:15" x14ac:dyDescent="0.35">
      <c r="A505" s="47" t="s">
        <v>298</v>
      </c>
      <c r="B505" s="47" t="s">
        <v>322</v>
      </c>
      <c r="C505">
        <f>+VLOOKUP($F505,'codigos'!$B$2:$E$344,2,0)</f>
        <v>7</v>
      </c>
      <c r="D505">
        <f>+VLOOKUP($F505,'codigos'!$B$2:$E$344,3,0)</f>
        <v>71</v>
      </c>
      <c r="E505">
        <f>+VLOOKUP($F505,'codigos'!$B$2:$E$344,4,0)</f>
        <v>7101</v>
      </c>
      <c r="F505" s="47" t="s">
        <v>322</v>
      </c>
      <c r="G505" s="47" t="s">
        <v>421</v>
      </c>
      <c r="H505" s="47" t="s">
        <v>278</v>
      </c>
      <c r="I505" s="47">
        <v>2147483647</v>
      </c>
      <c r="J505" s="47" t="s">
        <v>279</v>
      </c>
      <c r="K505" s="47">
        <v>7</v>
      </c>
      <c r="L505" s="47" t="s">
        <v>51</v>
      </c>
      <c r="M505" s="47" t="str">
        <f>+VLOOKUP(Tabla2[[#This Row],[Especie]],Codigos_cat_frutas[],2,0)</f>
        <v>Hortalizas</v>
      </c>
      <c r="N505" s="47" t="s">
        <v>28</v>
      </c>
      <c r="O505" s="47" t="s">
        <v>522</v>
      </c>
    </row>
    <row r="506" spans="1:15" x14ac:dyDescent="0.35">
      <c r="A506" s="47" t="s">
        <v>298</v>
      </c>
      <c r="B506" s="47" t="s">
        <v>322</v>
      </c>
      <c r="C506">
        <f>+VLOOKUP($F506,'codigos'!$B$2:$E$344,2,0)</f>
        <v>7</v>
      </c>
      <c r="D506">
        <f>+VLOOKUP($F506,'codigos'!$B$2:$E$344,3,0)</f>
        <v>71</v>
      </c>
      <c r="E506">
        <f>+VLOOKUP($F506,'codigos'!$B$2:$E$344,4,0)</f>
        <v>7101</v>
      </c>
      <c r="F506" s="47" t="s">
        <v>322</v>
      </c>
      <c r="G506" s="47" t="s">
        <v>421</v>
      </c>
      <c r="H506" s="47" t="s">
        <v>278</v>
      </c>
      <c r="I506" s="47">
        <v>2147483647</v>
      </c>
      <c r="J506" s="47" t="s">
        <v>279</v>
      </c>
      <c r="K506" s="47">
        <v>6</v>
      </c>
      <c r="L506" s="47" t="s">
        <v>50</v>
      </c>
      <c r="M506" s="47" t="str">
        <f>+VLOOKUP(Tabla2[[#This Row],[Especie]],Codigos_cat_frutas[],2,0)</f>
        <v>Frutos de hueso (carozo)</v>
      </c>
      <c r="N506" s="47" t="s">
        <v>389</v>
      </c>
      <c r="O506" s="47" t="s">
        <v>522</v>
      </c>
    </row>
    <row r="507" spans="1:15" x14ac:dyDescent="0.35">
      <c r="A507" s="47" t="s">
        <v>298</v>
      </c>
      <c r="B507" s="47" t="s">
        <v>322</v>
      </c>
      <c r="C507">
        <f>+VLOOKUP($F507,'codigos'!$B$2:$E$344,2,0)</f>
        <v>7</v>
      </c>
      <c r="D507">
        <f>+VLOOKUP($F507,'codigos'!$B$2:$E$344,3,0)</f>
        <v>71</v>
      </c>
      <c r="E507">
        <f>+VLOOKUP($F507,'codigos'!$B$2:$E$344,4,0)</f>
        <v>7101</v>
      </c>
      <c r="F507" s="47" t="s">
        <v>322</v>
      </c>
      <c r="G507" s="47" t="s">
        <v>421</v>
      </c>
      <c r="H507" s="47" t="s">
        <v>278</v>
      </c>
      <c r="I507" s="47">
        <v>2147483647</v>
      </c>
      <c r="J507" s="47" t="s">
        <v>279</v>
      </c>
      <c r="K507" s="47">
        <v>6</v>
      </c>
      <c r="L507" s="47" t="s">
        <v>50</v>
      </c>
      <c r="M507" s="47" t="str">
        <f>+VLOOKUP(Tabla2[[#This Row],[Especie]],Codigos_cat_frutas[],2,0)</f>
        <v>Frutos de pepita</v>
      </c>
      <c r="N507" s="47" t="s">
        <v>392</v>
      </c>
      <c r="O507" s="47" t="s">
        <v>522</v>
      </c>
    </row>
    <row r="508" spans="1:15" x14ac:dyDescent="0.35">
      <c r="A508" s="47" t="s">
        <v>298</v>
      </c>
      <c r="B508" s="47" t="s">
        <v>321</v>
      </c>
      <c r="C508">
        <f>+VLOOKUP($F508,'codigos'!$B$2:$E$344,2,0)</f>
        <v>7</v>
      </c>
      <c r="D508">
        <f>+VLOOKUP($F508,'codigos'!$B$2:$E$344,3,0)</f>
        <v>73</v>
      </c>
      <c r="E508">
        <f>+VLOOKUP($F508,'codigos'!$B$2:$E$344,4,0)</f>
        <v>7307</v>
      </c>
      <c r="F508" s="47" t="s">
        <v>365</v>
      </c>
      <c r="G508" s="47" t="s">
        <v>419</v>
      </c>
      <c r="H508" s="47" t="s">
        <v>249</v>
      </c>
      <c r="I508" s="47">
        <v>982393041</v>
      </c>
      <c r="J508" s="47" t="s">
        <v>250</v>
      </c>
      <c r="K508" s="47">
        <v>1</v>
      </c>
      <c r="L508" s="47" t="s">
        <v>45</v>
      </c>
      <c r="M508" s="47" t="str">
        <f>+VLOOKUP(Tabla2[[#This Row],[Especie]],Codigos_cat_frutas[],2,0)</f>
        <v>Oleaginosos</v>
      </c>
      <c r="N508" s="47" t="s">
        <v>394</v>
      </c>
      <c r="O508" s="47" t="s">
        <v>522</v>
      </c>
    </row>
    <row r="509" spans="1:15" x14ac:dyDescent="0.35">
      <c r="A509" t="s">
        <v>523</v>
      </c>
      <c r="B509" t="s">
        <v>566</v>
      </c>
      <c r="C509">
        <f>+VLOOKUP($F509,'codigos'!$B$2:$E$344,2,0)</f>
        <v>16</v>
      </c>
      <c r="D509">
        <f>+VLOOKUP($F509,'codigos'!$B$2:$E$344,3,0)</f>
        <v>163</v>
      </c>
      <c r="E509">
        <f>+VLOOKUP($F509,'codigos'!$B$2:$E$344,4,0)</f>
        <v>16301</v>
      </c>
      <c r="F509" t="s">
        <v>567</v>
      </c>
      <c r="G509" t="s">
        <v>568</v>
      </c>
      <c r="H509" t="s">
        <v>569</v>
      </c>
      <c r="I509">
        <v>976957878</v>
      </c>
      <c r="J509" t="s">
        <v>570</v>
      </c>
      <c r="K509">
        <v>4</v>
      </c>
      <c r="L509" t="s">
        <v>48</v>
      </c>
      <c r="M509" t="str">
        <f>+VLOOKUP(Tabla2[[#This Row],[Especie]],Codigos_cat_frutas[],2,0)</f>
        <v>Berries</v>
      </c>
      <c r="N509" t="s">
        <v>384</v>
      </c>
      <c r="O509" s="47" t="s">
        <v>525</v>
      </c>
    </row>
    <row r="510" spans="1:15" x14ac:dyDescent="0.35">
      <c r="A510" t="s">
        <v>523</v>
      </c>
      <c r="B510" t="s">
        <v>566</v>
      </c>
      <c r="C510">
        <f>+VLOOKUP($F510,'codigos'!$B$2:$E$344,2,0)</f>
        <v>16</v>
      </c>
      <c r="D510">
        <f>+VLOOKUP($F510,'codigos'!$B$2:$E$344,3,0)</f>
        <v>163</v>
      </c>
      <c r="E510">
        <f>+VLOOKUP($F510,'codigos'!$B$2:$E$344,4,0)</f>
        <v>16301</v>
      </c>
      <c r="F510" t="s">
        <v>567</v>
      </c>
      <c r="G510" t="s">
        <v>414</v>
      </c>
      <c r="H510" t="s">
        <v>576</v>
      </c>
      <c r="I510">
        <v>422412208</v>
      </c>
      <c r="J510" t="s">
        <v>577</v>
      </c>
      <c r="K510">
        <v>2</v>
      </c>
      <c r="L510" t="s">
        <v>46</v>
      </c>
      <c r="M510" t="str">
        <f>+VLOOKUP(Tabla2[[#This Row],[Especie]],Codigos_cat_frutas[],2,0)</f>
        <v>Berries</v>
      </c>
      <c r="N510" t="s">
        <v>384</v>
      </c>
      <c r="O510" s="47" t="s">
        <v>525</v>
      </c>
    </row>
    <row r="511" spans="1:15" x14ac:dyDescent="0.35">
      <c r="A511" t="s">
        <v>523</v>
      </c>
      <c r="B511" t="s">
        <v>566</v>
      </c>
      <c r="C511">
        <f>+VLOOKUP($F511,'codigos'!$B$2:$E$344,2,0)</f>
        <v>16</v>
      </c>
      <c r="D511">
        <f>+VLOOKUP($F511,'codigos'!$B$2:$E$344,3,0)</f>
        <v>163</v>
      </c>
      <c r="E511">
        <f>+VLOOKUP($F511,'codigos'!$B$2:$E$344,4,0)</f>
        <v>16301</v>
      </c>
      <c r="F511" t="s">
        <v>567</v>
      </c>
      <c r="G511" t="s">
        <v>414</v>
      </c>
      <c r="H511" t="s">
        <v>576</v>
      </c>
      <c r="I511">
        <v>422412208</v>
      </c>
      <c r="J511" t="s">
        <v>577</v>
      </c>
      <c r="K511">
        <v>2</v>
      </c>
      <c r="L511" t="s">
        <v>46</v>
      </c>
      <c r="M511" t="str">
        <f>+VLOOKUP(Tabla2[[#This Row],[Especie]],Codigos_cat_frutas[],2,0)</f>
        <v>Legumbre</v>
      </c>
      <c r="N511" t="s">
        <v>587</v>
      </c>
      <c r="O511" s="47" t="s">
        <v>525</v>
      </c>
    </row>
    <row r="512" spans="1:15" x14ac:dyDescent="0.35">
      <c r="A512" t="s">
        <v>523</v>
      </c>
      <c r="B512" t="s">
        <v>566</v>
      </c>
      <c r="C512">
        <f>+VLOOKUP($F512,'codigos'!$B$2:$E$344,2,0)</f>
        <v>16</v>
      </c>
      <c r="D512">
        <f>+VLOOKUP($F512,'codigos'!$B$2:$E$344,3,0)</f>
        <v>163</v>
      </c>
      <c r="E512">
        <f>+VLOOKUP($F512,'codigos'!$B$2:$E$344,4,0)</f>
        <v>16301</v>
      </c>
      <c r="F512" t="s">
        <v>567</v>
      </c>
      <c r="G512" t="s">
        <v>414</v>
      </c>
      <c r="H512" t="s">
        <v>576</v>
      </c>
      <c r="I512">
        <v>422412208</v>
      </c>
      <c r="J512" t="s">
        <v>577</v>
      </c>
      <c r="K512">
        <v>2</v>
      </c>
      <c r="L512" t="s">
        <v>46</v>
      </c>
      <c r="M512" t="str">
        <f>+VLOOKUP(Tabla2[[#This Row],[Especie]],Codigos_cat_frutas[],2,0)</f>
        <v>Hortalizas</v>
      </c>
      <c r="N512" s="47" t="s">
        <v>605</v>
      </c>
      <c r="O512" s="47" t="s">
        <v>525</v>
      </c>
    </row>
    <row r="513" spans="1:15" x14ac:dyDescent="0.35">
      <c r="A513" t="s">
        <v>523</v>
      </c>
      <c r="B513" t="s">
        <v>524</v>
      </c>
      <c r="C513">
        <f>+VLOOKUP($F513,'codigos'!$B$2:$E$344,2,0)</f>
        <v>16</v>
      </c>
      <c r="D513">
        <f>+VLOOKUP($F513,'codigos'!$B$2:$E$344,3,0)</f>
        <v>161</v>
      </c>
      <c r="E513">
        <f>+VLOOKUP($F513,'codigos'!$B$2:$E$344,4,0)</f>
        <v>16101</v>
      </c>
      <c r="F513" t="s">
        <v>328</v>
      </c>
      <c r="G513" t="s">
        <v>414</v>
      </c>
      <c r="H513" t="s">
        <v>608</v>
      </c>
      <c r="I513">
        <v>422638088</v>
      </c>
      <c r="J513" t="s">
        <v>609</v>
      </c>
      <c r="K513">
        <v>2</v>
      </c>
      <c r="L513" t="s">
        <v>46</v>
      </c>
      <c r="M513" t="str">
        <f>+VLOOKUP(Tabla2[[#This Row],[Especie]],Codigos_cat_frutas[],2,0)</f>
        <v>Hortalizas</v>
      </c>
      <c r="N513" s="47" t="s">
        <v>605</v>
      </c>
      <c r="O513" s="47" t="s">
        <v>525</v>
      </c>
    </row>
    <row r="514" spans="1:15" x14ac:dyDescent="0.35">
      <c r="A514" t="s">
        <v>523</v>
      </c>
      <c r="B514" t="s">
        <v>566</v>
      </c>
      <c r="C514">
        <f>+VLOOKUP($F514,'codigos'!$B$2:$E$344,2,0)</f>
        <v>16</v>
      </c>
      <c r="D514">
        <f>+VLOOKUP($F514,'codigos'!$B$2:$E$344,3,0)</f>
        <v>163</v>
      </c>
      <c r="E514">
        <f>+VLOOKUP($F514,'codigos'!$B$2:$E$344,4,0)</f>
        <v>16301</v>
      </c>
      <c r="F514" t="s">
        <v>567</v>
      </c>
      <c r="G514" t="s">
        <v>414</v>
      </c>
      <c r="H514" t="s">
        <v>576</v>
      </c>
      <c r="I514">
        <v>422412208</v>
      </c>
      <c r="J514" t="s">
        <v>577</v>
      </c>
      <c r="K514">
        <v>2</v>
      </c>
      <c r="L514" t="s">
        <v>46</v>
      </c>
      <c r="M514" t="str">
        <f>+VLOOKUP(Tabla2[[#This Row],[Especie]],Codigos_cat_frutas[],2,0)</f>
        <v>Berries</v>
      </c>
      <c r="N514" t="s">
        <v>11</v>
      </c>
      <c r="O514" s="47" t="s">
        <v>525</v>
      </c>
    </row>
    <row r="515" spans="1:15" x14ac:dyDescent="0.35">
      <c r="A515" t="s">
        <v>523</v>
      </c>
      <c r="B515" t="s">
        <v>524</v>
      </c>
      <c r="C515">
        <f>+VLOOKUP($F515,'codigos'!$B$2:$E$344,2,0)</f>
        <v>16</v>
      </c>
      <c r="D515">
        <f>+VLOOKUP($F515,'codigos'!$B$2:$E$344,3,0)</f>
        <v>161</v>
      </c>
      <c r="E515">
        <f>+VLOOKUP($F515,'codigos'!$B$2:$E$344,4,0)</f>
        <v>16101</v>
      </c>
      <c r="F515" t="s">
        <v>328</v>
      </c>
      <c r="G515" t="s">
        <v>414</v>
      </c>
      <c r="H515" t="s">
        <v>608</v>
      </c>
      <c r="I515">
        <v>422638088</v>
      </c>
      <c r="J515" t="s">
        <v>609</v>
      </c>
      <c r="K515">
        <v>2</v>
      </c>
      <c r="L515" t="s">
        <v>46</v>
      </c>
      <c r="M515" t="str">
        <f>+VLOOKUP(Tabla2[[#This Row],[Especie]],Codigos_cat_frutas[],2,0)</f>
        <v>Berries</v>
      </c>
      <c r="N515" t="s">
        <v>11</v>
      </c>
      <c r="O515" s="47" t="s">
        <v>525</v>
      </c>
    </row>
    <row r="516" spans="1:15" x14ac:dyDescent="0.35">
      <c r="A516" t="s">
        <v>523</v>
      </c>
      <c r="B516" t="s">
        <v>524</v>
      </c>
      <c r="C516">
        <f>+VLOOKUP($F516,'codigos'!$B$2:$E$344,2,0)</f>
        <v>16</v>
      </c>
      <c r="D516">
        <f>+VLOOKUP($F516,'codigos'!$B$2:$E$344,3,0)</f>
        <v>161</v>
      </c>
      <c r="E516">
        <f>+VLOOKUP($F516,'codigos'!$B$2:$E$344,4,0)</f>
        <v>16101</v>
      </c>
      <c r="F516" t="s">
        <v>328</v>
      </c>
      <c r="G516" t="s">
        <v>414</v>
      </c>
      <c r="H516" t="s">
        <v>608</v>
      </c>
      <c r="I516">
        <v>422638088</v>
      </c>
      <c r="J516" t="s">
        <v>609</v>
      </c>
      <c r="K516">
        <v>2</v>
      </c>
      <c r="L516" t="s">
        <v>46</v>
      </c>
      <c r="M516" t="str">
        <f>+VLOOKUP(Tabla2[[#This Row],[Especie]],Codigos_cat_frutas[],2,0)</f>
        <v>Berries</v>
      </c>
      <c r="N516" t="s">
        <v>12</v>
      </c>
      <c r="O516" s="47" t="s">
        <v>525</v>
      </c>
    </row>
    <row r="517" spans="1:15" x14ac:dyDescent="0.35">
      <c r="A517" t="s">
        <v>523</v>
      </c>
      <c r="B517" t="s">
        <v>524</v>
      </c>
      <c r="C517">
        <f>+VLOOKUP($F517,'codigos'!$B$2:$E$344,2,0)</f>
        <v>16</v>
      </c>
      <c r="D517">
        <f>+VLOOKUP($F517,'codigos'!$B$2:$E$344,3,0)</f>
        <v>161</v>
      </c>
      <c r="E517">
        <f>+VLOOKUP($F517,'codigos'!$B$2:$E$344,4,0)</f>
        <v>16101</v>
      </c>
      <c r="F517" t="s">
        <v>328</v>
      </c>
      <c r="G517" t="s">
        <v>414</v>
      </c>
      <c r="H517" t="s">
        <v>608</v>
      </c>
      <c r="I517">
        <v>422638088</v>
      </c>
      <c r="J517" t="s">
        <v>609</v>
      </c>
      <c r="K517">
        <v>2</v>
      </c>
      <c r="L517" t="s">
        <v>46</v>
      </c>
      <c r="M517" t="str">
        <f>+VLOOKUP(Tabla2[[#This Row],[Especie]],Codigos_cat_frutas[],2,0)</f>
        <v>Berries</v>
      </c>
      <c r="N517" t="s">
        <v>18</v>
      </c>
      <c r="O517" s="47" t="s">
        <v>525</v>
      </c>
    </row>
    <row r="518" spans="1:15" x14ac:dyDescent="0.35">
      <c r="A518" t="s">
        <v>523</v>
      </c>
      <c r="B518" t="s">
        <v>524</v>
      </c>
      <c r="C518">
        <f>+VLOOKUP($F518,'codigos'!$B$2:$E$344,2,0)</f>
        <v>16</v>
      </c>
      <c r="D518">
        <f>+VLOOKUP($F518,'codigos'!$B$2:$E$344,3,0)</f>
        <v>161</v>
      </c>
      <c r="E518">
        <f>+VLOOKUP($F518,'codigos'!$B$2:$E$344,4,0)</f>
        <v>16101</v>
      </c>
      <c r="F518" t="s">
        <v>328</v>
      </c>
      <c r="G518" t="s">
        <v>414</v>
      </c>
      <c r="H518" t="s">
        <v>608</v>
      </c>
      <c r="I518">
        <v>422638088</v>
      </c>
      <c r="J518" t="s">
        <v>609</v>
      </c>
      <c r="K518">
        <v>2</v>
      </c>
      <c r="L518" t="s">
        <v>46</v>
      </c>
      <c r="M518" t="str">
        <f>+VLOOKUP(Tabla2[[#This Row],[Especie]],Codigos_cat_frutas[],2,0)</f>
        <v>Hortalizas</v>
      </c>
      <c r="N518" t="s">
        <v>629</v>
      </c>
      <c r="O518" s="47" t="s">
        <v>525</v>
      </c>
    </row>
    <row r="519" spans="1:15" x14ac:dyDescent="0.35">
      <c r="A519" t="s">
        <v>523</v>
      </c>
      <c r="B519" t="s">
        <v>524</v>
      </c>
      <c r="C519">
        <f>+VLOOKUP($F519,'codigos'!$B$2:$E$344,2,0)</f>
        <v>16</v>
      </c>
      <c r="D519">
        <f>+VLOOKUP($F519,'codigos'!$B$2:$E$344,3,0)</f>
        <v>161</v>
      </c>
      <c r="E519">
        <f>+VLOOKUP($F519,'codigos'!$B$2:$E$344,4,0)</f>
        <v>16101</v>
      </c>
      <c r="F519" t="s">
        <v>328</v>
      </c>
      <c r="G519" t="s">
        <v>414</v>
      </c>
      <c r="H519" t="s">
        <v>608</v>
      </c>
      <c r="I519">
        <v>422638088</v>
      </c>
      <c r="J519" t="s">
        <v>609</v>
      </c>
      <c r="K519">
        <v>2</v>
      </c>
      <c r="L519" t="s">
        <v>46</v>
      </c>
      <c r="M519" t="str">
        <f>+VLOOKUP(Tabla2[[#This Row],[Especie]],Codigos_cat_frutas[],2,0)</f>
        <v>Hortalizas</v>
      </c>
      <c r="N519" t="s">
        <v>630</v>
      </c>
      <c r="O519" s="47" t="s">
        <v>525</v>
      </c>
    </row>
    <row r="520" spans="1:15" x14ac:dyDescent="0.35">
      <c r="A520" t="s">
        <v>523</v>
      </c>
      <c r="B520" t="s">
        <v>566</v>
      </c>
      <c r="C520">
        <f>+VLOOKUP($F520,'codigos'!$B$2:$E$344,2,0)</f>
        <v>16</v>
      </c>
      <c r="D520">
        <f>+VLOOKUP($F520,'codigos'!$B$2:$E$344,3,0)</f>
        <v>163</v>
      </c>
      <c r="E520">
        <f>+VLOOKUP($F520,'codigos'!$B$2:$E$344,4,0)</f>
        <v>16301</v>
      </c>
      <c r="F520" t="s">
        <v>567</v>
      </c>
      <c r="G520" t="s">
        <v>414</v>
      </c>
      <c r="H520" t="s">
        <v>576</v>
      </c>
      <c r="I520">
        <v>422412208</v>
      </c>
      <c r="J520" t="s">
        <v>577</v>
      </c>
      <c r="K520">
        <v>2</v>
      </c>
      <c r="L520" t="s">
        <v>46</v>
      </c>
      <c r="M520" t="str">
        <f>+VLOOKUP(Tabla2[[#This Row],[Especie]],Codigos_cat_frutas[],2,0)</f>
        <v>Berries</v>
      </c>
      <c r="N520" t="s">
        <v>393</v>
      </c>
      <c r="O520" s="47" t="s">
        <v>525</v>
      </c>
    </row>
    <row r="521" spans="1:15" x14ac:dyDescent="0.35">
      <c r="A521" t="s">
        <v>523</v>
      </c>
      <c r="B521" t="s">
        <v>524</v>
      </c>
      <c r="C521">
        <f>+VLOOKUP($F521,'codigos'!$B$2:$E$344,2,0)</f>
        <v>16</v>
      </c>
      <c r="D521">
        <f>+VLOOKUP($F521,'codigos'!$B$2:$E$344,3,0)</f>
        <v>161</v>
      </c>
      <c r="E521">
        <f>+VLOOKUP($F521,'codigos'!$B$2:$E$344,4,0)</f>
        <v>16101</v>
      </c>
      <c r="F521" t="s">
        <v>328</v>
      </c>
      <c r="G521" t="s">
        <v>414</v>
      </c>
      <c r="H521" t="s">
        <v>608</v>
      </c>
      <c r="I521">
        <v>422638088</v>
      </c>
      <c r="J521" t="s">
        <v>609</v>
      </c>
      <c r="K521">
        <v>2</v>
      </c>
      <c r="L521" t="s">
        <v>46</v>
      </c>
      <c r="M521" t="str">
        <f>+VLOOKUP(Tabla2[[#This Row],[Especie]],Codigos_cat_frutas[],2,0)</f>
        <v>Berries</v>
      </c>
      <c r="N521" t="s">
        <v>393</v>
      </c>
      <c r="O521" s="47" t="s">
        <v>525</v>
      </c>
    </row>
    <row r="522" spans="1:15" x14ac:dyDescent="0.35">
      <c r="A522" t="s">
        <v>523</v>
      </c>
      <c r="B522" t="s">
        <v>566</v>
      </c>
      <c r="C522">
        <f>+VLOOKUP($F522,'codigos'!$B$2:$E$344,2,0)</f>
        <v>16</v>
      </c>
      <c r="D522">
        <f>+VLOOKUP($F522,'codigos'!$B$2:$E$344,3,0)</f>
        <v>163</v>
      </c>
      <c r="E522">
        <f>+VLOOKUP($F522,'codigos'!$B$2:$E$344,4,0)</f>
        <v>16301</v>
      </c>
      <c r="F522" t="s">
        <v>567</v>
      </c>
      <c r="G522" t="s">
        <v>414</v>
      </c>
      <c r="H522" t="s">
        <v>576</v>
      </c>
      <c r="I522">
        <v>422412208</v>
      </c>
      <c r="J522" t="s">
        <v>577</v>
      </c>
      <c r="K522">
        <v>2</v>
      </c>
      <c r="L522" t="s">
        <v>46</v>
      </c>
      <c r="M522" t="str">
        <f>+VLOOKUP(Tabla2[[#This Row],[Especie]],Codigos_cat_frutas[],2,0)</f>
        <v>Hortalizas</v>
      </c>
      <c r="N522" t="s">
        <v>651</v>
      </c>
      <c r="O522" s="47" t="s">
        <v>525</v>
      </c>
    </row>
    <row r="523" spans="1:15" x14ac:dyDescent="0.35">
      <c r="A523" t="s">
        <v>523</v>
      </c>
      <c r="B523" t="s">
        <v>524</v>
      </c>
      <c r="C523">
        <f>+VLOOKUP($F523,'codigos'!$B$2:$E$344,2,0)</f>
        <v>16</v>
      </c>
      <c r="D523">
        <f>+VLOOKUP($F523,'codigos'!$B$2:$E$344,3,0)</f>
        <v>161</v>
      </c>
      <c r="E523">
        <f>+VLOOKUP($F523,'codigos'!$B$2:$E$344,4,0)</f>
        <v>16101</v>
      </c>
      <c r="F523" t="s">
        <v>328</v>
      </c>
      <c r="G523" t="s">
        <v>414</v>
      </c>
      <c r="H523" t="s">
        <v>608</v>
      </c>
      <c r="I523">
        <v>422638088</v>
      </c>
      <c r="J523" t="s">
        <v>609</v>
      </c>
      <c r="K523">
        <v>2</v>
      </c>
      <c r="L523" t="s">
        <v>46</v>
      </c>
      <c r="M523" t="str">
        <f>+VLOOKUP(Tabla2[[#This Row],[Especie]],Codigos_cat_frutas[],2,0)</f>
        <v>Uva</v>
      </c>
      <c r="N523" t="s">
        <v>662</v>
      </c>
      <c r="O523" s="47" t="s">
        <v>525</v>
      </c>
    </row>
    <row r="524" spans="1:15" x14ac:dyDescent="0.35">
      <c r="A524" t="s">
        <v>523</v>
      </c>
      <c r="B524" t="s">
        <v>524</v>
      </c>
      <c r="C524">
        <f>+VLOOKUP($F524,'codigos'!$B$2:$E$344,2,0)</f>
        <v>16</v>
      </c>
      <c r="D524">
        <f>+VLOOKUP($F524,'codigos'!$B$2:$E$344,3,0)</f>
        <v>161</v>
      </c>
      <c r="E524">
        <f>+VLOOKUP($F524,'codigos'!$B$2:$E$344,4,0)</f>
        <v>16108</v>
      </c>
      <c r="F524" t="s">
        <v>584</v>
      </c>
      <c r="G524" t="s">
        <v>585</v>
      </c>
      <c r="H524" t="s">
        <v>586</v>
      </c>
      <c r="I524">
        <v>986722353</v>
      </c>
      <c r="J524" s="47" t="s">
        <v>62</v>
      </c>
      <c r="K524">
        <v>2</v>
      </c>
      <c r="L524" t="s">
        <v>46</v>
      </c>
      <c r="M524" t="str">
        <f>+VLOOKUP(Tabla2[[#This Row],[Especie]],Codigos_cat_frutas[],2,0)</f>
        <v>Berries</v>
      </c>
      <c r="N524" t="s">
        <v>384</v>
      </c>
      <c r="O524" s="47" t="s">
        <v>525</v>
      </c>
    </row>
    <row r="525" spans="1:15" x14ac:dyDescent="0.35">
      <c r="A525" t="s">
        <v>523</v>
      </c>
      <c r="B525" t="s">
        <v>524</v>
      </c>
      <c r="C525">
        <f>+VLOOKUP($F525,'codigos'!$B$2:$E$344,2,0)</f>
        <v>16</v>
      </c>
      <c r="D525">
        <f>+VLOOKUP($F525,'codigos'!$B$2:$E$344,3,0)</f>
        <v>161</v>
      </c>
      <c r="E525">
        <f>+VLOOKUP($F525,'codigos'!$B$2:$E$344,4,0)</f>
        <v>16108</v>
      </c>
      <c r="F525" t="s">
        <v>584</v>
      </c>
      <c r="G525" t="s">
        <v>585</v>
      </c>
      <c r="H525" t="s">
        <v>586</v>
      </c>
      <c r="I525">
        <v>986722353</v>
      </c>
      <c r="J525" s="47" t="s">
        <v>62</v>
      </c>
      <c r="K525">
        <v>2</v>
      </c>
      <c r="L525" t="s">
        <v>46</v>
      </c>
      <c r="M525" t="str">
        <f>+VLOOKUP(Tabla2[[#This Row],[Especie]],Codigos_cat_frutas[],2,0)</f>
        <v>Berries</v>
      </c>
      <c r="N525" t="s">
        <v>12</v>
      </c>
      <c r="O525" s="47" t="s">
        <v>525</v>
      </c>
    </row>
    <row r="526" spans="1:15" x14ac:dyDescent="0.35">
      <c r="A526" t="s">
        <v>523</v>
      </c>
      <c r="B526" t="s">
        <v>524</v>
      </c>
      <c r="C526">
        <f>+VLOOKUP($F526,'codigos'!$B$2:$E$344,2,0)</f>
        <v>16</v>
      </c>
      <c r="D526">
        <f>+VLOOKUP($F526,'codigos'!$B$2:$E$344,3,0)</f>
        <v>161</v>
      </c>
      <c r="E526">
        <f>+VLOOKUP($F526,'codigos'!$B$2:$E$344,4,0)</f>
        <v>16108</v>
      </c>
      <c r="F526" t="s">
        <v>584</v>
      </c>
      <c r="G526" t="s">
        <v>585</v>
      </c>
      <c r="H526" t="s">
        <v>586</v>
      </c>
      <c r="I526">
        <v>986722353</v>
      </c>
      <c r="J526" s="47" t="s">
        <v>62</v>
      </c>
      <c r="K526">
        <v>2</v>
      </c>
      <c r="L526" t="s">
        <v>46</v>
      </c>
      <c r="M526" t="str">
        <f>+VLOOKUP(Tabla2[[#This Row],[Especie]],Codigos_cat_frutas[],2,0)</f>
        <v>Berries</v>
      </c>
      <c r="N526" t="s">
        <v>30</v>
      </c>
      <c r="O526" s="47" t="s">
        <v>525</v>
      </c>
    </row>
    <row r="527" spans="1:15" x14ac:dyDescent="0.35">
      <c r="A527" t="s">
        <v>523</v>
      </c>
      <c r="B527" t="s">
        <v>524</v>
      </c>
      <c r="C527">
        <f>+VLOOKUP($F527,'codigos'!$B$2:$E$344,2,0)</f>
        <v>16</v>
      </c>
      <c r="D527">
        <f>+VLOOKUP($F527,'codigos'!$B$2:$E$344,3,0)</f>
        <v>161</v>
      </c>
      <c r="E527">
        <f>+VLOOKUP($F527,'codigos'!$B$2:$E$344,4,0)</f>
        <v>16101</v>
      </c>
      <c r="F527" t="s">
        <v>328</v>
      </c>
      <c r="G527" t="s">
        <v>655</v>
      </c>
      <c r="H527" t="s">
        <v>656</v>
      </c>
      <c r="I527">
        <v>422278293</v>
      </c>
      <c r="J527" t="s">
        <v>657</v>
      </c>
      <c r="K527">
        <v>4</v>
      </c>
      <c r="L527" t="s">
        <v>48</v>
      </c>
      <c r="M527" t="str">
        <f>+VLOOKUP(Tabla2[[#This Row],[Especie]],Codigos_cat_frutas[],2,0)</f>
        <v>Otros</v>
      </c>
      <c r="N527" t="s">
        <v>285</v>
      </c>
      <c r="O527" s="47" t="s">
        <v>525</v>
      </c>
    </row>
    <row r="528" spans="1:15" x14ac:dyDescent="0.35">
      <c r="A528" t="s">
        <v>523</v>
      </c>
      <c r="B528" t="s">
        <v>566</v>
      </c>
      <c r="C528">
        <f>+VLOOKUP($F528,'codigos'!$B$2:$E$344,2,0)</f>
        <v>16</v>
      </c>
      <c r="D528">
        <f>+VLOOKUP($F528,'codigos'!$B$2:$E$344,3,0)</f>
        <v>163</v>
      </c>
      <c r="E528">
        <f>+VLOOKUP($F528,'codigos'!$B$2:$E$344,4,0)</f>
        <v>16301</v>
      </c>
      <c r="F528" t="s">
        <v>567</v>
      </c>
      <c r="G528" t="s">
        <v>581</v>
      </c>
      <c r="H528" t="s">
        <v>582</v>
      </c>
      <c r="I528">
        <v>422430150</v>
      </c>
      <c r="J528" t="s">
        <v>583</v>
      </c>
      <c r="K528">
        <v>2</v>
      </c>
      <c r="L528" t="s">
        <v>46</v>
      </c>
      <c r="M528" t="str">
        <f>+VLOOKUP(Tabla2[[#This Row],[Especie]],Codigos_cat_frutas[],2,0)</f>
        <v>Berries</v>
      </c>
      <c r="N528" t="s">
        <v>384</v>
      </c>
      <c r="O528" s="47" t="s">
        <v>525</v>
      </c>
    </row>
    <row r="529" spans="1:15" x14ac:dyDescent="0.35">
      <c r="A529" t="s">
        <v>523</v>
      </c>
      <c r="B529" t="s">
        <v>566</v>
      </c>
      <c r="C529">
        <f>+VLOOKUP($F529,'codigos'!$B$2:$E$344,2,0)</f>
        <v>16</v>
      </c>
      <c r="D529">
        <f>+VLOOKUP($F529,'codigos'!$B$2:$E$344,3,0)</f>
        <v>163</v>
      </c>
      <c r="E529">
        <f>+VLOOKUP($F529,'codigos'!$B$2:$E$344,4,0)</f>
        <v>16301</v>
      </c>
      <c r="F529" t="s">
        <v>567</v>
      </c>
      <c r="G529" t="s">
        <v>581</v>
      </c>
      <c r="H529" t="s">
        <v>582</v>
      </c>
      <c r="I529">
        <v>422430150</v>
      </c>
      <c r="J529" t="s">
        <v>583</v>
      </c>
      <c r="K529">
        <v>2</v>
      </c>
      <c r="L529" t="s">
        <v>46</v>
      </c>
      <c r="M529" t="str">
        <f>+VLOOKUP(Tabla2[[#This Row],[Especie]],Codigos_cat_frutas[],2,0)</f>
        <v>Frutos de hueso (carozo)</v>
      </c>
      <c r="N529" t="s">
        <v>594</v>
      </c>
      <c r="O529" s="47" t="s">
        <v>525</v>
      </c>
    </row>
    <row r="530" spans="1:15" x14ac:dyDescent="0.35">
      <c r="A530" t="s">
        <v>523</v>
      </c>
      <c r="B530" t="s">
        <v>566</v>
      </c>
      <c r="C530">
        <f>+VLOOKUP($F530,'codigos'!$B$2:$E$344,2,0)</f>
        <v>16</v>
      </c>
      <c r="D530">
        <f>+VLOOKUP($F530,'codigos'!$B$2:$E$344,3,0)</f>
        <v>163</v>
      </c>
      <c r="E530">
        <f>+VLOOKUP($F530,'codigos'!$B$2:$E$344,4,0)</f>
        <v>16301</v>
      </c>
      <c r="F530" t="s">
        <v>567</v>
      </c>
      <c r="G530" t="s">
        <v>581</v>
      </c>
      <c r="H530" t="s">
        <v>582</v>
      </c>
      <c r="I530">
        <v>422430150</v>
      </c>
      <c r="J530" t="s">
        <v>583</v>
      </c>
      <c r="K530">
        <v>2</v>
      </c>
      <c r="L530" t="s">
        <v>46</v>
      </c>
      <c r="M530" t="str">
        <f>+VLOOKUP(Tabla2[[#This Row],[Especie]],Codigos_cat_frutas[],2,0)</f>
        <v>Frutos de hueso (carozo)</v>
      </c>
      <c r="N530" s="47" t="s">
        <v>388</v>
      </c>
      <c r="O530" s="47" t="s">
        <v>525</v>
      </c>
    </row>
    <row r="531" spans="1:15" x14ac:dyDescent="0.35">
      <c r="A531" t="s">
        <v>523</v>
      </c>
      <c r="B531" t="s">
        <v>566</v>
      </c>
      <c r="C531">
        <f>+VLOOKUP($F531,'codigos'!$B$2:$E$344,2,0)</f>
        <v>16</v>
      </c>
      <c r="D531">
        <f>+VLOOKUP($F531,'codigos'!$B$2:$E$344,3,0)</f>
        <v>163</v>
      </c>
      <c r="E531">
        <f>+VLOOKUP($F531,'codigos'!$B$2:$E$344,4,0)</f>
        <v>16301</v>
      </c>
      <c r="F531" t="s">
        <v>567</v>
      </c>
      <c r="G531" t="s">
        <v>581</v>
      </c>
      <c r="H531" t="s">
        <v>582</v>
      </c>
      <c r="I531">
        <v>422430150</v>
      </c>
      <c r="J531" t="s">
        <v>583</v>
      </c>
      <c r="K531">
        <v>2</v>
      </c>
      <c r="L531" t="s">
        <v>46</v>
      </c>
      <c r="M531" t="str">
        <f>+VLOOKUP(Tabla2[[#This Row],[Especie]],Codigos_cat_frutas[],2,0)</f>
        <v>Berries</v>
      </c>
      <c r="N531" t="s">
        <v>11</v>
      </c>
      <c r="O531" s="47" t="s">
        <v>525</v>
      </c>
    </row>
    <row r="532" spans="1:15" x14ac:dyDescent="0.35">
      <c r="A532" t="s">
        <v>523</v>
      </c>
      <c r="B532" t="s">
        <v>566</v>
      </c>
      <c r="C532">
        <f>+VLOOKUP($F532,'codigos'!$B$2:$E$344,2,0)</f>
        <v>16</v>
      </c>
      <c r="D532">
        <f>+VLOOKUP($F532,'codigos'!$B$2:$E$344,3,0)</f>
        <v>163</v>
      </c>
      <c r="E532">
        <f>+VLOOKUP($F532,'codigos'!$B$2:$E$344,4,0)</f>
        <v>16301</v>
      </c>
      <c r="F532" t="s">
        <v>567</v>
      </c>
      <c r="G532" t="s">
        <v>581</v>
      </c>
      <c r="H532" t="s">
        <v>582</v>
      </c>
      <c r="I532">
        <v>422430150</v>
      </c>
      <c r="J532" t="s">
        <v>583</v>
      </c>
      <c r="K532">
        <v>2</v>
      </c>
      <c r="L532" t="s">
        <v>46</v>
      </c>
      <c r="M532" t="str">
        <f>+VLOOKUP(Tabla2[[#This Row],[Especie]],Codigos_cat_frutas[],2,0)</f>
        <v>Berries</v>
      </c>
      <c r="N532" t="s">
        <v>12</v>
      </c>
      <c r="O532" s="47" t="s">
        <v>525</v>
      </c>
    </row>
    <row r="533" spans="1:15" x14ac:dyDescent="0.35">
      <c r="A533" t="s">
        <v>523</v>
      </c>
      <c r="B533" t="s">
        <v>566</v>
      </c>
      <c r="C533">
        <f>+VLOOKUP($F533,'codigos'!$B$2:$E$344,2,0)</f>
        <v>16</v>
      </c>
      <c r="D533">
        <f>+VLOOKUP($F533,'codigos'!$B$2:$E$344,3,0)</f>
        <v>163</v>
      </c>
      <c r="E533">
        <f>+VLOOKUP($F533,'codigos'!$B$2:$E$344,4,0)</f>
        <v>16301</v>
      </c>
      <c r="F533" t="s">
        <v>567</v>
      </c>
      <c r="G533" t="s">
        <v>581</v>
      </c>
      <c r="H533" t="s">
        <v>582</v>
      </c>
      <c r="I533">
        <v>422430150</v>
      </c>
      <c r="J533" t="s">
        <v>583</v>
      </c>
      <c r="K533">
        <v>2</v>
      </c>
      <c r="L533" t="s">
        <v>46</v>
      </c>
      <c r="M533" t="str">
        <f>+VLOOKUP(Tabla2[[#This Row],[Especie]],Codigos_cat_frutas[],2,0)</f>
        <v>Berries</v>
      </c>
      <c r="N533" t="s">
        <v>393</v>
      </c>
      <c r="O533" s="47" t="s">
        <v>525</v>
      </c>
    </row>
    <row r="534" spans="1:15" x14ac:dyDescent="0.35">
      <c r="A534" s="47" t="s">
        <v>523</v>
      </c>
      <c r="B534" s="47" t="s">
        <v>524</v>
      </c>
      <c r="C534">
        <f>+VLOOKUP($F534,'codigos'!$B$2:$E$344,2,0)</f>
        <v>16</v>
      </c>
      <c r="D534">
        <f>+VLOOKUP($F534,'codigos'!$B$2:$E$344,3,0)</f>
        <v>161</v>
      </c>
      <c r="E534">
        <f>+VLOOKUP($F534,'codigos'!$B$2:$E$344,4,0)</f>
        <v>16101</v>
      </c>
      <c r="F534" s="47" t="s">
        <v>328</v>
      </c>
      <c r="G534" s="47" t="s">
        <v>456</v>
      </c>
      <c r="H534" s="47" t="s">
        <v>280</v>
      </c>
      <c r="I534" s="47">
        <v>422427140</v>
      </c>
      <c r="J534" s="47" t="s">
        <v>281</v>
      </c>
      <c r="K534" s="47">
        <v>2</v>
      </c>
      <c r="L534" s="47" t="s">
        <v>46</v>
      </c>
      <c r="M534" s="47" t="str">
        <f>+VLOOKUP(Tabla2[[#This Row],[Especie]],Codigos_cat_frutas[],2,0)</f>
        <v>Berries</v>
      </c>
      <c r="N534" s="47" t="s">
        <v>384</v>
      </c>
      <c r="O534" s="47" t="s">
        <v>522</v>
      </c>
    </row>
    <row r="535" spans="1:15" x14ac:dyDescent="0.35">
      <c r="A535" t="s">
        <v>523</v>
      </c>
      <c r="B535" t="s">
        <v>524</v>
      </c>
      <c r="C535">
        <f>+VLOOKUP($F535,'codigos'!$B$2:$E$344,2,0)</f>
        <v>16</v>
      </c>
      <c r="D535">
        <f>+VLOOKUP($F535,'codigos'!$B$2:$E$344,3,0)</f>
        <v>161</v>
      </c>
      <c r="E535">
        <f>+VLOOKUP($F535,'codigos'!$B$2:$E$344,4,0)</f>
        <v>16101</v>
      </c>
      <c r="F535" t="s">
        <v>328</v>
      </c>
      <c r="G535" t="s">
        <v>526</v>
      </c>
      <c r="H535" t="s">
        <v>527</v>
      </c>
      <c r="I535">
        <v>422208803</v>
      </c>
      <c r="J535" t="s">
        <v>528</v>
      </c>
      <c r="K535">
        <v>3</v>
      </c>
      <c r="L535" t="s">
        <v>47</v>
      </c>
      <c r="M535" t="str">
        <f>+VLOOKUP(Tabla2[[#This Row],[Especie]],Codigos_cat_frutas[],2,0)</f>
        <v>Frutos de hueso (carozo)</v>
      </c>
      <c r="N535" s="47" t="s">
        <v>388</v>
      </c>
      <c r="O535" s="47" t="s">
        <v>525</v>
      </c>
    </row>
    <row r="536" spans="1:15" x14ac:dyDescent="0.35">
      <c r="A536" t="s">
        <v>523</v>
      </c>
      <c r="B536" t="s">
        <v>524</v>
      </c>
      <c r="C536">
        <f>+VLOOKUP($F536,'codigos'!$B$2:$E$344,2,0)</f>
        <v>16</v>
      </c>
      <c r="D536">
        <f>+VLOOKUP($F536,'codigos'!$B$2:$E$344,3,0)</f>
        <v>161</v>
      </c>
      <c r="E536">
        <f>+VLOOKUP($F536,'codigos'!$B$2:$E$344,4,0)</f>
        <v>16101</v>
      </c>
      <c r="F536" t="s">
        <v>328</v>
      </c>
      <c r="G536" t="s">
        <v>526</v>
      </c>
      <c r="H536" t="s">
        <v>527</v>
      </c>
      <c r="I536">
        <v>422208803</v>
      </c>
      <c r="J536" t="s">
        <v>528</v>
      </c>
      <c r="K536">
        <v>3</v>
      </c>
      <c r="L536" t="s">
        <v>47</v>
      </c>
      <c r="M536" t="str">
        <f>+VLOOKUP(Tabla2[[#This Row],[Especie]],Codigos_cat_frutas[],2,0)</f>
        <v>Frutos de pepita</v>
      </c>
      <c r="N536" t="s">
        <v>20</v>
      </c>
      <c r="O536" s="47" t="s">
        <v>525</v>
      </c>
    </row>
    <row r="537" spans="1:15" x14ac:dyDescent="0.35">
      <c r="A537" t="s">
        <v>523</v>
      </c>
      <c r="B537" t="s">
        <v>524</v>
      </c>
      <c r="C537">
        <f>+VLOOKUP($F537,'codigos'!$B$2:$E$344,2,0)</f>
        <v>16</v>
      </c>
      <c r="D537">
        <f>+VLOOKUP($F537,'codigos'!$B$2:$E$344,3,0)</f>
        <v>161</v>
      </c>
      <c r="E537">
        <f>+VLOOKUP($F537,'codigos'!$B$2:$E$344,4,0)</f>
        <v>16101</v>
      </c>
      <c r="F537" t="s">
        <v>328</v>
      </c>
      <c r="G537" t="s">
        <v>526</v>
      </c>
      <c r="H537" t="s">
        <v>527</v>
      </c>
      <c r="I537">
        <v>422208803</v>
      </c>
      <c r="J537" t="s">
        <v>528</v>
      </c>
      <c r="K537">
        <v>8</v>
      </c>
      <c r="L537" t="s">
        <v>52</v>
      </c>
      <c r="M537" t="str">
        <f>+VLOOKUP(Tabla2[[#This Row],[Especie]],Codigos_cat_frutas[],2,0)</f>
        <v>Berries</v>
      </c>
      <c r="N537" t="s">
        <v>384</v>
      </c>
      <c r="O537" s="47" t="s">
        <v>525</v>
      </c>
    </row>
    <row r="538" spans="1:15" x14ac:dyDescent="0.35">
      <c r="A538" t="s">
        <v>523</v>
      </c>
      <c r="B538" t="s">
        <v>524</v>
      </c>
      <c r="C538">
        <f>+VLOOKUP($F538,'codigos'!$B$2:$E$344,2,0)</f>
        <v>16</v>
      </c>
      <c r="D538">
        <f>+VLOOKUP($F538,'codigos'!$B$2:$E$344,3,0)</f>
        <v>161</v>
      </c>
      <c r="E538">
        <f>+VLOOKUP($F538,'codigos'!$B$2:$E$344,4,0)</f>
        <v>16101</v>
      </c>
      <c r="F538" t="s">
        <v>328</v>
      </c>
      <c r="G538" t="s">
        <v>526</v>
      </c>
      <c r="H538" t="s">
        <v>527</v>
      </c>
      <c r="I538">
        <v>422208803</v>
      </c>
      <c r="J538" t="s">
        <v>528</v>
      </c>
      <c r="K538">
        <v>8</v>
      </c>
      <c r="L538" t="s">
        <v>52</v>
      </c>
      <c r="M538" t="str">
        <f>+VLOOKUP(Tabla2[[#This Row],[Especie]],Codigos_cat_frutas[],2,0)</f>
        <v>Frutos de hueso (carozo)</v>
      </c>
      <c r="N538" t="s">
        <v>10</v>
      </c>
      <c r="O538" s="47" t="s">
        <v>525</v>
      </c>
    </row>
    <row r="539" spans="1:15" x14ac:dyDescent="0.35">
      <c r="A539" t="s">
        <v>523</v>
      </c>
      <c r="B539" t="s">
        <v>524</v>
      </c>
      <c r="C539">
        <f>+VLOOKUP($F539,'codigos'!$B$2:$E$344,2,0)</f>
        <v>16</v>
      </c>
      <c r="D539">
        <f>+VLOOKUP($F539,'codigos'!$B$2:$E$344,3,0)</f>
        <v>161</v>
      </c>
      <c r="E539">
        <f>+VLOOKUP($F539,'codigos'!$B$2:$E$344,4,0)</f>
        <v>16101</v>
      </c>
      <c r="F539" t="s">
        <v>328</v>
      </c>
      <c r="G539" t="s">
        <v>526</v>
      </c>
      <c r="H539" t="s">
        <v>527</v>
      </c>
      <c r="I539">
        <v>422208803</v>
      </c>
      <c r="J539" t="s">
        <v>528</v>
      </c>
      <c r="K539">
        <v>8</v>
      </c>
      <c r="L539" t="s">
        <v>52</v>
      </c>
      <c r="M539" t="str">
        <f>+VLOOKUP(Tabla2[[#This Row],[Especie]],Codigos_cat_frutas[],2,0)</f>
        <v>Berries</v>
      </c>
      <c r="N539" t="s">
        <v>11</v>
      </c>
      <c r="O539" s="47" t="s">
        <v>525</v>
      </c>
    </row>
    <row r="540" spans="1:15" x14ac:dyDescent="0.35">
      <c r="A540" t="s">
        <v>523</v>
      </c>
      <c r="B540" t="s">
        <v>524</v>
      </c>
      <c r="C540">
        <f>+VLOOKUP($F540,'codigos'!$B$2:$E$344,2,0)</f>
        <v>16</v>
      </c>
      <c r="D540">
        <f>+VLOOKUP($F540,'codigos'!$B$2:$E$344,3,0)</f>
        <v>161</v>
      </c>
      <c r="E540">
        <f>+VLOOKUP($F540,'codigos'!$B$2:$E$344,4,0)</f>
        <v>16101</v>
      </c>
      <c r="F540" t="s">
        <v>328</v>
      </c>
      <c r="G540" t="s">
        <v>526</v>
      </c>
      <c r="H540" t="s">
        <v>527</v>
      </c>
      <c r="I540">
        <v>422208803</v>
      </c>
      <c r="J540" t="s">
        <v>528</v>
      </c>
      <c r="K540">
        <v>8</v>
      </c>
      <c r="L540" t="s">
        <v>52</v>
      </c>
      <c r="M540" t="str">
        <f>+VLOOKUP(Tabla2[[#This Row],[Especie]],Codigos_cat_frutas[],2,0)</f>
        <v>Berries</v>
      </c>
      <c r="N540" t="s">
        <v>393</v>
      </c>
      <c r="O540" s="47" t="s">
        <v>525</v>
      </c>
    </row>
    <row r="541" spans="1:15" x14ac:dyDescent="0.35">
      <c r="A541" t="s">
        <v>523</v>
      </c>
      <c r="B541" t="s">
        <v>524</v>
      </c>
      <c r="C541">
        <f>+VLOOKUP($F541,'codigos'!$B$2:$E$344,2,0)</f>
        <v>16</v>
      </c>
      <c r="D541">
        <f>+VLOOKUP($F541,'codigos'!$B$2:$E$344,3,0)</f>
        <v>161</v>
      </c>
      <c r="E541">
        <f>+VLOOKUP($F541,'codigos'!$B$2:$E$344,4,0)</f>
        <v>16101</v>
      </c>
      <c r="F541" t="s">
        <v>328</v>
      </c>
      <c r="G541" t="s">
        <v>526</v>
      </c>
      <c r="H541" t="s">
        <v>527</v>
      </c>
      <c r="I541">
        <v>422208803</v>
      </c>
      <c r="J541" t="s">
        <v>528</v>
      </c>
      <c r="K541">
        <v>8</v>
      </c>
      <c r="L541" t="s">
        <v>52</v>
      </c>
      <c r="M541" t="str">
        <f>+VLOOKUP(Tabla2[[#This Row],[Especie]],Codigos_cat_frutas[],2,0)</f>
        <v>Cítricos</v>
      </c>
      <c r="N541" s="47" t="s">
        <v>22</v>
      </c>
      <c r="O541" s="47" t="s">
        <v>525</v>
      </c>
    </row>
    <row r="542" spans="1:15" x14ac:dyDescent="0.35">
      <c r="A542" t="s">
        <v>523</v>
      </c>
      <c r="B542" t="s">
        <v>524</v>
      </c>
      <c r="C542">
        <f>+VLOOKUP($F542,'codigos'!$B$2:$E$344,2,0)</f>
        <v>16</v>
      </c>
      <c r="D542">
        <f>+VLOOKUP($F542,'codigos'!$B$2:$E$344,3,0)</f>
        <v>161</v>
      </c>
      <c r="E542">
        <f>+VLOOKUP($F542,'codigos'!$B$2:$E$344,4,0)</f>
        <v>16101</v>
      </c>
      <c r="F542" t="s">
        <v>328</v>
      </c>
      <c r="G542" t="s">
        <v>526</v>
      </c>
      <c r="H542" t="s">
        <v>527</v>
      </c>
      <c r="I542">
        <v>422208803</v>
      </c>
      <c r="J542" t="s">
        <v>528</v>
      </c>
      <c r="K542">
        <v>7</v>
      </c>
      <c r="L542" t="s">
        <v>51</v>
      </c>
      <c r="M542" t="str">
        <f>+VLOOKUP(Tabla2[[#This Row],[Especie]],Codigos_cat_frutas[],2,0)</f>
        <v>Hortalizas</v>
      </c>
      <c r="N542" t="s">
        <v>529</v>
      </c>
      <c r="O542" s="47" t="s">
        <v>525</v>
      </c>
    </row>
    <row r="543" spans="1:15" x14ac:dyDescent="0.35">
      <c r="A543" t="s">
        <v>523</v>
      </c>
      <c r="B543" t="s">
        <v>524</v>
      </c>
      <c r="C543">
        <f>+VLOOKUP($F543,'codigos'!$B$2:$E$344,2,0)</f>
        <v>16</v>
      </c>
      <c r="D543">
        <f>+VLOOKUP($F543,'codigos'!$B$2:$E$344,3,0)</f>
        <v>161</v>
      </c>
      <c r="E543">
        <f>+VLOOKUP($F543,'codigos'!$B$2:$E$344,4,0)</f>
        <v>16101</v>
      </c>
      <c r="F543" t="s">
        <v>328</v>
      </c>
      <c r="G543" t="s">
        <v>526</v>
      </c>
      <c r="H543" t="s">
        <v>527</v>
      </c>
      <c r="I543">
        <v>422208803</v>
      </c>
      <c r="J543" t="s">
        <v>528</v>
      </c>
      <c r="K543">
        <v>7</v>
      </c>
      <c r="L543" t="s">
        <v>51</v>
      </c>
      <c r="M543" t="str">
        <f>+VLOOKUP(Tabla2[[#This Row],[Especie]],Codigos_cat_frutas[],2,0)</f>
        <v>Oleaginosos</v>
      </c>
      <c r="N543" t="s">
        <v>394</v>
      </c>
      <c r="O543" s="47" t="s">
        <v>525</v>
      </c>
    </row>
    <row r="544" spans="1:15" x14ac:dyDescent="0.35">
      <c r="A544" t="s">
        <v>523</v>
      </c>
      <c r="B544" t="s">
        <v>524</v>
      </c>
      <c r="C544">
        <f>+VLOOKUP($F544,'codigos'!$B$2:$E$344,2,0)</f>
        <v>16</v>
      </c>
      <c r="D544">
        <f>+VLOOKUP($F544,'codigos'!$B$2:$E$344,3,0)</f>
        <v>161</v>
      </c>
      <c r="E544">
        <f>+VLOOKUP($F544,'codigos'!$B$2:$E$344,4,0)</f>
        <v>16101</v>
      </c>
      <c r="F544" t="s">
        <v>328</v>
      </c>
      <c r="G544" t="s">
        <v>526</v>
      </c>
      <c r="H544" t="s">
        <v>527</v>
      </c>
      <c r="I544">
        <v>422208803</v>
      </c>
      <c r="J544" t="s">
        <v>528</v>
      </c>
      <c r="K544">
        <v>7</v>
      </c>
      <c r="L544" t="s">
        <v>51</v>
      </c>
      <c r="M544" t="str">
        <f>+VLOOKUP(Tabla2[[#This Row],[Especie]],Codigos_cat_frutas[],2,0)</f>
        <v>Hortalizas</v>
      </c>
      <c r="N544" t="s">
        <v>650</v>
      </c>
      <c r="O544" s="47" t="s">
        <v>525</v>
      </c>
    </row>
    <row r="545" spans="1:15" x14ac:dyDescent="0.35">
      <c r="A545" t="s">
        <v>523</v>
      </c>
      <c r="B545" t="s">
        <v>524</v>
      </c>
      <c r="C545">
        <f>+VLOOKUP($F545,'codigos'!$B$2:$E$344,2,0)</f>
        <v>16</v>
      </c>
      <c r="D545">
        <f>+VLOOKUP($F545,'codigos'!$B$2:$E$344,3,0)</f>
        <v>161</v>
      </c>
      <c r="E545">
        <f>+VLOOKUP($F545,'codigos'!$B$2:$E$344,4,0)</f>
        <v>16103</v>
      </c>
      <c r="F545" t="s">
        <v>658</v>
      </c>
      <c r="G545" t="s">
        <v>659</v>
      </c>
      <c r="H545" t="s">
        <v>660</v>
      </c>
      <c r="I545">
        <v>223554900</v>
      </c>
      <c r="J545" t="s">
        <v>661</v>
      </c>
      <c r="K545">
        <v>4</v>
      </c>
      <c r="L545" t="s">
        <v>48</v>
      </c>
      <c r="M545" t="str">
        <f>+VLOOKUP(Tabla2[[#This Row],[Especie]],Codigos_cat_frutas[],2,0)</f>
        <v>Otros</v>
      </c>
      <c r="N545" t="s">
        <v>285</v>
      </c>
      <c r="O545" s="47" t="s">
        <v>525</v>
      </c>
    </row>
    <row r="546" spans="1:15" x14ac:dyDescent="0.35">
      <c r="A546" t="s">
        <v>523</v>
      </c>
      <c r="B546" t="s">
        <v>566</v>
      </c>
      <c r="C546">
        <f>+VLOOKUP($F546,'codigos'!$B$2:$E$344,2,0)</f>
        <v>16</v>
      </c>
      <c r="D546">
        <f>+VLOOKUP($F546,'codigos'!$B$2:$E$344,3,0)</f>
        <v>163</v>
      </c>
      <c r="E546">
        <f>+VLOOKUP($F546,'codigos'!$B$2:$E$344,4,0)</f>
        <v>16301</v>
      </c>
      <c r="F546" t="s">
        <v>567</v>
      </c>
      <c r="G546" t="s">
        <v>578</v>
      </c>
      <c r="H546" t="s">
        <v>579</v>
      </c>
      <c r="I546">
        <v>998654242</v>
      </c>
      <c r="J546" t="s">
        <v>580</v>
      </c>
      <c r="K546">
        <v>2</v>
      </c>
      <c r="L546" t="s">
        <v>46</v>
      </c>
      <c r="M546" t="str">
        <f>+VLOOKUP(Tabla2[[#This Row],[Especie]],Codigos_cat_frutas[],2,0)</f>
        <v>Berries</v>
      </c>
      <c r="N546" t="s">
        <v>384</v>
      </c>
      <c r="O546" s="47" t="s">
        <v>525</v>
      </c>
    </row>
    <row r="547" spans="1:15" x14ac:dyDescent="0.35">
      <c r="A547" t="s">
        <v>523</v>
      </c>
      <c r="B547" t="s">
        <v>566</v>
      </c>
      <c r="C547">
        <f>+VLOOKUP($F547,'codigos'!$B$2:$E$344,2,0)</f>
        <v>16</v>
      </c>
      <c r="D547">
        <f>+VLOOKUP($F547,'codigos'!$B$2:$E$344,3,0)</f>
        <v>163</v>
      </c>
      <c r="E547">
        <f>+VLOOKUP($F547,'codigos'!$B$2:$E$344,4,0)</f>
        <v>16301</v>
      </c>
      <c r="F547" t="s">
        <v>567</v>
      </c>
      <c r="G547" t="s">
        <v>578</v>
      </c>
      <c r="H547" t="s">
        <v>579</v>
      </c>
      <c r="I547">
        <v>998654242</v>
      </c>
      <c r="J547" t="s">
        <v>580</v>
      </c>
      <c r="K547">
        <v>2</v>
      </c>
      <c r="L547" t="s">
        <v>46</v>
      </c>
      <c r="M547" t="str">
        <f>+VLOOKUP(Tabla2[[#This Row],[Especie]],Codigos_cat_frutas[],2,0)</f>
        <v>Berries</v>
      </c>
      <c r="N547" t="s">
        <v>11</v>
      </c>
      <c r="O547" s="47" t="s">
        <v>525</v>
      </c>
    </row>
    <row r="548" spans="1:15" x14ac:dyDescent="0.35">
      <c r="A548" t="s">
        <v>523</v>
      </c>
      <c r="B548" t="s">
        <v>566</v>
      </c>
      <c r="C548">
        <f>+VLOOKUP($F548,'codigos'!$B$2:$E$344,2,0)</f>
        <v>16</v>
      </c>
      <c r="D548">
        <f>+VLOOKUP($F548,'codigos'!$B$2:$E$344,3,0)</f>
        <v>163</v>
      </c>
      <c r="E548">
        <f>+VLOOKUP($F548,'codigos'!$B$2:$E$344,4,0)</f>
        <v>16301</v>
      </c>
      <c r="F548" t="s">
        <v>567</v>
      </c>
      <c r="G548" t="s">
        <v>578</v>
      </c>
      <c r="H548" t="s">
        <v>579</v>
      </c>
      <c r="I548">
        <v>998654242</v>
      </c>
      <c r="J548" t="s">
        <v>580</v>
      </c>
      <c r="K548">
        <v>2</v>
      </c>
      <c r="L548" t="s">
        <v>46</v>
      </c>
      <c r="M548" t="str">
        <f>+VLOOKUP(Tabla2[[#This Row],[Especie]],Codigos_cat_frutas[],2,0)</f>
        <v>Berries</v>
      </c>
      <c r="N548" t="s">
        <v>12</v>
      </c>
      <c r="O548" s="47" t="s">
        <v>525</v>
      </c>
    </row>
    <row r="549" spans="1:15" x14ac:dyDescent="0.35">
      <c r="A549" t="s">
        <v>523</v>
      </c>
      <c r="B549" t="s">
        <v>566</v>
      </c>
      <c r="C549">
        <f>+VLOOKUP($F549,'codigos'!$B$2:$E$344,2,0)</f>
        <v>16</v>
      </c>
      <c r="D549">
        <f>+VLOOKUP($F549,'codigos'!$B$2:$E$344,3,0)</f>
        <v>163</v>
      </c>
      <c r="E549">
        <f>+VLOOKUP($F549,'codigos'!$B$2:$E$344,4,0)</f>
        <v>16301</v>
      </c>
      <c r="F549" t="s">
        <v>567</v>
      </c>
      <c r="G549" t="s">
        <v>578</v>
      </c>
      <c r="H549" t="s">
        <v>579</v>
      </c>
      <c r="I549">
        <v>998654242</v>
      </c>
      <c r="J549" t="s">
        <v>580</v>
      </c>
      <c r="K549">
        <v>2</v>
      </c>
      <c r="L549" t="s">
        <v>46</v>
      </c>
      <c r="M549" t="str">
        <f>+VLOOKUP(Tabla2[[#This Row],[Especie]],Codigos_cat_frutas[],2,0)</f>
        <v>Berries</v>
      </c>
      <c r="N549" t="s">
        <v>393</v>
      </c>
      <c r="O549" s="47" t="s">
        <v>525</v>
      </c>
    </row>
    <row r="550" spans="1:15" x14ac:dyDescent="0.35">
      <c r="A550" t="s">
        <v>523</v>
      </c>
      <c r="B550" t="s">
        <v>566</v>
      </c>
      <c r="C550">
        <f>+VLOOKUP($F550,'codigos'!$B$2:$E$344,2,0)</f>
        <v>16</v>
      </c>
      <c r="D550">
        <f>+VLOOKUP($F550,'codigos'!$B$2:$E$344,3,0)</f>
        <v>163</v>
      </c>
      <c r="E550">
        <f>+VLOOKUP($F550,'codigos'!$B$2:$E$344,4,0)</f>
        <v>16301</v>
      </c>
      <c r="F550" t="s">
        <v>567</v>
      </c>
      <c r="G550" t="s">
        <v>578</v>
      </c>
      <c r="H550" t="s">
        <v>579</v>
      </c>
      <c r="I550">
        <v>998654242</v>
      </c>
      <c r="J550" t="s">
        <v>580</v>
      </c>
      <c r="K550">
        <v>2</v>
      </c>
      <c r="L550" t="s">
        <v>46</v>
      </c>
      <c r="M550" t="str">
        <f>+VLOOKUP(Tabla2[[#This Row],[Especie]],Codigos_cat_frutas[],2,0)</f>
        <v>Berries</v>
      </c>
      <c r="N550" t="s">
        <v>30</v>
      </c>
      <c r="O550" s="47" t="s">
        <v>525</v>
      </c>
    </row>
    <row r="551" spans="1:15" x14ac:dyDescent="0.35">
      <c r="A551" t="s">
        <v>523</v>
      </c>
      <c r="B551" t="s">
        <v>566</v>
      </c>
      <c r="C551">
        <f>+VLOOKUP($F551,'codigos'!$B$2:$E$344,2,0)</f>
        <v>16</v>
      </c>
      <c r="D551">
        <f>+VLOOKUP($F551,'codigos'!$B$2:$E$344,3,0)</f>
        <v>163</v>
      </c>
      <c r="E551">
        <f>+VLOOKUP($F551,'codigos'!$B$2:$E$344,4,0)</f>
        <v>16301</v>
      </c>
      <c r="F551" t="s">
        <v>567</v>
      </c>
      <c r="G551" t="s">
        <v>574</v>
      </c>
      <c r="H551" t="s">
        <v>575</v>
      </c>
      <c r="I551">
        <v>985766579</v>
      </c>
      <c r="J551" s="47" t="s">
        <v>62</v>
      </c>
      <c r="K551">
        <v>2</v>
      </c>
      <c r="L551" t="s">
        <v>46</v>
      </c>
      <c r="M551" t="str">
        <f>+VLOOKUP(Tabla2[[#This Row],[Especie]],Codigos_cat_frutas[],2,0)</f>
        <v>Berries</v>
      </c>
      <c r="N551" t="s">
        <v>384</v>
      </c>
      <c r="O551" s="47" t="s">
        <v>525</v>
      </c>
    </row>
    <row r="552" spans="1:15" x14ac:dyDescent="0.35">
      <c r="A552" t="s">
        <v>523</v>
      </c>
      <c r="B552" t="s">
        <v>566</v>
      </c>
      <c r="C552">
        <f>+VLOOKUP($F552,'codigos'!$B$2:$E$344,2,0)</f>
        <v>16</v>
      </c>
      <c r="D552">
        <f>+VLOOKUP($F552,'codigos'!$B$2:$E$344,3,0)</f>
        <v>163</v>
      </c>
      <c r="E552">
        <f>+VLOOKUP($F552,'codigos'!$B$2:$E$344,4,0)</f>
        <v>16301</v>
      </c>
      <c r="F552" t="s">
        <v>567</v>
      </c>
      <c r="G552" t="s">
        <v>574</v>
      </c>
      <c r="H552" t="s">
        <v>575</v>
      </c>
      <c r="I552">
        <v>985766579</v>
      </c>
      <c r="J552" s="47" t="s">
        <v>62</v>
      </c>
      <c r="K552">
        <v>2</v>
      </c>
      <c r="L552" t="s">
        <v>46</v>
      </c>
      <c r="M552" t="str">
        <f>+VLOOKUP(Tabla2[[#This Row],[Especie]],Codigos_cat_frutas[],2,0)</f>
        <v>Berries</v>
      </c>
      <c r="N552" t="s">
        <v>11</v>
      </c>
      <c r="O552" s="47" t="s">
        <v>525</v>
      </c>
    </row>
    <row r="553" spans="1:15" x14ac:dyDescent="0.35">
      <c r="A553" t="s">
        <v>523</v>
      </c>
      <c r="B553" t="s">
        <v>566</v>
      </c>
      <c r="C553">
        <f>+VLOOKUP($F553,'codigos'!$B$2:$E$344,2,0)</f>
        <v>16</v>
      </c>
      <c r="D553">
        <f>+VLOOKUP($F553,'codigos'!$B$2:$E$344,3,0)</f>
        <v>163</v>
      </c>
      <c r="E553">
        <f>+VLOOKUP($F553,'codigos'!$B$2:$E$344,4,0)</f>
        <v>16301</v>
      </c>
      <c r="F553" t="s">
        <v>567</v>
      </c>
      <c r="G553" t="s">
        <v>574</v>
      </c>
      <c r="H553" t="s">
        <v>575</v>
      </c>
      <c r="I553">
        <v>985766579</v>
      </c>
      <c r="J553" s="47" t="s">
        <v>62</v>
      </c>
      <c r="K553">
        <v>2</v>
      </c>
      <c r="L553" t="s">
        <v>46</v>
      </c>
      <c r="M553" t="str">
        <f>+VLOOKUP(Tabla2[[#This Row],[Especie]],Codigos_cat_frutas[],2,0)</f>
        <v>Berries</v>
      </c>
      <c r="N553" t="s">
        <v>393</v>
      </c>
      <c r="O553" s="47" t="s">
        <v>525</v>
      </c>
    </row>
    <row r="554" spans="1:15" x14ac:dyDescent="0.35">
      <c r="A554" t="s">
        <v>523</v>
      </c>
      <c r="B554" t="s">
        <v>566</v>
      </c>
      <c r="C554">
        <f>+VLOOKUP($F554,'codigos'!$B$2:$E$344,2,0)</f>
        <v>16</v>
      </c>
      <c r="D554">
        <f>+VLOOKUP($F554,'codigos'!$B$2:$E$344,3,0)</f>
        <v>163</v>
      </c>
      <c r="E554">
        <f>+VLOOKUP($F554,'codigos'!$B$2:$E$344,4,0)</f>
        <v>16301</v>
      </c>
      <c r="F554" t="s">
        <v>567</v>
      </c>
      <c r="G554" t="s">
        <v>571</v>
      </c>
      <c r="H554" t="s">
        <v>572</v>
      </c>
      <c r="I554">
        <v>422429504</v>
      </c>
      <c r="J554" t="s">
        <v>573</v>
      </c>
      <c r="K554">
        <v>2</v>
      </c>
      <c r="L554" t="s">
        <v>46</v>
      </c>
      <c r="M554" t="str">
        <f>+VLOOKUP(Tabla2[[#This Row],[Especie]],Codigos_cat_frutas[],2,0)</f>
        <v>Berries</v>
      </c>
      <c r="N554" t="s">
        <v>384</v>
      </c>
      <c r="O554" s="47" t="s">
        <v>525</v>
      </c>
    </row>
    <row r="555" spans="1:15" x14ac:dyDescent="0.35">
      <c r="A555" t="s">
        <v>523</v>
      </c>
      <c r="B555" t="s">
        <v>566</v>
      </c>
      <c r="C555">
        <f>+VLOOKUP($F555,'codigos'!$B$2:$E$344,2,0)</f>
        <v>16</v>
      </c>
      <c r="D555">
        <f>+VLOOKUP($F555,'codigos'!$B$2:$E$344,3,0)</f>
        <v>163</v>
      </c>
      <c r="E555">
        <f>+VLOOKUP($F555,'codigos'!$B$2:$E$344,4,0)</f>
        <v>16301</v>
      </c>
      <c r="F555" t="s">
        <v>567</v>
      </c>
      <c r="G555" t="s">
        <v>571</v>
      </c>
      <c r="H555" t="s">
        <v>572</v>
      </c>
      <c r="I555">
        <v>422429504</v>
      </c>
      <c r="J555" t="s">
        <v>573</v>
      </c>
      <c r="K555">
        <v>2</v>
      </c>
      <c r="L555" t="s">
        <v>46</v>
      </c>
      <c r="M555" t="str">
        <f>+VLOOKUP(Tabla2[[#This Row],[Especie]],Codigos_cat_frutas[],2,0)</f>
        <v>Legumbre</v>
      </c>
      <c r="N555" t="s">
        <v>587</v>
      </c>
      <c r="O555" s="47" t="s">
        <v>525</v>
      </c>
    </row>
    <row r="556" spans="1:15" x14ac:dyDescent="0.35">
      <c r="A556" t="s">
        <v>523</v>
      </c>
      <c r="B556" t="s">
        <v>566</v>
      </c>
      <c r="C556">
        <f>+VLOOKUP($F556,'codigos'!$B$2:$E$344,2,0)</f>
        <v>16</v>
      </c>
      <c r="D556">
        <f>+VLOOKUP($F556,'codigos'!$B$2:$E$344,3,0)</f>
        <v>163</v>
      </c>
      <c r="E556">
        <f>+VLOOKUP($F556,'codigos'!$B$2:$E$344,4,0)</f>
        <v>16301</v>
      </c>
      <c r="F556" t="s">
        <v>567</v>
      </c>
      <c r="G556" t="s">
        <v>571</v>
      </c>
      <c r="H556" t="s">
        <v>572</v>
      </c>
      <c r="I556">
        <v>422429504</v>
      </c>
      <c r="J556" t="s">
        <v>573</v>
      </c>
      <c r="K556">
        <v>2</v>
      </c>
      <c r="L556" t="s">
        <v>46</v>
      </c>
      <c r="M556" t="str">
        <f>+VLOOKUP(Tabla2[[#This Row],[Especie]],Codigos_cat_frutas[],2,0)</f>
        <v>Hortalizas</v>
      </c>
      <c r="N556" t="s">
        <v>9</v>
      </c>
      <c r="O556" s="47" t="s">
        <v>525</v>
      </c>
    </row>
    <row r="557" spans="1:15" x14ac:dyDescent="0.35">
      <c r="A557" t="s">
        <v>523</v>
      </c>
      <c r="B557" t="s">
        <v>566</v>
      </c>
      <c r="C557">
        <f>+VLOOKUP($F557,'codigos'!$B$2:$E$344,2,0)</f>
        <v>16</v>
      </c>
      <c r="D557">
        <f>+VLOOKUP($F557,'codigos'!$B$2:$E$344,3,0)</f>
        <v>163</v>
      </c>
      <c r="E557">
        <f>+VLOOKUP($F557,'codigos'!$B$2:$E$344,4,0)</f>
        <v>16301</v>
      </c>
      <c r="F557" t="s">
        <v>567</v>
      </c>
      <c r="G557" t="s">
        <v>571</v>
      </c>
      <c r="H557" t="s">
        <v>572</v>
      </c>
      <c r="I557">
        <v>422429504</v>
      </c>
      <c r="J557" t="s">
        <v>573</v>
      </c>
      <c r="K557">
        <v>2</v>
      </c>
      <c r="L557" t="s">
        <v>46</v>
      </c>
      <c r="M557" t="str">
        <f>+VLOOKUP(Tabla2[[#This Row],[Especie]],Codigos_cat_frutas[],2,0)</f>
        <v>Hortalizas</v>
      </c>
      <c r="N557" s="47" t="s">
        <v>605</v>
      </c>
      <c r="O557" s="47" t="s">
        <v>525</v>
      </c>
    </row>
    <row r="558" spans="1:15" x14ac:dyDescent="0.35">
      <c r="A558" t="s">
        <v>523</v>
      </c>
      <c r="B558" t="s">
        <v>566</v>
      </c>
      <c r="C558">
        <f>+VLOOKUP($F558,'codigos'!$B$2:$E$344,2,0)</f>
        <v>16</v>
      </c>
      <c r="D558">
        <f>+VLOOKUP($F558,'codigos'!$B$2:$E$344,3,0)</f>
        <v>163</v>
      </c>
      <c r="E558">
        <f>+VLOOKUP($F558,'codigos'!$B$2:$E$344,4,0)</f>
        <v>16301</v>
      </c>
      <c r="F558" t="s">
        <v>567</v>
      </c>
      <c r="G558" t="s">
        <v>571</v>
      </c>
      <c r="H558" t="s">
        <v>572</v>
      </c>
      <c r="I558">
        <v>422429504</v>
      </c>
      <c r="J558" t="s">
        <v>573</v>
      </c>
      <c r="K558">
        <v>2</v>
      </c>
      <c r="L558" t="s">
        <v>46</v>
      </c>
      <c r="M558" t="str">
        <f>+VLOOKUP(Tabla2[[#This Row],[Especie]],Codigos_cat_frutas[],2,0)</f>
        <v>Berries</v>
      </c>
      <c r="N558" t="s">
        <v>11</v>
      </c>
      <c r="O558" s="47" t="s">
        <v>525</v>
      </c>
    </row>
    <row r="559" spans="1:15" x14ac:dyDescent="0.35">
      <c r="A559" t="s">
        <v>523</v>
      </c>
      <c r="B559" t="s">
        <v>566</v>
      </c>
      <c r="C559">
        <f>+VLOOKUP($F559,'codigos'!$B$2:$E$344,2,0)</f>
        <v>16</v>
      </c>
      <c r="D559">
        <f>+VLOOKUP($F559,'codigos'!$B$2:$E$344,3,0)</f>
        <v>163</v>
      </c>
      <c r="E559">
        <f>+VLOOKUP($F559,'codigos'!$B$2:$E$344,4,0)</f>
        <v>16301</v>
      </c>
      <c r="F559" t="s">
        <v>567</v>
      </c>
      <c r="G559" t="s">
        <v>571</v>
      </c>
      <c r="H559" t="s">
        <v>572</v>
      </c>
      <c r="I559">
        <v>422429504</v>
      </c>
      <c r="J559" t="s">
        <v>573</v>
      </c>
      <c r="K559">
        <v>2</v>
      </c>
      <c r="L559" t="s">
        <v>46</v>
      </c>
      <c r="M559" t="str">
        <f>+VLOOKUP(Tabla2[[#This Row],[Especie]],Codigos_cat_frutas[],2,0)</f>
        <v>Berries</v>
      </c>
      <c r="N559" t="s">
        <v>12</v>
      </c>
      <c r="O559" s="47" t="s">
        <v>525</v>
      </c>
    </row>
    <row r="560" spans="1:15" x14ac:dyDescent="0.35">
      <c r="A560" t="s">
        <v>523</v>
      </c>
      <c r="B560" t="s">
        <v>566</v>
      </c>
      <c r="C560">
        <f>+VLOOKUP($F560,'codigos'!$B$2:$E$344,2,0)</f>
        <v>16</v>
      </c>
      <c r="D560">
        <f>+VLOOKUP($F560,'codigos'!$B$2:$E$344,3,0)</f>
        <v>163</v>
      </c>
      <c r="E560">
        <f>+VLOOKUP($F560,'codigos'!$B$2:$E$344,4,0)</f>
        <v>16301</v>
      </c>
      <c r="F560" t="s">
        <v>567</v>
      </c>
      <c r="G560" t="s">
        <v>571</v>
      </c>
      <c r="H560" t="s">
        <v>572</v>
      </c>
      <c r="I560">
        <v>422429504</v>
      </c>
      <c r="J560" t="s">
        <v>573</v>
      </c>
      <c r="K560">
        <v>2</v>
      </c>
      <c r="L560" t="s">
        <v>46</v>
      </c>
      <c r="M560" t="str">
        <f>+VLOOKUP(Tabla2[[#This Row],[Especie]],Codigos_cat_frutas[],2,0)</f>
        <v>Berries</v>
      </c>
      <c r="N560" t="s">
        <v>393</v>
      </c>
      <c r="O560" s="47" t="s">
        <v>525</v>
      </c>
    </row>
    <row r="561" spans="1:15" x14ac:dyDescent="0.35">
      <c r="A561" t="s">
        <v>523</v>
      </c>
      <c r="B561" t="s">
        <v>566</v>
      </c>
      <c r="C561">
        <f>+VLOOKUP($F561,'codigos'!$B$2:$E$344,2,0)</f>
        <v>16</v>
      </c>
      <c r="D561">
        <f>+VLOOKUP($F561,'codigos'!$B$2:$E$344,3,0)</f>
        <v>163</v>
      </c>
      <c r="E561">
        <f>+VLOOKUP($F561,'codigos'!$B$2:$E$344,4,0)</f>
        <v>16301</v>
      </c>
      <c r="F561" t="s">
        <v>567</v>
      </c>
      <c r="G561" t="s">
        <v>571</v>
      </c>
      <c r="H561" t="s">
        <v>572</v>
      </c>
      <c r="I561">
        <v>422429504</v>
      </c>
      <c r="J561" t="s">
        <v>573</v>
      </c>
      <c r="K561">
        <v>2</v>
      </c>
      <c r="L561" t="s">
        <v>46</v>
      </c>
      <c r="M561" t="str">
        <f>+VLOOKUP(Tabla2[[#This Row],[Especie]],Codigos_cat_frutas[],2,0)</f>
        <v>Berries</v>
      </c>
      <c r="N561" t="s">
        <v>30</v>
      </c>
      <c r="O561" s="47" t="s">
        <v>525</v>
      </c>
    </row>
    <row r="562" spans="1:15" x14ac:dyDescent="0.35">
      <c r="A562" t="s">
        <v>523</v>
      </c>
      <c r="B562" t="s">
        <v>566</v>
      </c>
      <c r="C562">
        <f>+VLOOKUP($F562,'codigos'!$B$2:$E$344,2,0)</f>
        <v>16</v>
      </c>
      <c r="D562">
        <f>+VLOOKUP($F562,'codigos'!$B$2:$E$344,3,0)</f>
        <v>163</v>
      </c>
      <c r="E562">
        <f>+VLOOKUP($F562,'codigos'!$B$2:$E$344,4,0)</f>
        <v>16301</v>
      </c>
      <c r="F562" t="s">
        <v>567</v>
      </c>
      <c r="G562" t="s">
        <v>571</v>
      </c>
      <c r="H562" t="s">
        <v>572</v>
      </c>
      <c r="I562">
        <v>422429504</v>
      </c>
      <c r="J562" t="s">
        <v>573</v>
      </c>
      <c r="K562">
        <v>2</v>
      </c>
      <c r="L562" t="s">
        <v>46</v>
      </c>
      <c r="M562" t="str">
        <f>+VLOOKUP(Tabla2[[#This Row],[Especie]],Codigos_cat_frutas[],2,0)</f>
        <v>Hortalizas</v>
      </c>
      <c r="N562" t="s">
        <v>31</v>
      </c>
      <c r="O562" s="47" t="s">
        <v>525</v>
      </c>
    </row>
    <row r="563" spans="1:15" x14ac:dyDescent="0.35">
      <c r="A563" t="s">
        <v>523</v>
      </c>
      <c r="B563" t="s">
        <v>566</v>
      </c>
      <c r="C563">
        <f>+VLOOKUP($F563,'codigos'!$B$2:$E$344,2,0)</f>
        <v>16</v>
      </c>
      <c r="D563">
        <f>+VLOOKUP($F563,'codigos'!$B$2:$E$344,3,0)</f>
        <v>163</v>
      </c>
      <c r="E563">
        <f>+VLOOKUP($F563,'codigos'!$B$2:$E$344,4,0)</f>
        <v>16301</v>
      </c>
      <c r="F563" t="s">
        <v>567</v>
      </c>
      <c r="G563" t="s">
        <v>571</v>
      </c>
      <c r="H563" t="s">
        <v>572</v>
      </c>
      <c r="I563">
        <v>422429504</v>
      </c>
      <c r="J563" t="s">
        <v>573</v>
      </c>
      <c r="K563">
        <v>7</v>
      </c>
      <c r="L563" t="s">
        <v>51</v>
      </c>
      <c r="M563" t="str">
        <f>+VLOOKUP(Tabla2[[#This Row],[Especie]],Codigos_cat_frutas[],2,0)</f>
        <v>Hortalizas</v>
      </c>
      <c r="N563" t="s">
        <v>42</v>
      </c>
      <c r="O563" s="47" t="s">
        <v>525</v>
      </c>
    </row>
    <row r="564" spans="1:15" x14ac:dyDescent="0.35">
      <c r="A564" t="s">
        <v>523</v>
      </c>
      <c r="B564" t="s">
        <v>566</v>
      </c>
      <c r="C564">
        <f>+VLOOKUP($F564,'codigos'!$B$2:$E$344,2,0)</f>
        <v>16</v>
      </c>
      <c r="D564">
        <f>+VLOOKUP($F564,'codigos'!$B$2:$E$344,3,0)</f>
        <v>163</v>
      </c>
      <c r="E564">
        <f>+VLOOKUP($F564,'codigos'!$B$2:$E$344,4,0)</f>
        <v>16301</v>
      </c>
      <c r="F564" t="s">
        <v>567</v>
      </c>
      <c r="G564" t="s">
        <v>613</v>
      </c>
      <c r="H564" t="s">
        <v>614</v>
      </c>
      <c r="I564">
        <v>422416881</v>
      </c>
      <c r="J564" t="s">
        <v>615</v>
      </c>
      <c r="K564">
        <v>2</v>
      </c>
      <c r="L564" t="s">
        <v>46</v>
      </c>
      <c r="M564" t="str">
        <f>+VLOOKUP(Tabla2[[#This Row],[Especie]],Codigos_cat_frutas[],2,0)</f>
        <v>Berries</v>
      </c>
      <c r="N564" t="s">
        <v>11</v>
      </c>
      <c r="O564" s="47" t="s">
        <v>525</v>
      </c>
    </row>
    <row r="565" spans="1:15" x14ac:dyDescent="0.35">
      <c r="A565" s="47" t="s">
        <v>523</v>
      </c>
      <c r="B565" s="47" t="s">
        <v>524</v>
      </c>
      <c r="C565">
        <f>+VLOOKUP($F565,'codigos'!$B$2:$E$344,2,0)</f>
        <v>16</v>
      </c>
      <c r="D565">
        <f>+VLOOKUP($F565,'codigos'!$B$2:$E$344,3,0)</f>
        <v>161</v>
      </c>
      <c r="E565">
        <f>+VLOOKUP($F565,'codigos'!$B$2:$E$344,4,0)</f>
        <v>16101</v>
      </c>
      <c r="F565" s="47" t="s">
        <v>328</v>
      </c>
      <c r="G565" s="47" t="s">
        <v>456</v>
      </c>
      <c r="H565" s="47" t="s">
        <v>280</v>
      </c>
      <c r="I565" s="47">
        <v>422427140</v>
      </c>
      <c r="J565" s="47" t="s">
        <v>281</v>
      </c>
      <c r="K565" s="47">
        <v>2</v>
      </c>
      <c r="L565" s="47" t="s">
        <v>46</v>
      </c>
      <c r="M565" s="47" t="str">
        <f>+VLOOKUP(Tabla2[[#This Row],[Especie]],Codigos_cat_frutas[],2,0)</f>
        <v>Hortalizas</v>
      </c>
      <c r="N565" s="47" t="s">
        <v>605</v>
      </c>
      <c r="O565" s="47" t="s">
        <v>522</v>
      </c>
    </row>
    <row r="566" spans="1:15" x14ac:dyDescent="0.35">
      <c r="A566" s="47" t="s">
        <v>523</v>
      </c>
      <c r="B566" s="47" t="s">
        <v>524</v>
      </c>
      <c r="C566">
        <f>+VLOOKUP($F566,'codigos'!$B$2:$E$344,2,0)</f>
        <v>16</v>
      </c>
      <c r="D566">
        <f>+VLOOKUP($F566,'codigos'!$B$2:$E$344,3,0)</f>
        <v>161</v>
      </c>
      <c r="E566">
        <f>+VLOOKUP($F566,'codigos'!$B$2:$E$344,4,0)</f>
        <v>16101</v>
      </c>
      <c r="F566" s="47" t="s">
        <v>328</v>
      </c>
      <c r="G566" s="47" t="s">
        <v>456</v>
      </c>
      <c r="H566" s="47" t="s">
        <v>280</v>
      </c>
      <c r="I566" s="47">
        <v>422427140</v>
      </c>
      <c r="J566" s="47" t="s">
        <v>281</v>
      </c>
      <c r="K566" s="47">
        <v>2</v>
      </c>
      <c r="L566" s="47" t="s">
        <v>46</v>
      </c>
      <c r="M566" s="47" t="str">
        <f>+VLOOKUP(Tabla2[[#This Row],[Especie]],Codigos_cat_frutas[],2,0)</f>
        <v>Berries</v>
      </c>
      <c r="N566" s="47" t="s">
        <v>11</v>
      </c>
      <c r="O566" s="47" t="s">
        <v>522</v>
      </c>
    </row>
    <row r="567" spans="1:15" x14ac:dyDescent="0.35">
      <c r="A567" s="47" t="s">
        <v>523</v>
      </c>
      <c r="B567" s="47" t="s">
        <v>524</v>
      </c>
      <c r="C567">
        <f>+VLOOKUP($F567,'codigos'!$B$2:$E$344,2,0)</f>
        <v>16</v>
      </c>
      <c r="D567">
        <f>+VLOOKUP($F567,'codigos'!$B$2:$E$344,3,0)</f>
        <v>161</v>
      </c>
      <c r="E567">
        <f>+VLOOKUP($F567,'codigos'!$B$2:$E$344,4,0)</f>
        <v>16101</v>
      </c>
      <c r="F567" s="47" t="s">
        <v>328</v>
      </c>
      <c r="G567" s="47" t="s">
        <v>456</v>
      </c>
      <c r="H567" s="47" t="s">
        <v>280</v>
      </c>
      <c r="I567" s="47">
        <v>422427140</v>
      </c>
      <c r="J567" s="47" t="s">
        <v>281</v>
      </c>
      <c r="K567" s="47">
        <v>2</v>
      </c>
      <c r="L567" s="47" t="s">
        <v>46</v>
      </c>
      <c r="M567" s="47" t="str">
        <f>+VLOOKUP(Tabla2[[#This Row],[Especie]],Codigos_cat_frutas[],2,0)</f>
        <v>Berries</v>
      </c>
      <c r="N567" s="47" t="s">
        <v>12</v>
      </c>
      <c r="O567" s="47" t="s">
        <v>522</v>
      </c>
    </row>
    <row r="568" spans="1:15" x14ac:dyDescent="0.35">
      <c r="A568" s="47" t="s">
        <v>523</v>
      </c>
      <c r="B568" s="47" t="s">
        <v>524</v>
      </c>
      <c r="C568">
        <f>+VLOOKUP($F568,'codigos'!$B$2:$E$344,2,0)</f>
        <v>16</v>
      </c>
      <c r="D568">
        <f>+VLOOKUP($F568,'codigos'!$B$2:$E$344,3,0)</f>
        <v>161</v>
      </c>
      <c r="E568">
        <f>+VLOOKUP($F568,'codigos'!$B$2:$E$344,4,0)</f>
        <v>16101</v>
      </c>
      <c r="F568" s="47" t="s">
        <v>328</v>
      </c>
      <c r="G568" s="47" t="s">
        <v>456</v>
      </c>
      <c r="H568" s="47" t="s">
        <v>280</v>
      </c>
      <c r="I568" s="47">
        <v>422427140</v>
      </c>
      <c r="J568" s="47" t="s">
        <v>281</v>
      </c>
      <c r="K568" s="47">
        <v>2</v>
      </c>
      <c r="L568" s="47" t="s">
        <v>46</v>
      </c>
      <c r="M568" s="47" t="str">
        <f>+VLOOKUP(Tabla2[[#This Row],[Especie]],Codigos_cat_frutas[],2,0)</f>
        <v>Otros</v>
      </c>
      <c r="N568" s="47" t="s">
        <v>43</v>
      </c>
      <c r="O568" s="47" t="s">
        <v>522</v>
      </c>
    </row>
    <row r="569" spans="1:15" x14ac:dyDescent="0.35">
      <c r="A569" s="47" t="s">
        <v>523</v>
      </c>
      <c r="B569" s="47" t="s">
        <v>524</v>
      </c>
      <c r="C569">
        <f>+VLOOKUP($F569,'codigos'!$B$2:$E$344,2,0)</f>
        <v>16</v>
      </c>
      <c r="D569">
        <f>+VLOOKUP($F569,'codigos'!$B$2:$E$344,3,0)</f>
        <v>161</v>
      </c>
      <c r="E569">
        <f>+VLOOKUP($F569,'codigos'!$B$2:$E$344,4,0)</f>
        <v>16101</v>
      </c>
      <c r="F569" s="47" t="s">
        <v>328</v>
      </c>
      <c r="G569" s="47" t="s">
        <v>456</v>
      </c>
      <c r="H569" s="47" t="s">
        <v>280</v>
      </c>
      <c r="I569" s="47">
        <v>422427140</v>
      </c>
      <c r="J569" s="47" t="s">
        <v>281</v>
      </c>
      <c r="K569" s="47">
        <v>2</v>
      </c>
      <c r="L569" s="47" t="s">
        <v>46</v>
      </c>
      <c r="M569" s="47" t="str">
        <f>+VLOOKUP(Tabla2[[#This Row],[Especie]],Codigos_cat_frutas[],2,0)</f>
        <v>Berries</v>
      </c>
      <c r="N569" s="47" t="s">
        <v>18</v>
      </c>
      <c r="O569" s="47" t="s">
        <v>522</v>
      </c>
    </row>
    <row r="570" spans="1:15" x14ac:dyDescent="0.35">
      <c r="A570" s="47" t="s">
        <v>523</v>
      </c>
      <c r="B570" s="47" t="s">
        <v>524</v>
      </c>
      <c r="C570">
        <f>+VLOOKUP($F570,'codigos'!$B$2:$E$344,2,0)</f>
        <v>16</v>
      </c>
      <c r="D570">
        <f>+VLOOKUP($F570,'codigos'!$B$2:$E$344,3,0)</f>
        <v>161</v>
      </c>
      <c r="E570">
        <f>+VLOOKUP($F570,'codigos'!$B$2:$E$344,4,0)</f>
        <v>16101</v>
      </c>
      <c r="F570" s="47" t="s">
        <v>328</v>
      </c>
      <c r="G570" s="47" t="s">
        <v>456</v>
      </c>
      <c r="H570" s="47" t="s">
        <v>280</v>
      </c>
      <c r="I570" s="47">
        <v>422427140</v>
      </c>
      <c r="J570" s="47" t="s">
        <v>281</v>
      </c>
      <c r="K570" s="47">
        <v>2</v>
      </c>
      <c r="L570" s="47" t="s">
        <v>46</v>
      </c>
      <c r="M570" s="47" t="str">
        <f>+VLOOKUP(Tabla2[[#This Row],[Especie]],Codigos_cat_frutas[],2,0)</f>
        <v>Berries</v>
      </c>
      <c r="N570" s="47" t="s">
        <v>393</v>
      </c>
      <c r="O570" s="47" t="s">
        <v>522</v>
      </c>
    </row>
    <row r="571" spans="1:15" x14ac:dyDescent="0.35">
      <c r="A571" s="47" t="s">
        <v>523</v>
      </c>
      <c r="B571" s="47" t="s">
        <v>524</v>
      </c>
      <c r="C571">
        <f>+VLOOKUP($F571,'codigos'!$B$2:$E$344,2,0)</f>
        <v>16</v>
      </c>
      <c r="D571">
        <f>+VLOOKUP($F571,'codigos'!$B$2:$E$344,3,0)</f>
        <v>161</v>
      </c>
      <c r="E571">
        <f>+VLOOKUP($F571,'codigos'!$B$2:$E$344,4,0)</f>
        <v>16101</v>
      </c>
      <c r="F571" s="47" t="s">
        <v>328</v>
      </c>
      <c r="G571" s="47" t="s">
        <v>456</v>
      </c>
      <c r="H571" s="47" t="s">
        <v>280</v>
      </c>
      <c r="I571" s="47">
        <v>422427140</v>
      </c>
      <c r="J571" s="47" t="s">
        <v>281</v>
      </c>
      <c r="K571" s="47">
        <v>2</v>
      </c>
      <c r="L571" s="47" t="s">
        <v>46</v>
      </c>
      <c r="M571" s="47" t="str">
        <f>+VLOOKUP(Tabla2[[#This Row],[Especie]],Codigos_cat_frutas[],2,0)</f>
        <v>Berries</v>
      </c>
      <c r="N571" s="47" t="s">
        <v>30</v>
      </c>
      <c r="O571" s="47" t="s">
        <v>522</v>
      </c>
    </row>
    <row r="572" spans="1:15" x14ac:dyDescent="0.35">
      <c r="A572" s="47" t="s">
        <v>523</v>
      </c>
      <c r="B572" s="47" t="s">
        <v>524</v>
      </c>
      <c r="C572">
        <f>+VLOOKUP($F572,'codigos'!$B$2:$E$344,2,0)</f>
        <v>16</v>
      </c>
      <c r="D572">
        <f>+VLOOKUP($F572,'codigos'!$B$2:$E$344,3,0)</f>
        <v>161</v>
      </c>
      <c r="E572">
        <f>+VLOOKUP($F572,'codigos'!$B$2:$E$344,4,0)</f>
        <v>16101</v>
      </c>
      <c r="F572" s="47" t="s">
        <v>328</v>
      </c>
      <c r="G572" s="47" t="s">
        <v>456</v>
      </c>
      <c r="H572" s="47" t="s">
        <v>280</v>
      </c>
      <c r="I572" s="47">
        <v>422427140</v>
      </c>
      <c r="J572" s="47" t="s">
        <v>281</v>
      </c>
      <c r="K572" s="47">
        <v>2</v>
      </c>
      <c r="L572" s="47" t="s">
        <v>46</v>
      </c>
      <c r="M572" s="47" t="str">
        <f>+VLOOKUP(Tabla2[[#This Row],[Especie]],Codigos_cat_frutas[],2,0)</f>
        <v>Uva</v>
      </c>
      <c r="N572" s="47" t="s">
        <v>396</v>
      </c>
      <c r="O572" s="47" t="s">
        <v>522</v>
      </c>
    </row>
    <row r="573" spans="1:15" x14ac:dyDescent="0.35">
      <c r="A573" t="s">
        <v>301</v>
      </c>
      <c r="B573" t="s">
        <v>530</v>
      </c>
      <c r="C573">
        <f>+VLOOKUP($F573,'codigos'!$B$2:$E$344,2,0)</f>
        <v>8</v>
      </c>
      <c r="D573">
        <f>+VLOOKUP($F573,'codigos'!$B$2:$E$344,3,0)</f>
        <v>83</v>
      </c>
      <c r="E573">
        <f>+VLOOKUP($F573,'codigos'!$B$2:$E$344,4,0)</f>
        <v>8305</v>
      </c>
      <c r="F573" t="s">
        <v>633</v>
      </c>
      <c r="G573" t="s">
        <v>634</v>
      </c>
      <c r="H573" t="s">
        <v>635</v>
      </c>
      <c r="I573">
        <v>968371528</v>
      </c>
      <c r="J573" s="47" t="s">
        <v>62</v>
      </c>
      <c r="K573">
        <v>9</v>
      </c>
      <c r="L573" t="s">
        <v>53</v>
      </c>
      <c r="M573" t="str">
        <f>+VLOOKUP(Tabla2[[#This Row],[Especie]],Codigos_cat_frutas[],2,0)</f>
        <v>Frutos secos</v>
      </c>
      <c r="N573" s="47" t="s">
        <v>23</v>
      </c>
      <c r="O573" s="47" t="s">
        <v>525</v>
      </c>
    </row>
    <row r="574" spans="1:15" x14ac:dyDescent="0.35">
      <c r="A574" t="s">
        <v>301</v>
      </c>
      <c r="B574" t="s">
        <v>530</v>
      </c>
      <c r="C574">
        <f>+VLOOKUP($F574,'codigos'!$B$2:$E$344,2,0)</f>
        <v>8</v>
      </c>
      <c r="D574">
        <f>+VLOOKUP($F574,'codigos'!$B$2:$E$344,3,0)</f>
        <v>83</v>
      </c>
      <c r="E574">
        <f>+VLOOKUP($F574,'codigos'!$B$2:$E$344,4,0)</f>
        <v>8301</v>
      </c>
      <c r="F574" t="s">
        <v>531</v>
      </c>
      <c r="G574" t="s">
        <v>535</v>
      </c>
      <c r="H574" t="s">
        <v>536</v>
      </c>
      <c r="I574">
        <v>967275911</v>
      </c>
      <c r="J574" t="s">
        <v>537</v>
      </c>
      <c r="K574">
        <v>2</v>
      </c>
      <c r="L574" t="s">
        <v>46</v>
      </c>
      <c r="M574" t="str">
        <f>+VLOOKUP(Tabla2[[#This Row],[Especie]],Codigos_cat_frutas[],2,0)</f>
        <v>Berries</v>
      </c>
      <c r="N574" t="s">
        <v>384</v>
      </c>
      <c r="O574" s="47" t="s">
        <v>525</v>
      </c>
    </row>
    <row r="575" spans="1:15" x14ac:dyDescent="0.35">
      <c r="A575" t="s">
        <v>301</v>
      </c>
      <c r="B575" t="s">
        <v>530</v>
      </c>
      <c r="C575">
        <f>+VLOOKUP($F575,'codigos'!$B$2:$E$344,2,0)</f>
        <v>8</v>
      </c>
      <c r="D575">
        <f>+VLOOKUP($F575,'codigos'!$B$2:$E$344,3,0)</f>
        <v>83</v>
      </c>
      <c r="E575">
        <f>+VLOOKUP($F575,'codigos'!$B$2:$E$344,4,0)</f>
        <v>8301</v>
      </c>
      <c r="F575" t="s">
        <v>531</v>
      </c>
      <c r="G575" t="s">
        <v>535</v>
      </c>
      <c r="H575" t="s">
        <v>536</v>
      </c>
      <c r="I575">
        <v>967275911</v>
      </c>
      <c r="J575" t="s">
        <v>537</v>
      </c>
      <c r="K575">
        <v>2</v>
      </c>
      <c r="L575" t="s">
        <v>46</v>
      </c>
      <c r="M575" t="str">
        <f>+VLOOKUP(Tabla2[[#This Row],[Especie]],Codigos_cat_frutas[],2,0)</f>
        <v>Berries</v>
      </c>
      <c r="N575" t="s">
        <v>11</v>
      </c>
      <c r="O575" s="47" t="s">
        <v>525</v>
      </c>
    </row>
    <row r="576" spans="1:15" x14ac:dyDescent="0.35">
      <c r="A576" t="s">
        <v>301</v>
      </c>
      <c r="B576" t="s">
        <v>530</v>
      </c>
      <c r="C576">
        <f>+VLOOKUP($F576,'codigos'!$B$2:$E$344,2,0)</f>
        <v>8</v>
      </c>
      <c r="D576">
        <f>+VLOOKUP($F576,'codigos'!$B$2:$E$344,3,0)</f>
        <v>83</v>
      </c>
      <c r="E576">
        <f>+VLOOKUP($F576,'codigos'!$B$2:$E$344,4,0)</f>
        <v>8301</v>
      </c>
      <c r="F576" t="s">
        <v>531</v>
      </c>
      <c r="G576" t="s">
        <v>535</v>
      </c>
      <c r="H576" t="s">
        <v>536</v>
      </c>
      <c r="I576">
        <v>967275911</v>
      </c>
      <c r="J576" t="s">
        <v>537</v>
      </c>
      <c r="K576">
        <v>2</v>
      </c>
      <c r="L576" t="s">
        <v>46</v>
      </c>
      <c r="M576" t="str">
        <f>+VLOOKUP(Tabla2[[#This Row],[Especie]],Codigos_cat_frutas[],2,0)</f>
        <v>Otros</v>
      </c>
      <c r="N576" t="s">
        <v>19</v>
      </c>
      <c r="O576" s="47" t="s">
        <v>525</v>
      </c>
    </row>
    <row r="577" spans="1:15" x14ac:dyDescent="0.35">
      <c r="A577" t="s">
        <v>301</v>
      </c>
      <c r="B577" t="s">
        <v>530</v>
      </c>
      <c r="C577">
        <f>+VLOOKUP($F577,'codigos'!$B$2:$E$344,2,0)</f>
        <v>8</v>
      </c>
      <c r="D577">
        <f>+VLOOKUP($F577,'codigos'!$B$2:$E$344,3,0)</f>
        <v>83</v>
      </c>
      <c r="E577">
        <f>+VLOOKUP($F577,'codigos'!$B$2:$E$344,4,0)</f>
        <v>8301</v>
      </c>
      <c r="F577" t="s">
        <v>531</v>
      </c>
      <c r="G577" t="s">
        <v>532</v>
      </c>
      <c r="H577" t="s">
        <v>533</v>
      </c>
      <c r="I577">
        <v>432538624</v>
      </c>
      <c r="J577" t="s">
        <v>534</v>
      </c>
      <c r="K577">
        <v>4</v>
      </c>
      <c r="L577" t="s">
        <v>48</v>
      </c>
      <c r="M577" t="str">
        <f>+VLOOKUP(Tabla2[[#This Row],[Especie]],Codigos_cat_frutas[],2,0)</f>
        <v>Berries</v>
      </c>
      <c r="N577" t="s">
        <v>384</v>
      </c>
      <c r="O577" s="47" t="s">
        <v>525</v>
      </c>
    </row>
    <row r="578" spans="1:15" x14ac:dyDescent="0.35">
      <c r="A578" t="s">
        <v>301</v>
      </c>
      <c r="B578" t="s">
        <v>530</v>
      </c>
      <c r="C578">
        <f>+VLOOKUP($F578,'codigos'!$B$2:$E$344,2,0)</f>
        <v>8</v>
      </c>
      <c r="D578">
        <f>+VLOOKUP($F578,'codigos'!$B$2:$E$344,3,0)</f>
        <v>83</v>
      </c>
      <c r="E578">
        <f>+VLOOKUP($F578,'codigos'!$B$2:$E$344,4,0)</f>
        <v>8301</v>
      </c>
      <c r="F578" t="s">
        <v>531</v>
      </c>
      <c r="G578" t="s">
        <v>532</v>
      </c>
      <c r="H578" t="s">
        <v>533</v>
      </c>
      <c r="I578">
        <v>432538624</v>
      </c>
      <c r="J578" t="s">
        <v>534</v>
      </c>
      <c r="K578">
        <v>4</v>
      </c>
      <c r="L578" t="s">
        <v>48</v>
      </c>
      <c r="M578" t="str">
        <f>+VLOOKUP(Tabla2[[#This Row],[Especie]],Codigos_cat_frutas[],2,0)</f>
        <v>Berries</v>
      </c>
      <c r="N578" t="s">
        <v>11</v>
      </c>
      <c r="O578" s="47" t="s">
        <v>525</v>
      </c>
    </row>
    <row r="579" spans="1:15" x14ac:dyDescent="0.35">
      <c r="A579" t="s">
        <v>301</v>
      </c>
      <c r="B579" t="s">
        <v>530</v>
      </c>
      <c r="C579">
        <f>+VLOOKUP($F579,'codigos'!$B$2:$E$344,2,0)</f>
        <v>8</v>
      </c>
      <c r="D579">
        <f>+VLOOKUP($F579,'codigos'!$B$2:$E$344,3,0)</f>
        <v>83</v>
      </c>
      <c r="E579">
        <f>+VLOOKUP($F579,'codigos'!$B$2:$E$344,4,0)</f>
        <v>8301</v>
      </c>
      <c r="F579" t="s">
        <v>531</v>
      </c>
      <c r="G579" t="s">
        <v>532</v>
      </c>
      <c r="H579" t="s">
        <v>533</v>
      </c>
      <c r="I579">
        <v>432538624</v>
      </c>
      <c r="J579" t="s">
        <v>534</v>
      </c>
      <c r="K579">
        <v>4</v>
      </c>
      <c r="L579" t="s">
        <v>48</v>
      </c>
      <c r="M579" t="str">
        <f>+VLOOKUP(Tabla2[[#This Row],[Especie]],Codigos_cat_frutas[],2,0)</f>
        <v>Frutos de pepita</v>
      </c>
      <c r="N579" t="s">
        <v>392</v>
      </c>
      <c r="O579" s="47" t="s">
        <v>525</v>
      </c>
    </row>
    <row r="580" spans="1:15" x14ac:dyDescent="0.35">
      <c r="A580" t="s">
        <v>301</v>
      </c>
      <c r="B580" t="s">
        <v>530</v>
      </c>
      <c r="C580">
        <f>+VLOOKUP($F580,'codigos'!$B$2:$E$344,2,0)</f>
        <v>8</v>
      </c>
      <c r="D580">
        <f>+VLOOKUP($F580,'codigos'!$B$2:$E$344,3,0)</f>
        <v>83</v>
      </c>
      <c r="E580">
        <f>+VLOOKUP($F580,'codigos'!$B$2:$E$344,4,0)</f>
        <v>8301</v>
      </c>
      <c r="F580" t="s">
        <v>531</v>
      </c>
      <c r="G580" t="s">
        <v>532</v>
      </c>
      <c r="H580" t="s">
        <v>533</v>
      </c>
      <c r="I580">
        <v>432538624</v>
      </c>
      <c r="J580" t="s">
        <v>534</v>
      </c>
      <c r="K580">
        <v>4</v>
      </c>
      <c r="L580" t="s">
        <v>48</v>
      </c>
      <c r="M580" t="str">
        <f>+VLOOKUP(Tabla2[[#This Row],[Especie]],Codigos_cat_frutas[],2,0)</f>
        <v>Otros</v>
      </c>
      <c r="N580" t="s">
        <v>19</v>
      </c>
      <c r="O580" s="47" t="s">
        <v>525</v>
      </c>
    </row>
    <row r="581" spans="1:15" x14ac:dyDescent="0.35">
      <c r="A581" t="s">
        <v>301</v>
      </c>
      <c r="B581" t="s">
        <v>530</v>
      </c>
      <c r="C581">
        <f>+VLOOKUP($F581,'codigos'!$B$2:$E$344,2,0)</f>
        <v>8</v>
      </c>
      <c r="D581">
        <f>+VLOOKUP($F581,'codigos'!$B$2:$E$344,3,0)</f>
        <v>83</v>
      </c>
      <c r="E581">
        <f>+VLOOKUP($F581,'codigos'!$B$2:$E$344,4,0)</f>
        <v>8301</v>
      </c>
      <c r="F581" t="s">
        <v>531</v>
      </c>
      <c r="G581" t="s">
        <v>532</v>
      </c>
      <c r="H581" t="s">
        <v>533</v>
      </c>
      <c r="I581">
        <v>432538624</v>
      </c>
      <c r="J581" t="s">
        <v>534</v>
      </c>
      <c r="K581">
        <v>4</v>
      </c>
      <c r="L581" t="s">
        <v>48</v>
      </c>
      <c r="M581" t="str">
        <f>+VLOOKUP(Tabla2[[#This Row],[Especie]],Codigos_cat_frutas[],2,0)</f>
        <v>Otros</v>
      </c>
      <c r="N581" t="s">
        <v>285</v>
      </c>
      <c r="O581" s="47" t="s">
        <v>525</v>
      </c>
    </row>
    <row r="582" spans="1:15" x14ac:dyDescent="0.35">
      <c r="A582" t="s">
        <v>306</v>
      </c>
      <c r="B582" t="s">
        <v>327</v>
      </c>
      <c r="C582">
        <f>+VLOOKUP($F582,'codigos'!$B$2:$E$344,2,0)</f>
        <v>9</v>
      </c>
      <c r="D582">
        <f>+VLOOKUP($F582,'codigos'!$B$2:$E$344,3,0)</f>
        <v>91</v>
      </c>
      <c r="E582">
        <f>+VLOOKUP($F582,'codigos'!$B$2:$E$344,4,0)</f>
        <v>9109</v>
      </c>
      <c r="F582" t="s">
        <v>602</v>
      </c>
      <c r="G582" t="s">
        <v>456</v>
      </c>
      <c r="H582" t="s">
        <v>603</v>
      </c>
      <c r="I582">
        <v>999394675</v>
      </c>
      <c r="J582" t="s">
        <v>604</v>
      </c>
      <c r="K582">
        <v>2</v>
      </c>
      <c r="L582" t="s">
        <v>46</v>
      </c>
      <c r="M582" t="str">
        <f>+VLOOKUP(Tabla2[[#This Row],[Especie]],Codigos_cat_frutas[],2,0)</f>
        <v>Hortalizas</v>
      </c>
      <c r="N582" s="47" t="s">
        <v>605</v>
      </c>
      <c r="O582" s="47" t="s">
        <v>525</v>
      </c>
    </row>
    <row r="583" spans="1:15" x14ac:dyDescent="0.35">
      <c r="A583" t="s">
        <v>306</v>
      </c>
      <c r="B583" t="s">
        <v>327</v>
      </c>
      <c r="C583">
        <f>+VLOOKUP($F583,'codigos'!$B$2:$E$344,2,0)</f>
        <v>9</v>
      </c>
      <c r="D583">
        <f>+VLOOKUP($F583,'codigos'!$B$2:$E$344,3,0)</f>
        <v>91</v>
      </c>
      <c r="E583">
        <f>+VLOOKUP($F583,'codigos'!$B$2:$E$344,4,0)</f>
        <v>9109</v>
      </c>
      <c r="F583" t="s">
        <v>602</v>
      </c>
      <c r="G583" t="s">
        <v>456</v>
      </c>
      <c r="H583" t="s">
        <v>603</v>
      </c>
      <c r="I583">
        <v>999394675</v>
      </c>
      <c r="J583" t="s">
        <v>604</v>
      </c>
      <c r="K583">
        <v>2</v>
      </c>
      <c r="L583" t="s">
        <v>46</v>
      </c>
      <c r="M583" t="str">
        <f>+VLOOKUP(Tabla2[[#This Row],[Especie]],Codigos_cat_frutas[],2,0)</f>
        <v>Berries</v>
      </c>
      <c r="N583" t="s">
        <v>11</v>
      </c>
      <c r="O583" s="47" t="s">
        <v>525</v>
      </c>
    </row>
    <row r="584" spans="1:15" x14ac:dyDescent="0.35">
      <c r="A584" s="47" t="s">
        <v>306</v>
      </c>
      <c r="B584" s="47" t="s">
        <v>327</v>
      </c>
      <c r="C584">
        <f>+VLOOKUP($F584,'codigos'!$B$2:$E$344,2,0)</f>
        <v>9</v>
      </c>
      <c r="D584">
        <f>+VLOOKUP($F584,'codigos'!$B$2:$E$344,3,0)</f>
        <v>91</v>
      </c>
      <c r="E584">
        <f>+VLOOKUP($F584,'codigos'!$B$2:$E$344,4,0)</f>
        <v>9120</v>
      </c>
      <c r="F584" s="47" t="s">
        <v>379</v>
      </c>
      <c r="G584" s="47" t="s">
        <v>457</v>
      </c>
      <c r="H584" s="47" t="s">
        <v>283</v>
      </c>
      <c r="I584" s="47">
        <v>452412816</v>
      </c>
      <c r="J584" s="47" t="s">
        <v>284</v>
      </c>
      <c r="K584" s="47">
        <v>4</v>
      </c>
      <c r="L584" s="47" t="s">
        <v>48</v>
      </c>
      <c r="M584" s="47" t="str">
        <f>+VLOOKUP(Tabla2[[#This Row],[Especie]],Codigos_cat_frutas[],2,0)</f>
        <v>Berries</v>
      </c>
      <c r="N584" s="47" t="s">
        <v>384</v>
      </c>
      <c r="O584" s="47" t="s">
        <v>522</v>
      </c>
    </row>
    <row r="585" spans="1:15" x14ac:dyDescent="0.35">
      <c r="A585" s="47" t="s">
        <v>306</v>
      </c>
      <c r="B585" s="47" t="s">
        <v>327</v>
      </c>
      <c r="C585">
        <f>+VLOOKUP($F585,'codigos'!$B$2:$E$344,2,0)</f>
        <v>9</v>
      </c>
      <c r="D585">
        <f>+VLOOKUP($F585,'codigos'!$B$2:$E$344,3,0)</f>
        <v>91</v>
      </c>
      <c r="E585">
        <f>+VLOOKUP($F585,'codigos'!$B$2:$E$344,4,0)</f>
        <v>9120</v>
      </c>
      <c r="F585" s="47" t="s">
        <v>379</v>
      </c>
      <c r="G585" s="47" t="s">
        <v>457</v>
      </c>
      <c r="H585" s="47" t="s">
        <v>283</v>
      </c>
      <c r="I585" s="47">
        <v>452412816</v>
      </c>
      <c r="J585" s="47" t="s">
        <v>284</v>
      </c>
      <c r="K585" s="47">
        <v>4</v>
      </c>
      <c r="L585" s="47" t="s">
        <v>48</v>
      </c>
      <c r="M585" s="47" t="str">
        <f>+VLOOKUP(Tabla2[[#This Row],[Especie]],Codigos_cat_frutas[],2,0)</f>
        <v>Frutos de pepita</v>
      </c>
      <c r="N585" s="47" t="s">
        <v>392</v>
      </c>
      <c r="O585" s="47" t="s">
        <v>522</v>
      </c>
    </row>
    <row r="586" spans="1:15" x14ac:dyDescent="0.35">
      <c r="A586" s="47" t="s">
        <v>306</v>
      </c>
      <c r="B586" s="47" t="s">
        <v>327</v>
      </c>
      <c r="C586">
        <f>+VLOOKUP($F586,'codigos'!$B$2:$E$344,2,0)</f>
        <v>9</v>
      </c>
      <c r="D586">
        <f>+VLOOKUP($F586,'codigos'!$B$2:$E$344,3,0)</f>
        <v>91</v>
      </c>
      <c r="E586">
        <f>+VLOOKUP($F586,'codigos'!$B$2:$E$344,4,0)</f>
        <v>9120</v>
      </c>
      <c r="F586" s="47" t="s">
        <v>379</v>
      </c>
      <c r="G586" s="47" t="s">
        <v>457</v>
      </c>
      <c r="H586" s="47" t="s">
        <v>283</v>
      </c>
      <c r="I586" s="47">
        <v>452412816</v>
      </c>
      <c r="J586" s="47" t="s">
        <v>284</v>
      </c>
      <c r="K586" s="47">
        <v>4</v>
      </c>
      <c r="L586" s="47" t="s">
        <v>48</v>
      </c>
      <c r="M586" s="47" t="str">
        <f>+VLOOKUP(Tabla2[[#This Row],[Especie]],Codigos_cat_frutas[],2,0)</f>
        <v>Otros</v>
      </c>
      <c r="N586" s="47" t="s">
        <v>19</v>
      </c>
      <c r="O586" s="47" t="s">
        <v>522</v>
      </c>
    </row>
    <row r="587" spans="1:15" x14ac:dyDescent="0.35">
      <c r="A587" s="47" t="s">
        <v>306</v>
      </c>
      <c r="B587" s="47" t="s">
        <v>327</v>
      </c>
      <c r="C587">
        <f>+VLOOKUP($F587,'codigos'!$B$2:$E$344,2,0)</f>
        <v>9</v>
      </c>
      <c r="D587">
        <f>+VLOOKUP($F587,'codigos'!$B$2:$E$344,3,0)</f>
        <v>91</v>
      </c>
      <c r="E587">
        <f>+VLOOKUP($F587,'codigos'!$B$2:$E$344,4,0)</f>
        <v>9120</v>
      </c>
      <c r="F587" s="47" t="s">
        <v>379</v>
      </c>
      <c r="G587" s="47" t="s">
        <v>457</v>
      </c>
      <c r="H587" s="47" t="s">
        <v>283</v>
      </c>
      <c r="I587" s="47">
        <v>452412816</v>
      </c>
      <c r="J587" s="47" t="s">
        <v>284</v>
      </c>
      <c r="K587" s="47">
        <v>4</v>
      </c>
      <c r="L587" s="47" t="s">
        <v>48</v>
      </c>
      <c r="M587" s="47" t="str">
        <f>+VLOOKUP(Tabla2[[#This Row],[Especie]],Codigos_cat_frutas[],2,0)</f>
        <v>Frutos de pepita</v>
      </c>
      <c r="N587" s="47" t="s">
        <v>20</v>
      </c>
      <c r="O587" s="47" t="s">
        <v>522</v>
      </c>
    </row>
    <row r="588" spans="1:15" x14ac:dyDescent="0.35">
      <c r="A588" s="47" t="s">
        <v>306</v>
      </c>
      <c r="B588" s="47" t="s">
        <v>327</v>
      </c>
      <c r="C588">
        <f>+VLOOKUP($F588,'codigos'!$B$2:$E$344,2,0)</f>
        <v>9</v>
      </c>
      <c r="D588">
        <f>+VLOOKUP($F588,'codigos'!$B$2:$E$344,3,0)</f>
        <v>91</v>
      </c>
      <c r="E588">
        <f>+VLOOKUP($F588,'codigos'!$B$2:$E$344,4,0)</f>
        <v>9120</v>
      </c>
      <c r="F588" s="47" t="s">
        <v>379</v>
      </c>
      <c r="G588" s="47" t="s">
        <v>457</v>
      </c>
      <c r="H588" s="47" t="s">
        <v>283</v>
      </c>
      <c r="I588" s="47">
        <v>452412816</v>
      </c>
      <c r="J588" s="47" t="s">
        <v>284</v>
      </c>
      <c r="K588" s="47">
        <v>4</v>
      </c>
      <c r="L588" s="47" t="s">
        <v>48</v>
      </c>
      <c r="M588" s="47" t="str">
        <f>+VLOOKUP(Tabla2[[#This Row],[Especie]],Codigos_cat_frutas[],2,0)</f>
        <v>Berries</v>
      </c>
      <c r="N588" s="47" t="s">
        <v>44</v>
      </c>
      <c r="O588" s="47" t="s">
        <v>522</v>
      </c>
    </row>
    <row r="589" spans="1:15" x14ac:dyDescent="0.35">
      <c r="A589" s="47" t="s">
        <v>306</v>
      </c>
      <c r="B589" s="47" t="s">
        <v>325</v>
      </c>
      <c r="C589">
        <f>+VLOOKUP($F589,'codigos'!$B$2:$E$344,2,0)</f>
        <v>9</v>
      </c>
      <c r="D589">
        <f>+VLOOKUP($F589,'codigos'!$B$2:$E$344,3,0)</f>
        <v>92</v>
      </c>
      <c r="E589">
        <f>+VLOOKUP($F589,'codigos'!$B$2:$E$344,4,0)</f>
        <v>9201</v>
      </c>
      <c r="F589" s="47" t="s">
        <v>303</v>
      </c>
      <c r="G589" s="47" t="s">
        <v>511</v>
      </c>
      <c r="H589" s="47" t="s">
        <v>282</v>
      </c>
      <c r="I589" s="47">
        <v>452971107</v>
      </c>
      <c r="J589" s="47" t="s">
        <v>62</v>
      </c>
      <c r="K589" s="47">
        <v>2</v>
      </c>
      <c r="L589" s="47" t="s">
        <v>46</v>
      </c>
      <c r="M589" s="47" t="str">
        <f>+VLOOKUP(Tabla2[[#This Row],[Especie]],Codigos_cat_frutas[],2,0)</f>
        <v>Berries</v>
      </c>
      <c r="N589" s="47" t="s">
        <v>11</v>
      </c>
      <c r="O589" s="47" t="s">
        <v>522</v>
      </c>
    </row>
    <row r="590" spans="1:15" x14ac:dyDescent="0.35">
      <c r="A590" s="47" t="s">
        <v>306</v>
      </c>
      <c r="B590" s="47" t="s">
        <v>325</v>
      </c>
      <c r="C590">
        <f>+VLOOKUP($F590,'codigos'!$B$2:$E$344,2,0)</f>
        <v>9</v>
      </c>
      <c r="D590">
        <f>+VLOOKUP($F590,'codigos'!$B$2:$E$344,3,0)</f>
        <v>92</v>
      </c>
      <c r="E590">
        <f>+VLOOKUP($F590,'codigos'!$B$2:$E$344,4,0)</f>
        <v>9201</v>
      </c>
      <c r="F590" s="47" t="s">
        <v>303</v>
      </c>
      <c r="G590" s="47" t="s">
        <v>511</v>
      </c>
      <c r="H590" s="47" t="s">
        <v>282</v>
      </c>
      <c r="I590" s="47">
        <v>452971107</v>
      </c>
      <c r="J590" s="47" t="s">
        <v>62</v>
      </c>
      <c r="K590" s="47">
        <v>2</v>
      </c>
      <c r="L590" s="47" t="s">
        <v>46</v>
      </c>
      <c r="M590" s="47" t="str">
        <f>+VLOOKUP(Tabla2[[#This Row],[Especie]],Codigos_cat_frutas[],2,0)</f>
        <v>Berries</v>
      </c>
      <c r="N590" s="47" t="s">
        <v>393</v>
      </c>
      <c r="O590" s="47" t="s">
        <v>522</v>
      </c>
    </row>
    <row r="591" spans="1:15" x14ac:dyDescent="0.35">
      <c r="A591" t="s">
        <v>560</v>
      </c>
      <c r="B591" t="s">
        <v>561</v>
      </c>
      <c r="C591">
        <f>+VLOOKUP($F591,'codigos'!$B$2:$E$344,2,0)</f>
        <v>14</v>
      </c>
      <c r="D591">
        <f>+VLOOKUP($F591,'codigos'!$B$2:$E$344,3,0)</f>
        <v>141</v>
      </c>
      <c r="E591">
        <f>+VLOOKUP($F591,'codigos'!$B$2:$E$344,4,0)</f>
        <v>14103</v>
      </c>
      <c r="F591" t="s">
        <v>562</v>
      </c>
      <c r="G591" t="s">
        <v>563</v>
      </c>
      <c r="H591" t="s">
        <v>564</v>
      </c>
      <c r="I591">
        <v>632272701</v>
      </c>
      <c r="J591" t="s">
        <v>565</v>
      </c>
      <c r="K591">
        <v>4</v>
      </c>
      <c r="L591" t="s">
        <v>48</v>
      </c>
      <c r="M591" t="str">
        <f>+VLOOKUP(Tabla2[[#This Row],[Especie]],Codigos_cat_frutas[],2,0)</f>
        <v>Berries</v>
      </c>
      <c r="N591" t="s">
        <v>601</v>
      </c>
      <c r="O591" s="47" t="s">
        <v>525</v>
      </c>
    </row>
    <row r="592" spans="1:15" x14ac:dyDescent="0.35">
      <c r="A592" t="s">
        <v>560</v>
      </c>
      <c r="B592" t="s">
        <v>561</v>
      </c>
      <c r="C592">
        <f>+VLOOKUP($F592,'codigos'!$B$2:$E$344,2,0)</f>
        <v>14</v>
      </c>
      <c r="D592">
        <f>+VLOOKUP($F592,'codigos'!$B$2:$E$344,3,0)</f>
        <v>141</v>
      </c>
      <c r="E592">
        <f>+VLOOKUP($F592,'codigos'!$B$2:$E$344,4,0)</f>
        <v>14103</v>
      </c>
      <c r="F592" t="s">
        <v>562</v>
      </c>
      <c r="G592" t="s">
        <v>563</v>
      </c>
      <c r="H592" t="s">
        <v>564</v>
      </c>
      <c r="I592">
        <v>632272701</v>
      </c>
      <c r="J592" t="s">
        <v>565</v>
      </c>
      <c r="K592">
        <v>5</v>
      </c>
      <c r="L592" t="s">
        <v>49</v>
      </c>
      <c r="M592" t="str">
        <f>+VLOOKUP(Tabla2[[#This Row],[Especie]],Codigos_cat_frutas[],2,0)</f>
        <v>Berries</v>
      </c>
      <c r="N592" t="s">
        <v>384</v>
      </c>
      <c r="O592" s="47" t="s">
        <v>525</v>
      </c>
    </row>
    <row r="593" spans="1:15" x14ac:dyDescent="0.35">
      <c r="A593" t="s">
        <v>560</v>
      </c>
      <c r="B593" t="s">
        <v>561</v>
      </c>
      <c r="C593">
        <f>+VLOOKUP($F593,'codigos'!$B$2:$E$344,2,0)</f>
        <v>14</v>
      </c>
      <c r="D593">
        <f>+VLOOKUP($F593,'codigos'!$B$2:$E$344,3,0)</f>
        <v>141</v>
      </c>
      <c r="E593">
        <f>+VLOOKUP($F593,'codigos'!$B$2:$E$344,4,0)</f>
        <v>14103</v>
      </c>
      <c r="F593" t="s">
        <v>562</v>
      </c>
      <c r="G593" t="s">
        <v>563</v>
      </c>
      <c r="H593" t="s">
        <v>564</v>
      </c>
      <c r="I593">
        <v>632272701</v>
      </c>
      <c r="J593" t="s">
        <v>565</v>
      </c>
      <c r="K593">
        <v>5</v>
      </c>
      <c r="L593" t="s">
        <v>49</v>
      </c>
      <c r="M593" t="str">
        <f>+VLOOKUP(Tabla2[[#This Row],[Especie]],Codigos_cat_frutas[],2,0)</f>
        <v>Berries</v>
      </c>
      <c r="N593" t="s">
        <v>601</v>
      </c>
      <c r="O593" s="47" t="s">
        <v>525</v>
      </c>
    </row>
    <row r="594" spans="1:15" x14ac:dyDescent="0.35">
      <c r="A594" t="s">
        <v>560</v>
      </c>
      <c r="B594" t="s">
        <v>561</v>
      </c>
      <c r="C594">
        <f>+VLOOKUP($F594,'codigos'!$B$2:$E$344,2,0)</f>
        <v>14</v>
      </c>
      <c r="D594">
        <f>+VLOOKUP($F594,'codigos'!$B$2:$E$344,3,0)</f>
        <v>141</v>
      </c>
      <c r="E594">
        <f>+VLOOKUP($F594,'codigos'!$B$2:$E$344,4,0)</f>
        <v>14103</v>
      </c>
      <c r="F594" t="s">
        <v>562</v>
      </c>
      <c r="G594" t="s">
        <v>563</v>
      </c>
      <c r="H594" t="s">
        <v>564</v>
      </c>
      <c r="I594">
        <v>632272701</v>
      </c>
      <c r="J594" t="s">
        <v>565</v>
      </c>
      <c r="K594">
        <v>5</v>
      </c>
      <c r="L594" t="s">
        <v>49</v>
      </c>
      <c r="M594" t="str">
        <f>+VLOOKUP(Tabla2[[#This Row],[Especie]],Codigos_cat_frutas[],2,0)</f>
        <v>Berries</v>
      </c>
      <c r="N594" t="s">
        <v>11</v>
      </c>
      <c r="O594" s="47" t="s">
        <v>525</v>
      </c>
    </row>
    <row r="595" spans="1:15" x14ac:dyDescent="0.35">
      <c r="A595" t="s">
        <v>560</v>
      </c>
      <c r="B595" t="s">
        <v>561</v>
      </c>
      <c r="C595">
        <f>+VLOOKUP($F595,'codigos'!$B$2:$E$344,2,0)</f>
        <v>14</v>
      </c>
      <c r="D595">
        <f>+VLOOKUP($F595,'codigos'!$B$2:$E$344,3,0)</f>
        <v>141</v>
      </c>
      <c r="E595">
        <f>+VLOOKUP($F595,'codigos'!$B$2:$E$344,4,0)</f>
        <v>14103</v>
      </c>
      <c r="F595" t="s">
        <v>562</v>
      </c>
      <c r="G595" t="s">
        <v>563</v>
      </c>
      <c r="H595" t="s">
        <v>564</v>
      </c>
      <c r="I595">
        <v>632272701</v>
      </c>
      <c r="J595" t="s">
        <v>565</v>
      </c>
      <c r="K595">
        <v>5</v>
      </c>
      <c r="L595" t="s">
        <v>49</v>
      </c>
      <c r="M595" t="str">
        <f>+VLOOKUP(Tabla2[[#This Row],[Especie]],Codigos_cat_frutas[],2,0)</f>
        <v>Berries</v>
      </c>
      <c r="N595" t="s">
        <v>12</v>
      </c>
      <c r="O595" s="47" t="s">
        <v>525</v>
      </c>
    </row>
    <row r="596" spans="1:15" x14ac:dyDescent="0.35">
      <c r="A596" t="s">
        <v>560</v>
      </c>
      <c r="B596" t="s">
        <v>561</v>
      </c>
      <c r="C596">
        <f>+VLOOKUP($F596,'codigos'!$B$2:$E$344,2,0)</f>
        <v>14</v>
      </c>
      <c r="D596">
        <f>+VLOOKUP($F596,'codigos'!$B$2:$E$344,3,0)</f>
        <v>141</v>
      </c>
      <c r="E596">
        <f>+VLOOKUP($F596,'codigos'!$B$2:$E$344,4,0)</f>
        <v>14103</v>
      </c>
      <c r="F596" t="s">
        <v>562</v>
      </c>
      <c r="G596" t="s">
        <v>563</v>
      </c>
      <c r="H596" t="s">
        <v>564</v>
      </c>
      <c r="I596">
        <v>632272701</v>
      </c>
      <c r="J596" t="s">
        <v>565</v>
      </c>
      <c r="K596">
        <v>5</v>
      </c>
      <c r="L596" t="s">
        <v>49</v>
      </c>
      <c r="M596" t="str">
        <f>+VLOOKUP(Tabla2[[#This Row],[Especie]],Codigos_cat_frutas[],2,0)</f>
        <v>Berries</v>
      </c>
      <c r="N596" t="s">
        <v>30</v>
      </c>
      <c r="O596" s="47" t="s">
        <v>525</v>
      </c>
    </row>
    <row r="597" spans="1:15" x14ac:dyDescent="0.35">
      <c r="A597" t="s">
        <v>560</v>
      </c>
      <c r="B597" t="s">
        <v>561</v>
      </c>
      <c r="C597">
        <f>+VLOOKUP($F597,'codigos'!$B$2:$E$344,2,0)</f>
        <v>14</v>
      </c>
      <c r="D597">
        <f>+VLOOKUP($F597,'codigos'!$B$2:$E$344,3,0)</f>
        <v>141</v>
      </c>
      <c r="E597">
        <f>+VLOOKUP($F597,'codigos'!$B$2:$E$344,4,0)</f>
        <v>14101</v>
      </c>
      <c r="F597" t="s">
        <v>561</v>
      </c>
      <c r="G597" t="s">
        <v>627</v>
      </c>
      <c r="H597" t="s">
        <v>628</v>
      </c>
      <c r="I597">
        <v>985482241</v>
      </c>
      <c r="J597" s="47" t="s">
        <v>62</v>
      </c>
      <c r="K597">
        <v>5</v>
      </c>
      <c r="L597" t="s">
        <v>49</v>
      </c>
      <c r="M597" t="str">
        <f>+VLOOKUP(Tabla2[[#This Row],[Especie]],Codigos_cat_frutas[],2,0)</f>
        <v>Frutos de pepita</v>
      </c>
      <c r="N597" t="s">
        <v>392</v>
      </c>
      <c r="O597" s="47" t="s">
        <v>525</v>
      </c>
    </row>
    <row r="598" spans="1:15" x14ac:dyDescent="0.35">
      <c r="A598" t="s">
        <v>538</v>
      </c>
      <c r="B598" t="s">
        <v>539</v>
      </c>
      <c r="C598">
        <f>+VLOOKUP($F598,'codigos'!$B$2:$E$344,2,0)</f>
        <v>10</v>
      </c>
      <c r="D598">
        <f>+VLOOKUP($F598,'codigos'!$B$2:$E$344,3,0)</f>
        <v>103</v>
      </c>
      <c r="E598">
        <f>+VLOOKUP($F598,'codigos'!$B$2:$E$344,4,0)</f>
        <v>10303</v>
      </c>
      <c r="F598" t="s">
        <v>544</v>
      </c>
      <c r="G598" t="s">
        <v>545</v>
      </c>
      <c r="H598" t="s">
        <v>546</v>
      </c>
      <c r="I598">
        <v>642351619</v>
      </c>
      <c r="J598" t="s">
        <v>547</v>
      </c>
      <c r="K598">
        <v>5</v>
      </c>
      <c r="L598" t="s">
        <v>49</v>
      </c>
      <c r="M598" t="str">
        <f>+VLOOKUP(Tabla2[[#This Row],[Especie]],Codigos_cat_frutas[],2,0)</f>
        <v>Berries</v>
      </c>
      <c r="N598" t="s">
        <v>384</v>
      </c>
      <c r="O598" s="47" t="s">
        <v>525</v>
      </c>
    </row>
    <row r="599" spans="1:15" x14ac:dyDescent="0.35">
      <c r="A599" t="s">
        <v>538</v>
      </c>
      <c r="B599" t="s">
        <v>539</v>
      </c>
      <c r="C599">
        <f>+VLOOKUP($F599,'codigos'!$B$2:$E$344,2,0)</f>
        <v>10</v>
      </c>
      <c r="D599">
        <f>+VLOOKUP($F599,'codigos'!$B$2:$E$344,3,0)</f>
        <v>103</v>
      </c>
      <c r="E599">
        <f>+VLOOKUP($F599,'codigos'!$B$2:$E$344,4,0)</f>
        <v>10303</v>
      </c>
      <c r="F599" t="s">
        <v>544</v>
      </c>
      <c r="G599" t="s">
        <v>545</v>
      </c>
      <c r="H599" t="s">
        <v>546</v>
      </c>
      <c r="I599">
        <v>642351619</v>
      </c>
      <c r="J599" t="s">
        <v>547</v>
      </c>
      <c r="K599">
        <v>5</v>
      </c>
      <c r="L599" t="s">
        <v>49</v>
      </c>
      <c r="M599" t="str">
        <f>+VLOOKUP(Tabla2[[#This Row],[Especie]],Codigos_cat_frutas[],2,0)</f>
        <v>Berries</v>
      </c>
      <c r="N599" t="s">
        <v>11</v>
      </c>
      <c r="O599" s="47" t="s">
        <v>525</v>
      </c>
    </row>
    <row r="600" spans="1:15" x14ac:dyDescent="0.35">
      <c r="A600" t="s">
        <v>538</v>
      </c>
      <c r="B600" t="s">
        <v>539</v>
      </c>
      <c r="C600">
        <f>+VLOOKUP($F600,'codigos'!$B$2:$E$344,2,0)</f>
        <v>10</v>
      </c>
      <c r="D600">
        <f>+VLOOKUP($F600,'codigos'!$B$2:$E$344,3,0)</f>
        <v>103</v>
      </c>
      <c r="E600">
        <f>+VLOOKUP($F600,'codigos'!$B$2:$E$344,4,0)</f>
        <v>10303</v>
      </c>
      <c r="F600" t="s">
        <v>544</v>
      </c>
      <c r="G600" t="s">
        <v>545</v>
      </c>
      <c r="H600" t="s">
        <v>546</v>
      </c>
      <c r="I600">
        <v>642351619</v>
      </c>
      <c r="J600" t="s">
        <v>547</v>
      </c>
      <c r="K600">
        <v>5</v>
      </c>
      <c r="L600" t="s">
        <v>49</v>
      </c>
      <c r="M600" t="str">
        <f>+VLOOKUP(Tabla2[[#This Row],[Especie]],Codigos_cat_frutas[],2,0)</f>
        <v>Berries</v>
      </c>
      <c r="N600" t="s">
        <v>12</v>
      </c>
      <c r="O600" s="47" t="s">
        <v>525</v>
      </c>
    </row>
    <row r="601" spans="1:15" x14ac:dyDescent="0.35">
      <c r="A601" t="s">
        <v>538</v>
      </c>
      <c r="B601" t="s">
        <v>539</v>
      </c>
      <c r="C601">
        <f>+VLOOKUP($F601,'codigos'!$B$2:$E$344,2,0)</f>
        <v>10</v>
      </c>
      <c r="D601">
        <f>+VLOOKUP($F601,'codigos'!$B$2:$E$344,3,0)</f>
        <v>103</v>
      </c>
      <c r="E601">
        <f>+VLOOKUP($F601,'codigos'!$B$2:$E$344,4,0)</f>
        <v>10303</v>
      </c>
      <c r="F601" t="s">
        <v>544</v>
      </c>
      <c r="G601" t="s">
        <v>545</v>
      </c>
      <c r="H601" t="s">
        <v>546</v>
      </c>
      <c r="I601">
        <v>642351619</v>
      </c>
      <c r="J601" t="s">
        <v>547</v>
      </c>
      <c r="K601">
        <v>5</v>
      </c>
      <c r="L601" t="s">
        <v>49</v>
      </c>
      <c r="M601" t="str">
        <f>+VLOOKUP(Tabla2[[#This Row],[Especie]],Codigos_cat_frutas[],2,0)</f>
        <v>Berries</v>
      </c>
      <c r="N601" t="s">
        <v>30</v>
      </c>
      <c r="O601" s="47" t="s">
        <v>525</v>
      </c>
    </row>
    <row r="602" spans="1:15" x14ac:dyDescent="0.35">
      <c r="A602" t="s">
        <v>538</v>
      </c>
      <c r="B602" t="s">
        <v>539</v>
      </c>
      <c r="C602">
        <f>+VLOOKUP($F602,'codigos'!$B$2:$E$344,2,0)</f>
        <v>10</v>
      </c>
      <c r="D602">
        <f>+VLOOKUP($F602,'codigos'!$B$2:$E$344,3,0)</f>
        <v>103</v>
      </c>
      <c r="E602">
        <f>+VLOOKUP($F602,'codigos'!$B$2:$E$344,4,0)</f>
        <v>10304</v>
      </c>
      <c r="F602" t="s">
        <v>540</v>
      </c>
      <c r="G602" t="s">
        <v>541</v>
      </c>
      <c r="H602" t="s">
        <v>542</v>
      </c>
      <c r="I602">
        <v>995499726</v>
      </c>
      <c r="J602" t="s">
        <v>543</v>
      </c>
      <c r="K602">
        <v>2</v>
      </c>
      <c r="L602" t="s">
        <v>46</v>
      </c>
      <c r="M602" t="str">
        <f>+VLOOKUP(Tabla2[[#This Row],[Especie]],Codigos_cat_frutas[],2,0)</f>
        <v>Berries</v>
      </c>
      <c r="N602" t="s">
        <v>384</v>
      </c>
      <c r="O602" s="47" t="s">
        <v>525</v>
      </c>
    </row>
    <row r="603" spans="1:15" x14ac:dyDescent="0.35">
      <c r="A603" t="s">
        <v>538</v>
      </c>
      <c r="B603" t="s">
        <v>539</v>
      </c>
      <c r="C603">
        <f>+VLOOKUP($F603,'codigos'!$B$2:$E$344,2,0)</f>
        <v>10</v>
      </c>
      <c r="D603">
        <f>+VLOOKUP($F603,'codigos'!$B$2:$E$344,3,0)</f>
        <v>103</v>
      </c>
      <c r="E603">
        <f>+VLOOKUP($F603,'codigos'!$B$2:$E$344,4,0)</f>
        <v>10304</v>
      </c>
      <c r="F603" t="s">
        <v>540</v>
      </c>
      <c r="G603" t="s">
        <v>541</v>
      </c>
      <c r="H603" t="s">
        <v>542</v>
      </c>
      <c r="I603">
        <v>995499726</v>
      </c>
      <c r="J603" t="s">
        <v>543</v>
      </c>
      <c r="K603">
        <v>2</v>
      </c>
      <c r="L603" t="s">
        <v>46</v>
      </c>
      <c r="M603" t="str">
        <f>+VLOOKUP(Tabla2[[#This Row],[Especie]],Codigos_cat_frutas[],2,0)</f>
        <v>Berries</v>
      </c>
      <c r="N603" t="s">
        <v>11</v>
      </c>
      <c r="O603" s="47" t="s">
        <v>525</v>
      </c>
    </row>
    <row r="604" spans="1:15" x14ac:dyDescent="0.35">
      <c r="A604" t="s">
        <v>538</v>
      </c>
      <c r="B604" t="s">
        <v>539</v>
      </c>
      <c r="C604">
        <f>+VLOOKUP($F604,'codigos'!$B$2:$E$344,2,0)</f>
        <v>10</v>
      </c>
      <c r="D604">
        <f>+VLOOKUP($F604,'codigos'!$B$2:$E$344,3,0)</f>
        <v>103</v>
      </c>
      <c r="E604">
        <f>+VLOOKUP($F604,'codigos'!$B$2:$E$344,4,0)</f>
        <v>10304</v>
      </c>
      <c r="F604" t="s">
        <v>540</v>
      </c>
      <c r="G604" t="s">
        <v>541</v>
      </c>
      <c r="H604" t="s">
        <v>542</v>
      </c>
      <c r="I604">
        <v>995499726</v>
      </c>
      <c r="J604" t="s">
        <v>543</v>
      </c>
      <c r="K604">
        <v>2</v>
      </c>
      <c r="L604" t="s">
        <v>46</v>
      </c>
      <c r="M604" t="str">
        <f>+VLOOKUP(Tabla2[[#This Row],[Especie]],Codigos_cat_frutas[],2,0)</f>
        <v>Berries</v>
      </c>
      <c r="N604" t="s">
        <v>12</v>
      </c>
      <c r="O604" s="47" t="s">
        <v>525</v>
      </c>
    </row>
    <row r="605" spans="1:15" x14ac:dyDescent="0.35">
      <c r="A605" t="s">
        <v>538</v>
      </c>
      <c r="B605" t="s">
        <v>539</v>
      </c>
      <c r="C605">
        <f>+VLOOKUP($F605,'codigos'!$B$2:$E$344,2,0)</f>
        <v>10</v>
      </c>
      <c r="D605">
        <f>+VLOOKUP($F605,'codigos'!$B$2:$E$344,3,0)</f>
        <v>103</v>
      </c>
      <c r="E605">
        <f>+VLOOKUP($F605,'codigos'!$B$2:$E$344,4,0)</f>
        <v>10304</v>
      </c>
      <c r="F605" t="s">
        <v>540</v>
      </c>
      <c r="G605" t="s">
        <v>541</v>
      </c>
      <c r="H605" t="s">
        <v>542</v>
      </c>
      <c r="I605">
        <v>995499726</v>
      </c>
      <c r="J605" t="s">
        <v>543</v>
      </c>
      <c r="K605">
        <v>2</v>
      </c>
      <c r="L605" t="s">
        <v>46</v>
      </c>
      <c r="M605" t="str">
        <f>+VLOOKUP(Tabla2[[#This Row],[Especie]],Codigos_cat_frutas[],2,0)</f>
        <v>Berries</v>
      </c>
      <c r="N605" t="s">
        <v>30</v>
      </c>
      <c r="O605" s="47" t="s">
        <v>525</v>
      </c>
    </row>
  </sheetData>
  <sortState xmlns:xlrd2="http://schemas.microsoft.com/office/spreadsheetml/2017/richdata2" ref="A2:O605">
    <sortCondition ref="G6:G605"/>
    <sortCondition ref="L6:L605"/>
    <sortCondition ref="N6:N605"/>
  </sortState>
  <pageMargins left="0.70866141732283472" right="0.70866141732283472" top="0.74803149606299213" bottom="0.74803149606299213" header="0.31496062992125984" footer="0.31496062992125984"/>
  <pageSetup scale="56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AD6C-D817-4096-AB2B-7D29AF68169E}">
  <dimension ref="B1:I344"/>
  <sheetViews>
    <sheetView topLeftCell="A147" workbookViewId="0">
      <selection activeCell="I157" sqref="I157"/>
    </sheetView>
  </sheetViews>
  <sheetFormatPr baseColWidth="10" defaultRowHeight="14.5" x14ac:dyDescent="0.35"/>
  <cols>
    <col min="2" max="2" width="41.08984375" customWidth="1"/>
    <col min="9" max="9" width="27.453125" customWidth="1"/>
  </cols>
  <sheetData>
    <row r="1" spans="2:9" x14ac:dyDescent="0.35">
      <c r="B1" s="60" t="s">
        <v>293</v>
      </c>
      <c r="C1" s="60" t="s">
        <v>696</v>
      </c>
      <c r="D1" s="60" t="s">
        <v>697</v>
      </c>
      <c r="E1" s="60" t="s">
        <v>698</v>
      </c>
      <c r="H1" t="s">
        <v>295</v>
      </c>
      <c r="I1" t="s">
        <v>1048</v>
      </c>
    </row>
    <row r="2" spans="2:9" x14ac:dyDescent="0.35">
      <c r="B2" s="61" t="s">
        <v>699</v>
      </c>
      <c r="C2" s="61">
        <v>15</v>
      </c>
      <c r="D2" s="61">
        <v>151</v>
      </c>
      <c r="E2" s="61">
        <v>15101</v>
      </c>
      <c r="H2" s="96" t="s">
        <v>289</v>
      </c>
      <c r="I2" t="s">
        <v>1049</v>
      </c>
    </row>
    <row r="3" spans="2:9" x14ac:dyDescent="0.35">
      <c r="B3" s="62" t="s">
        <v>700</v>
      </c>
      <c r="C3" s="63">
        <v>15</v>
      </c>
      <c r="D3" s="63">
        <v>151</v>
      </c>
      <c r="E3" s="61">
        <v>15102</v>
      </c>
      <c r="H3" s="96" t="s">
        <v>290</v>
      </c>
      <c r="I3" t="s">
        <v>1049</v>
      </c>
    </row>
    <row r="4" spans="2:9" ht="29" x14ac:dyDescent="0.35">
      <c r="B4" s="62" t="s">
        <v>701</v>
      </c>
      <c r="C4" s="61">
        <v>15</v>
      </c>
      <c r="D4" s="63">
        <v>152</v>
      </c>
      <c r="E4" s="61">
        <v>15201</v>
      </c>
      <c r="H4" s="96" t="s">
        <v>1050</v>
      </c>
      <c r="I4" t="s">
        <v>1051</v>
      </c>
    </row>
    <row r="5" spans="2:9" x14ac:dyDescent="0.35">
      <c r="B5" s="62" t="s">
        <v>702</v>
      </c>
      <c r="C5" s="63">
        <v>15</v>
      </c>
      <c r="D5" s="63">
        <v>152</v>
      </c>
      <c r="E5" s="61">
        <v>15202</v>
      </c>
      <c r="H5" s="96" t="s">
        <v>1052</v>
      </c>
      <c r="I5" t="s">
        <v>1053</v>
      </c>
    </row>
    <row r="6" spans="2:9" x14ac:dyDescent="0.35">
      <c r="B6" s="61" t="s">
        <v>703</v>
      </c>
      <c r="C6" s="61">
        <v>1</v>
      </c>
      <c r="D6" s="61">
        <v>11</v>
      </c>
      <c r="E6" s="61">
        <v>1101</v>
      </c>
      <c r="H6" s="96" t="s">
        <v>12</v>
      </c>
      <c r="I6" t="s">
        <v>1051</v>
      </c>
    </row>
    <row r="7" spans="2:9" x14ac:dyDescent="0.35">
      <c r="B7" s="62" t="s">
        <v>704</v>
      </c>
      <c r="C7" s="63">
        <v>1</v>
      </c>
      <c r="D7" s="63">
        <v>11</v>
      </c>
      <c r="E7" s="63">
        <v>1102</v>
      </c>
      <c r="H7" s="96" t="s">
        <v>1054</v>
      </c>
      <c r="I7" t="s">
        <v>1055</v>
      </c>
    </row>
    <row r="8" spans="2:9" ht="29" x14ac:dyDescent="0.35">
      <c r="B8" s="64" t="s">
        <v>705</v>
      </c>
      <c r="C8" s="61">
        <v>1</v>
      </c>
      <c r="D8" s="63">
        <v>14</v>
      </c>
      <c r="E8" s="63">
        <v>1401</v>
      </c>
      <c r="H8" s="96" t="s">
        <v>1056</v>
      </c>
      <c r="I8" t="s">
        <v>1055</v>
      </c>
    </row>
    <row r="9" spans="2:9" x14ac:dyDescent="0.35">
      <c r="B9" s="62" t="s">
        <v>706</v>
      </c>
      <c r="C9" s="63">
        <v>1</v>
      </c>
      <c r="D9" s="63">
        <v>14</v>
      </c>
      <c r="E9" s="63">
        <v>1402</v>
      </c>
      <c r="H9" s="96" t="s">
        <v>1057</v>
      </c>
      <c r="I9" t="s">
        <v>1055</v>
      </c>
    </row>
    <row r="10" spans="2:9" x14ac:dyDescent="0.35">
      <c r="B10" s="62" t="s">
        <v>707</v>
      </c>
      <c r="C10" s="61">
        <v>1</v>
      </c>
      <c r="D10" s="63">
        <v>14</v>
      </c>
      <c r="E10" s="63">
        <v>1403</v>
      </c>
      <c r="H10" s="96" t="s">
        <v>1058</v>
      </c>
      <c r="I10" t="s">
        <v>1059</v>
      </c>
    </row>
    <row r="11" spans="2:9" x14ac:dyDescent="0.35">
      <c r="B11" s="62" t="s">
        <v>708</v>
      </c>
      <c r="C11" s="63">
        <v>1</v>
      </c>
      <c r="D11" s="63">
        <v>14</v>
      </c>
      <c r="E11" s="63">
        <v>1404</v>
      </c>
      <c r="H11" s="96" t="s">
        <v>33</v>
      </c>
      <c r="I11" t="s">
        <v>1049</v>
      </c>
    </row>
    <row r="12" spans="2:9" x14ac:dyDescent="0.35">
      <c r="B12" s="62" t="s">
        <v>709</v>
      </c>
      <c r="C12" s="61">
        <v>1</v>
      </c>
      <c r="D12" s="63">
        <v>14</v>
      </c>
      <c r="E12" s="63">
        <v>1405</v>
      </c>
      <c r="H12" s="96" t="s">
        <v>1060</v>
      </c>
      <c r="I12" t="s">
        <v>1061</v>
      </c>
    </row>
    <row r="13" spans="2:9" x14ac:dyDescent="0.35">
      <c r="B13" s="61" t="s">
        <v>710</v>
      </c>
      <c r="C13" s="61">
        <v>2</v>
      </c>
      <c r="D13" s="61">
        <v>21</v>
      </c>
      <c r="E13" s="61">
        <v>2101</v>
      </c>
      <c r="H13" s="96" t="s">
        <v>649</v>
      </c>
      <c r="I13" t="s">
        <v>1061</v>
      </c>
    </row>
    <row r="14" spans="2:9" x14ac:dyDescent="0.35">
      <c r="B14" s="62" t="s">
        <v>711</v>
      </c>
      <c r="C14" s="63">
        <v>2</v>
      </c>
      <c r="D14" s="63">
        <v>21</v>
      </c>
      <c r="E14" s="63">
        <v>2102</v>
      </c>
      <c r="H14" s="96" t="s">
        <v>18</v>
      </c>
      <c r="I14" t="s">
        <v>1051</v>
      </c>
    </row>
    <row r="15" spans="2:9" x14ac:dyDescent="0.35">
      <c r="B15" s="62" t="s">
        <v>712</v>
      </c>
      <c r="C15" s="61">
        <v>2</v>
      </c>
      <c r="D15" s="63">
        <v>21</v>
      </c>
      <c r="E15" s="63">
        <v>2103</v>
      </c>
      <c r="H15" s="96" t="s">
        <v>38</v>
      </c>
      <c r="I15" t="s">
        <v>1049</v>
      </c>
    </row>
    <row r="16" spans="2:9" x14ac:dyDescent="0.35">
      <c r="B16" s="62" t="s">
        <v>713</v>
      </c>
      <c r="C16" s="63">
        <v>2</v>
      </c>
      <c r="D16" s="63">
        <v>21</v>
      </c>
      <c r="E16" s="63">
        <v>2104</v>
      </c>
      <c r="H16" s="96" t="s">
        <v>1062</v>
      </c>
      <c r="I16" t="s">
        <v>1063</v>
      </c>
    </row>
    <row r="17" spans="2:9" x14ac:dyDescent="0.35">
      <c r="B17" s="62" t="s">
        <v>714</v>
      </c>
      <c r="C17" s="61">
        <v>2</v>
      </c>
      <c r="D17" s="63">
        <v>22</v>
      </c>
      <c r="E17" s="63">
        <v>2201</v>
      </c>
      <c r="H17" s="96" t="s">
        <v>1064</v>
      </c>
      <c r="I17" t="s">
        <v>1055</v>
      </c>
    </row>
    <row r="18" spans="2:9" x14ac:dyDescent="0.35">
      <c r="B18" s="62" t="s">
        <v>715</v>
      </c>
      <c r="C18" s="63">
        <v>2</v>
      </c>
      <c r="D18" s="63">
        <v>22</v>
      </c>
      <c r="E18" s="63">
        <v>2202</v>
      </c>
      <c r="H18" s="96" t="s">
        <v>1065</v>
      </c>
      <c r="I18" t="s">
        <v>1063</v>
      </c>
    </row>
    <row r="19" spans="2:9" x14ac:dyDescent="0.35">
      <c r="B19" s="62" t="s">
        <v>716</v>
      </c>
      <c r="C19" s="61">
        <v>2</v>
      </c>
      <c r="D19" s="63">
        <v>22</v>
      </c>
      <c r="E19" s="63">
        <v>2203</v>
      </c>
      <c r="H19" s="96" t="s">
        <v>1066</v>
      </c>
      <c r="I19" t="s">
        <v>1066</v>
      </c>
    </row>
    <row r="20" spans="2:9" x14ac:dyDescent="0.35">
      <c r="B20" s="62" t="s">
        <v>717</v>
      </c>
      <c r="C20" s="63">
        <v>2</v>
      </c>
      <c r="D20" s="63">
        <v>23</v>
      </c>
      <c r="E20" s="63">
        <v>2301</v>
      </c>
      <c r="H20" s="97" t="s">
        <v>1067</v>
      </c>
      <c r="I20" t="s">
        <v>1063</v>
      </c>
    </row>
    <row r="21" spans="2:9" x14ac:dyDescent="0.35">
      <c r="B21" s="62" t="s">
        <v>718</v>
      </c>
      <c r="C21" s="61">
        <v>2</v>
      </c>
      <c r="D21" s="63">
        <v>23</v>
      </c>
      <c r="E21" s="63">
        <v>2302</v>
      </c>
      <c r="H21" s="96" t="s">
        <v>10</v>
      </c>
      <c r="I21" t="s">
        <v>1063</v>
      </c>
    </row>
    <row r="22" spans="2:9" x14ac:dyDescent="0.35">
      <c r="B22" s="61" t="s">
        <v>719</v>
      </c>
      <c r="C22" s="61">
        <v>3</v>
      </c>
      <c r="D22" s="61">
        <v>31</v>
      </c>
      <c r="E22" s="61">
        <v>3101</v>
      </c>
      <c r="H22" s="96" t="s">
        <v>1068</v>
      </c>
      <c r="I22" t="s">
        <v>1061</v>
      </c>
    </row>
    <row r="23" spans="2:9" x14ac:dyDescent="0.35">
      <c r="B23" s="62" t="s">
        <v>720</v>
      </c>
      <c r="C23" s="63">
        <v>3</v>
      </c>
      <c r="D23" s="63">
        <v>31</v>
      </c>
      <c r="E23" s="63">
        <v>3102</v>
      </c>
      <c r="H23" s="97" t="s">
        <v>1069</v>
      </c>
      <c r="I23" t="s">
        <v>1063</v>
      </c>
    </row>
    <row r="24" spans="2:9" x14ac:dyDescent="0.35">
      <c r="B24" s="62" t="s">
        <v>721</v>
      </c>
      <c r="C24" s="63">
        <v>3</v>
      </c>
      <c r="D24" s="63">
        <v>31</v>
      </c>
      <c r="E24" s="63">
        <v>3103</v>
      </c>
      <c r="H24" s="97" t="s">
        <v>1070</v>
      </c>
      <c r="I24" t="s">
        <v>1049</v>
      </c>
    </row>
    <row r="25" spans="2:9" x14ac:dyDescent="0.35">
      <c r="B25" s="62" t="s">
        <v>722</v>
      </c>
      <c r="C25" s="61">
        <v>3</v>
      </c>
      <c r="D25" s="63">
        <v>32</v>
      </c>
      <c r="E25" s="63">
        <v>3201</v>
      </c>
      <c r="H25" s="97" t="s">
        <v>1071</v>
      </c>
      <c r="I25" t="s">
        <v>1049</v>
      </c>
    </row>
    <row r="26" spans="2:9" x14ac:dyDescent="0.35">
      <c r="B26" s="62" t="s">
        <v>723</v>
      </c>
      <c r="C26" s="63">
        <v>3</v>
      </c>
      <c r="D26" s="63">
        <v>32</v>
      </c>
      <c r="E26" s="63">
        <v>3202</v>
      </c>
      <c r="H26" s="97" t="s">
        <v>1072</v>
      </c>
      <c r="I26" t="s">
        <v>1059</v>
      </c>
    </row>
    <row r="27" spans="2:9" x14ac:dyDescent="0.35">
      <c r="B27" s="62" t="s">
        <v>724</v>
      </c>
      <c r="C27" s="63">
        <v>3</v>
      </c>
      <c r="D27" s="63">
        <v>33</v>
      </c>
      <c r="E27" s="63">
        <v>3301</v>
      </c>
      <c r="H27" s="97" t="s">
        <v>1073</v>
      </c>
      <c r="I27" t="s">
        <v>1049</v>
      </c>
    </row>
    <row r="28" spans="2:9" x14ac:dyDescent="0.35">
      <c r="B28" s="62" t="s">
        <v>725</v>
      </c>
      <c r="C28" s="61">
        <v>3</v>
      </c>
      <c r="D28" s="63">
        <v>33</v>
      </c>
      <c r="E28" s="63">
        <v>3302</v>
      </c>
      <c r="H28" s="97" t="s">
        <v>1074</v>
      </c>
      <c r="I28" t="s">
        <v>1053</v>
      </c>
    </row>
    <row r="29" spans="2:9" x14ac:dyDescent="0.35">
      <c r="B29" s="62" t="s">
        <v>726</v>
      </c>
      <c r="C29" s="63">
        <v>3</v>
      </c>
      <c r="D29" s="63">
        <v>33</v>
      </c>
      <c r="E29" s="63">
        <v>3303</v>
      </c>
      <c r="H29" s="97" t="s">
        <v>1075</v>
      </c>
      <c r="I29" t="s">
        <v>1055</v>
      </c>
    </row>
    <row r="30" spans="2:9" ht="29" x14ac:dyDescent="0.35">
      <c r="B30" s="62" t="s">
        <v>727</v>
      </c>
      <c r="C30" s="63">
        <v>3</v>
      </c>
      <c r="D30" s="63">
        <v>33</v>
      </c>
      <c r="E30" s="63">
        <v>3304</v>
      </c>
      <c r="H30" s="97" t="s">
        <v>1076</v>
      </c>
      <c r="I30" t="s">
        <v>1066</v>
      </c>
    </row>
    <row r="31" spans="2:9" x14ac:dyDescent="0.35">
      <c r="B31" s="65" t="s">
        <v>728</v>
      </c>
      <c r="C31" s="65">
        <v>4</v>
      </c>
      <c r="D31" s="66">
        <v>41</v>
      </c>
      <c r="E31" s="65">
        <v>4103</v>
      </c>
      <c r="H31" s="97" t="s">
        <v>1077</v>
      </c>
      <c r="I31" t="s">
        <v>1053</v>
      </c>
    </row>
    <row r="32" spans="2:9" x14ac:dyDescent="0.35">
      <c r="B32" s="67" t="s">
        <v>729</v>
      </c>
      <c r="C32" s="66">
        <v>4</v>
      </c>
      <c r="D32" s="66">
        <v>41</v>
      </c>
      <c r="E32" s="66">
        <v>4102</v>
      </c>
      <c r="H32" s="97" t="s">
        <v>1078</v>
      </c>
      <c r="I32" t="s">
        <v>1051</v>
      </c>
    </row>
    <row r="33" spans="2:9" ht="29" x14ac:dyDescent="0.35">
      <c r="B33" s="67" t="s">
        <v>730</v>
      </c>
      <c r="C33" s="66">
        <v>4</v>
      </c>
      <c r="D33" s="66">
        <v>41</v>
      </c>
      <c r="E33" s="66">
        <v>4104</v>
      </c>
      <c r="H33" s="97" t="s">
        <v>1079</v>
      </c>
      <c r="I33" t="s">
        <v>1061</v>
      </c>
    </row>
    <row r="34" spans="2:9" x14ac:dyDescent="0.35">
      <c r="B34" s="67" t="s">
        <v>731</v>
      </c>
      <c r="C34" s="65">
        <v>4</v>
      </c>
      <c r="D34" s="66">
        <v>41</v>
      </c>
      <c r="E34" s="66">
        <v>4101</v>
      </c>
      <c r="H34" s="97" t="s">
        <v>1080</v>
      </c>
      <c r="I34" t="s">
        <v>1053</v>
      </c>
    </row>
    <row r="35" spans="2:9" ht="43.5" x14ac:dyDescent="0.35">
      <c r="B35" s="67" t="s">
        <v>732</v>
      </c>
      <c r="C35" s="66">
        <v>4</v>
      </c>
      <c r="D35" s="66">
        <v>41</v>
      </c>
      <c r="E35" s="66">
        <v>4105</v>
      </c>
      <c r="H35" s="97" t="s">
        <v>1081</v>
      </c>
      <c r="I35" t="s">
        <v>1051</v>
      </c>
    </row>
    <row r="36" spans="2:9" x14ac:dyDescent="0.35">
      <c r="B36" s="67" t="s">
        <v>733</v>
      </c>
      <c r="C36" s="66">
        <v>4</v>
      </c>
      <c r="D36" s="66">
        <v>41</v>
      </c>
      <c r="E36" s="66">
        <v>4106</v>
      </c>
      <c r="H36" s="97" t="s">
        <v>1082</v>
      </c>
      <c r="I36" t="s">
        <v>1083</v>
      </c>
    </row>
    <row r="37" spans="2:9" x14ac:dyDescent="0.35">
      <c r="B37" s="67" t="s">
        <v>734</v>
      </c>
      <c r="C37" s="65">
        <v>4</v>
      </c>
      <c r="D37" s="66">
        <v>43</v>
      </c>
      <c r="E37" s="66">
        <v>4302</v>
      </c>
      <c r="H37" s="97" t="s">
        <v>1084</v>
      </c>
      <c r="I37" t="s">
        <v>1055</v>
      </c>
    </row>
    <row r="38" spans="2:9" x14ac:dyDescent="0.35">
      <c r="B38" s="67" t="s">
        <v>735</v>
      </c>
      <c r="C38" s="66">
        <v>4</v>
      </c>
      <c r="D38" s="66">
        <v>43</v>
      </c>
      <c r="E38" s="66">
        <v>4303</v>
      </c>
      <c r="H38" s="97" t="s">
        <v>1085</v>
      </c>
      <c r="I38" t="s">
        <v>1061</v>
      </c>
    </row>
    <row r="39" spans="2:9" x14ac:dyDescent="0.35">
      <c r="B39" s="67" t="s">
        <v>736</v>
      </c>
      <c r="C39" s="66">
        <v>4</v>
      </c>
      <c r="D39" s="66">
        <v>43</v>
      </c>
      <c r="E39" s="66">
        <v>4301</v>
      </c>
      <c r="H39" s="97" t="s">
        <v>1086</v>
      </c>
      <c r="I39" t="s">
        <v>1053</v>
      </c>
    </row>
    <row r="40" spans="2:9" x14ac:dyDescent="0.35">
      <c r="B40" s="67" t="s">
        <v>737</v>
      </c>
      <c r="C40" s="65">
        <v>4</v>
      </c>
      <c r="D40" s="66">
        <v>43</v>
      </c>
      <c r="E40" s="66">
        <v>4304</v>
      </c>
      <c r="H40" s="97" t="s">
        <v>1087</v>
      </c>
      <c r="I40" t="s">
        <v>1053</v>
      </c>
    </row>
    <row r="41" spans="2:9" x14ac:dyDescent="0.35">
      <c r="B41" s="67" t="s">
        <v>738</v>
      </c>
      <c r="C41" s="66">
        <v>4</v>
      </c>
      <c r="D41" s="66">
        <v>43</v>
      </c>
      <c r="E41" s="66">
        <v>4305</v>
      </c>
      <c r="H41" s="97" t="s">
        <v>1088</v>
      </c>
      <c r="I41" t="s">
        <v>1083</v>
      </c>
    </row>
    <row r="42" spans="2:9" x14ac:dyDescent="0.35">
      <c r="B42" s="67" t="s">
        <v>739</v>
      </c>
      <c r="C42" s="66">
        <v>4</v>
      </c>
      <c r="D42" s="66">
        <v>42</v>
      </c>
      <c r="E42" s="66">
        <v>4202</v>
      </c>
      <c r="H42" s="97" t="s">
        <v>1089</v>
      </c>
      <c r="I42" t="s">
        <v>1053</v>
      </c>
    </row>
    <row r="43" spans="2:9" x14ac:dyDescent="0.35">
      <c r="B43" s="67" t="s">
        <v>740</v>
      </c>
      <c r="C43" s="65">
        <v>4</v>
      </c>
      <c r="D43" s="66">
        <v>42</v>
      </c>
      <c r="E43" s="66">
        <v>4201</v>
      </c>
      <c r="H43" s="98" t="s">
        <v>1090</v>
      </c>
      <c r="I43" t="s">
        <v>1063</v>
      </c>
    </row>
    <row r="44" spans="2:9" x14ac:dyDescent="0.35">
      <c r="B44" s="67" t="s">
        <v>741</v>
      </c>
      <c r="C44" s="66">
        <v>4</v>
      </c>
      <c r="D44" s="66">
        <v>42</v>
      </c>
      <c r="E44" s="66">
        <v>4203</v>
      </c>
      <c r="H44" s="97" t="s">
        <v>1091</v>
      </c>
      <c r="I44" t="s">
        <v>1063</v>
      </c>
    </row>
    <row r="45" spans="2:9" x14ac:dyDescent="0.35">
      <c r="B45" s="68" t="s">
        <v>739</v>
      </c>
      <c r="C45" s="66">
        <v>4</v>
      </c>
      <c r="D45" s="66">
        <v>42</v>
      </c>
      <c r="E45" s="66">
        <v>4202</v>
      </c>
      <c r="H45" s="97" t="s">
        <v>1092</v>
      </c>
      <c r="I45" s="99" t="s">
        <v>1083</v>
      </c>
    </row>
    <row r="46" spans="2:9" ht="58" x14ac:dyDescent="0.35">
      <c r="B46" s="69" t="s">
        <v>742</v>
      </c>
      <c r="C46" s="65">
        <v>4</v>
      </c>
      <c r="D46" s="66">
        <v>42</v>
      </c>
      <c r="E46" s="70">
        <v>4204</v>
      </c>
      <c r="H46" s="97" t="s">
        <v>1093</v>
      </c>
      <c r="I46" t="s">
        <v>1063</v>
      </c>
    </row>
    <row r="47" spans="2:9" x14ac:dyDescent="0.35">
      <c r="B47" s="65" t="s">
        <v>743</v>
      </c>
      <c r="C47" s="65">
        <v>5</v>
      </c>
      <c r="D47" s="66">
        <v>54</v>
      </c>
      <c r="E47" s="65">
        <v>5402</v>
      </c>
      <c r="H47" s="97" t="s">
        <v>1094</v>
      </c>
      <c r="I47" s="99" t="s">
        <v>1083</v>
      </c>
    </row>
    <row r="48" spans="2:9" x14ac:dyDescent="0.35">
      <c r="B48" s="67" t="s">
        <v>744</v>
      </c>
      <c r="C48" s="66">
        <v>5</v>
      </c>
      <c r="D48" s="66">
        <v>54</v>
      </c>
      <c r="E48" s="66">
        <v>5401</v>
      </c>
      <c r="H48" s="97" t="s">
        <v>1095</v>
      </c>
      <c r="I48" t="s">
        <v>1053</v>
      </c>
    </row>
    <row r="49" spans="2:9" ht="29" x14ac:dyDescent="0.35">
      <c r="B49" s="67" t="s">
        <v>745</v>
      </c>
      <c r="C49" s="65">
        <v>5</v>
      </c>
      <c r="D49" s="66">
        <v>54</v>
      </c>
      <c r="E49" s="66">
        <v>5403</v>
      </c>
      <c r="H49" s="97" t="s">
        <v>1096</v>
      </c>
      <c r="I49" t="s">
        <v>1061</v>
      </c>
    </row>
    <row r="50" spans="2:9" ht="29" x14ac:dyDescent="0.35">
      <c r="B50" s="67" t="s">
        <v>746</v>
      </c>
      <c r="C50" s="66">
        <v>5</v>
      </c>
      <c r="D50" s="66">
        <v>54</v>
      </c>
      <c r="E50" s="66">
        <v>5404</v>
      </c>
      <c r="H50" s="97" t="s">
        <v>1097</v>
      </c>
      <c r="I50" t="s">
        <v>1063</v>
      </c>
    </row>
    <row r="51" spans="2:9" ht="29" x14ac:dyDescent="0.35">
      <c r="B51" s="67" t="s">
        <v>747</v>
      </c>
      <c r="C51" s="65">
        <v>5</v>
      </c>
      <c r="D51" s="66">
        <v>54</v>
      </c>
      <c r="E51" s="66">
        <v>5405</v>
      </c>
      <c r="H51" s="97" t="s">
        <v>1098</v>
      </c>
      <c r="I51" t="s">
        <v>1051</v>
      </c>
    </row>
    <row r="52" spans="2:9" ht="29" x14ac:dyDescent="0.35">
      <c r="B52" s="67" t="s">
        <v>748</v>
      </c>
      <c r="C52" s="66">
        <v>5</v>
      </c>
      <c r="D52" s="66">
        <v>53</v>
      </c>
      <c r="E52" s="66">
        <v>5302</v>
      </c>
      <c r="H52" s="97" t="s">
        <v>1099</v>
      </c>
      <c r="I52" t="s">
        <v>1063</v>
      </c>
    </row>
    <row r="53" spans="2:9" x14ac:dyDescent="0.35">
      <c r="B53" s="67" t="s">
        <v>749</v>
      </c>
      <c r="C53" s="65">
        <v>5</v>
      </c>
      <c r="D53" s="66">
        <v>53</v>
      </c>
      <c r="E53" s="66">
        <v>5301</v>
      </c>
      <c r="H53" s="97" t="s">
        <v>1100</v>
      </c>
      <c r="I53" t="s">
        <v>1055</v>
      </c>
    </row>
    <row r="54" spans="2:9" x14ac:dyDescent="0.35">
      <c r="B54" s="67" t="s">
        <v>750</v>
      </c>
      <c r="C54" s="66">
        <v>5</v>
      </c>
      <c r="D54" s="66">
        <v>53</v>
      </c>
      <c r="E54" s="66">
        <v>5303</v>
      </c>
      <c r="H54" s="97" t="s">
        <v>1101</v>
      </c>
      <c r="I54" t="s">
        <v>1063</v>
      </c>
    </row>
    <row r="55" spans="2:9" x14ac:dyDescent="0.35">
      <c r="B55" s="67" t="s">
        <v>751</v>
      </c>
      <c r="C55" s="65">
        <v>5</v>
      </c>
      <c r="D55" s="66">
        <v>53</v>
      </c>
      <c r="E55" s="66">
        <v>5304</v>
      </c>
      <c r="H55" s="97" t="s">
        <v>1102</v>
      </c>
      <c r="I55" t="s">
        <v>1053</v>
      </c>
    </row>
    <row r="56" spans="2:9" ht="43.5" x14ac:dyDescent="0.35">
      <c r="B56" s="67" t="s">
        <v>752</v>
      </c>
      <c r="C56" s="66">
        <v>5</v>
      </c>
      <c r="D56" s="66">
        <v>57</v>
      </c>
      <c r="E56" s="66">
        <v>5702</v>
      </c>
      <c r="H56" s="97" t="s">
        <v>1103</v>
      </c>
      <c r="I56" t="s">
        <v>1051</v>
      </c>
    </row>
    <row r="57" spans="2:9" ht="43.5" x14ac:dyDescent="0.35">
      <c r="B57" s="67" t="s">
        <v>753</v>
      </c>
      <c r="C57" s="65">
        <v>5</v>
      </c>
      <c r="D57" s="66">
        <v>57</v>
      </c>
      <c r="E57" s="66">
        <v>5703</v>
      </c>
      <c r="H57" s="97" t="s">
        <v>1104</v>
      </c>
      <c r="I57" t="s">
        <v>1083</v>
      </c>
    </row>
    <row r="58" spans="2:9" ht="29" x14ac:dyDescent="0.35">
      <c r="B58" s="67" t="s">
        <v>754</v>
      </c>
      <c r="C58" s="66">
        <v>5</v>
      </c>
      <c r="D58" s="66">
        <v>57</v>
      </c>
      <c r="E58" s="66">
        <v>5704</v>
      </c>
      <c r="H58" s="97" t="s">
        <v>1105</v>
      </c>
      <c r="I58" t="s">
        <v>1061</v>
      </c>
    </row>
    <row r="59" spans="2:9" ht="29" x14ac:dyDescent="0.35">
      <c r="B59" s="67" t="s">
        <v>755</v>
      </c>
      <c r="C59" s="65">
        <v>5</v>
      </c>
      <c r="D59" s="66">
        <v>57</v>
      </c>
      <c r="E59" s="66">
        <v>5705</v>
      </c>
      <c r="H59" s="97" t="s">
        <v>1106</v>
      </c>
      <c r="I59" t="s">
        <v>1061</v>
      </c>
    </row>
    <row r="60" spans="2:9" ht="58" x14ac:dyDescent="0.35">
      <c r="B60" s="67" t="s">
        <v>756</v>
      </c>
      <c r="C60" s="66">
        <v>5</v>
      </c>
      <c r="D60" s="66">
        <v>57</v>
      </c>
      <c r="E60" s="66">
        <v>5701</v>
      </c>
      <c r="H60" s="97" t="s">
        <v>1107</v>
      </c>
      <c r="I60" t="s">
        <v>1051</v>
      </c>
    </row>
    <row r="61" spans="2:9" ht="43.5" x14ac:dyDescent="0.35">
      <c r="B61" s="67" t="s">
        <v>757</v>
      </c>
      <c r="C61" s="65">
        <v>5</v>
      </c>
      <c r="D61" s="66">
        <v>57</v>
      </c>
      <c r="E61" s="66">
        <v>5706</v>
      </c>
      <c r="H61" s="97" t="s">
        <v>1108</v>
      </c>
      <c r="I61" t="s">
        <v>1051</v>
      </c>
    </row>
    <row r="62" spans="2:9" x14ac:dyDescent="0.35">
      <c r="B62" s="67" t="s">
        <v>758</v>
      </c>
      <c r="C62" s="66">
        <v>5</v>
      </c>
      <c r="D62" s="66"/>
      <c r="E62" s="66">
        <v>5503</v>
      </c>
      <c r="H62" s="97" t="s">
        <v>1109</v>
      </c>
      <c r="I62" t="s">
        <v>1053</v>
      </c>
    </row>
    <row r="63" spans="2:9" x14ac:dyDescent="0.35">
      <c r="B63" s="67" t="s">
        <v>759</v>
      </c>
      <c r="C63" s="65">
        <v>5</v>
      </c>
      <c r="D63" s="66">
        <v>55</v>
      </c>
      <c r="E63" s="66">
        <v>5502</v>
      </c>
      <c r="H63" s="97" t="s">
        <v>1110</v>
      </c>
      <c r="I63" t="s">
        <v>1083</v>
      </c>
    </row>
    <row r="64" spans="2:9" x14ac:dyDescent="0.35">
      <c r="B64" s="67" t="s">
        <v>760</v>
      </c>
      <c r="C64" s="66">
        <v>5</v>
      </c>
      <c r="D64" s="66">
        <v>55</v>
      </c>
      <c r="E64" s="66">
        <v>5504</v>
      </c>
      <c r="H64" s="97" t="s">
        <v>1111</v>
      </c>
      <c r="I64" t="s">
        <v>1083</v>
      </c>
    </row>
    <row r="65" spans="2:9" ht="29" x14ac:dyDescent="0.35">
      <c r="B65" s="67" t="s">
        <v>761</v>
      </c>
      <c r="C65" s="65">
        <v>5</v>
      </c>
      <c r="D65" s="66">
        <v>55</v>
      </c>
      <c r="E65" s="66">
        <v>5506</v>
      </c>
      <c r="H65" s="97" t="s">
        <v>1112</v>
      </c>
      <c r="I65" t="s">
        <v>1051</v>
      </c>
    </row>
    <row r="66" spans="2:9" ht="43.5" x14ac:dyDescent="0.35">
      <c r="B66" s="67" t="s">
        <v>762</v>
      </c>
      <c r="C66" s="66">
        <v>5</v>
      </c>
      <c r="D66" s="66">
        <v>55</v>
      </c>
      <c r="E66" s="66">
        <v>5501</v>
      </c>
      <c r="H66" s="97" t="s">
        <v>1113</v>
      </c>
      <c r="I66" t="s">
        <v>1053</v>
      </c>
    </row>
    <row r="67" spans="2:9" ht="29" x14ac:dyDescent="0.35">
      <c r="B67" s="67" t="s">
        <v>763</v>
      </c>
      <c r="C67" s="65">
        <v>5</v>
      </c>
      <c r="D67" s="66">
        <v>51</v>
      </c>
      <c r="E67" s="66">
        <v>5102</v>
      </c>
      <c r="H67" s="97" t="s">
        <v>1114</v>
      </c>
      <c r="I67" t="s">
        <v>1063</v>
      </c>
    </row>
    <row r="68" spans="2:9" ht="29" x14ac:dyDescent="0.35">
      <c r="B68" s="67" t="s">
        <v>764</v>
      </c>
      <c r="C68" s="66">
        <v>5</v>
      </c>
      <c r="D68" s="66">
        <v>51</v>
      </c>
      <c r="E68" s="66">
        <v>5103</v>
      </c>
      <c r="H68" s="97" t="s">
        <v>1115</v>
      </c>
      <c r="I68" t="s">
        <v>1051</v>
      </c>
    </row>
    <row r="69" spans="2:9" x14ac:dyDescent="0.35">
      <c r="B69" s="67" t="s">
        <v>765</v>
      </c>
      <c r="C69" s="65">
        <v>5</v>
      </c>
      <c r="D69" s="66">
        <v>51</v>
      </c>
      <c r="E69" s="66">
        <v>5105</v>
      </c>
      <c r="H69" s="97" t="s">
        <v>1116</v>
      </c>
      <c r="I69" t="s">
        <v>1051</v>
      </c>
    </row>
    <row r="70" spans="2:9" x14ac:dyDescent="0.35">
      <c r="B70" s="67" t="s">
        <v>766</v>
      </c>
      <c r="C70" s="66">
        <v>5</v>
      </c>
      <c r="D70" s="66">
        <v>51</v>
      </c>
      <c r="E70" s="66">
        <v>5107</v>
      </c>
      <c r="H70" s="97" t="s">
        <v>1117</v>
      </c>
      <c r="I70" t="s">
        <v>1051</v>
      </c>
    </row>
    <row r="71" spans="2:9" x14ac:dyDescent="0.35">
      <c r="B71" s="67" t="s">
        <v>767</v>
      </c>
      <c r="C71" s="65">
        <v>5</v>
      </c>
      <c r="D71" s="66">
        <v>51</v>
      </c>
      <c r="E71" s="66">
        <v>5101</v>
      </c>
      <c r="H71" s="97" t="s">
        <v>1118</v>
      </c>
      <c r="I71" t="s">
        <v>1051</v>
      </c>
    </row>
    <row r="72" spans="2:9" x14ac:dyDescent="0.35">
      <c r="B72" s="67" t="s">
        <v>768</v>
      </c>
      <c r="C72" s="66">
        <v>5</v>
      </c>
      <c r="D72" s="66">
        <v>51</v>
      </c>
      <c r="E72" s="66">
        <v>5109</v>
      </c>
      <c r="H72" s="97" t="s">
        <v>1119</v>
      </c>
      <c r="I72" t="s">
        <v>1053</v>
      </c>
    </row>
    <row r="73" spans="2:9" x14ac:dyDescent="0.35">
      <c r="B73" s="67" t="s">
        <v>769</v>
      </c>
      <c r="C73" s="65">
        <v>5</v>
      </c>
      <c r="D73" s="66">
        <v>51</v>
      </c>
      <c r="E73" s="66">
        <v>5104</v>
      </c>
      <c r="H73" s="97" t="s">
        <v>1120</v>
      </c>
      <c r="I73" t="s">
        <v>1053</v>
      </c>
    </row>
    <row r="74" spans="2:9" x14ac:dyDescent="0.35">
      <c r="B74" s="67" t="s">
        <v>770</v>
      </c>
      <c r="C74" s="66">
        <v>5</v>
      </c>
      <c r="D74" s="66">
        <v>56</v>
      </c>
      <c r="E74" s="66">
        <v>5602</v>
      </c>
      <c r="H74" s="97" t="s">
        <v>1121</v>
      </c>
      <c r="I74" t="s">
        <v>1053</v>
      </c>
    </row>
    <row r="75" spans="2:9" x14ac:dyDescent="0.35">
      <c r="B75" s="67" t="s">
        <v>771</v>
      </c>
      <c r="C75" s="65">
        <v>5</v>
      </c>
      <c r="D75" s="66">
        <v>56</v>
      </c>
      <c r="E75" s="66">
        <v>5603</v>
      </c>
      <c r="H75" s="97" t="s">
        <v>385</v>
      </c>
      <c r="I75" t="s">
        <v>1049</v>
      </c>
    </row>
    <row r="76" spans="2:9" ht="29" x14ac:dyDescent="0.35">
      <c r="B76" s="67" t="s">
        <v>772</v>
      </c>
      <c r="C76" s="66">
        <v>5</v>
      </c>
      <c r="D76" s="66">
        <v>56</v>
      </c>
      <c r="E76" s="66">
        <v>5604</v>
      </c>
      <c r="H76" s="97" t="s">
        <v>1122</v>
      </c>
      <c r="I76" t="s">
        <v>1051</v>
      </c>
    </row>
    <row r="77" spans="2:9" x14ac:dyDescent="0.35">
      <c r="B77" s="67" t="s">
        <v>773</v>
      </c>
      <c r="C77" s="65">
        <v>5</v>
      </c>
      <c r="D77" s="66">
        <v>56</v>
      </c>
      <c r="E77" s="66">
        <v>5605</v>
      </c>
      <c r="H77" s="97" t="s">
        <v>1123</v>
      </c>
      <c r="I77" t="s">
        <v>1053</v>
      </c>
    </row>
    <row r="78" spans="2:9" ht="29" x14ac:dyDescent="0.35">
      <c r="B78" s="67" t="s">
        <v>774</v>
      </c>
      <c r="C78" s="66">
        <v>5</v>
      </c>
      <c r="D78" s="66">
        <v>56</v>
      </c>
      <c r="E78" s="66">
        <v>5601</v>
      </c>
      <c r="H78" s="97" t="s">
        <v>1124</v>
      </c>
      <c r="I78" t="s">
        <v>1063</v>
      </c>
    </row>
    <row r="79" spans="2:9" x14ac:dyDescent="0.35">
      <c r="B79" s="67" t="s">
        <v>775</v>
      </c>
      <c r="C79" s="65">
        <v>5</v>
      </c>
      <c r="D79" s="66">
        <v>56</v>
      </c>
      <c r="E79" s="66">
        <v>5606</v>
      </c>
      <c r="H79" s="96" t="s">
        <v>1125</v>
      </c>
      <c r="I79" t="s">
        <v>1061</v>
      </c>
    </row>
    <row r="80" spans="2:9" x14ac:dyDescent="0.35">
      <c r="B80" s="69" t="s">
        <v>776</v>
      </c>
      <c r="C80" s="66">
        <v>5</v>
      </c>
      <c r="D80" s="66">
        <v>52</v>
      </c>
      <c r="E80" s="70">
        <v>5201</v>
      </c>
      <c r="H80" s="97" t="s">
        <v>1126</v>
      </c>
      <c r="I80" t="s">
        <v>1053</v>
      </c>
    </row>
    <row r="81" spans="2:9" x14ac:dyDescent="0.35">
      <c r="B81" s="67" t="s">
        <v>777</v>
      </c>
      <c r="C81" s="65">
        <v>5</v>
      </c>
      <c r="D81" s="66">
        <v>58</v>
      </c>
      <c r="E81" s="66">
        <v>5802</v>
      </c>
      <c r="H81" s="97" t="s">
        <v>1127</v>
      </c>
      <c r="I81" t="s">
        <v>1053</v>
      </c>
    </row>
    <row r="82" spans="2:9" x14ac:dyDescent="0.35">
      <c r="B82" s="67" t="s">
        <v>778</v>
      </c>
      <c r="C82" s="66">
        <v>5</v>
      </c>
      <c r="D82" s="66">
        <v>58</v>
      </c>
      <c r="E82" s="66">
        <v>5803</v>
      </c>
      <c r="H82" s="96" t="s">
        <v>1128</v>
      </c>
      <c r="I82" t="s">
        <v>1083</v>
      </c>
    </row>
    <row r="83" spans="2:9" x14ac:dyDescent="0.35">
      <c r="B83" s="67" t="s">
        <v>779</v>
      </c>
      <c r="C83" s="65">
        <v>5</v>
      </c>
      <c r="D83" s="66">
        <v>58</v>
      </c>
      <c r="E83" s="66">
        <v>5801</v>
      </c>
      <c r="H83" s="96" t="s">
        <v>1129</v>
      </c>
      <c r="I83" t="s">
        <v>1051</v>
      </c>
    </row>
    <row r="84" spans="2:9" x14ac:dyDescent="0.35">
      <c r="B84" s="67" t="s">
        <v>780</v>
      </c>
      <c r="C84" s="66">
        <v>5</v>
      </c>
      <c r="D84" s="66">
        <v>58</v>
      </c>
      <c r="E84" s="66">
        <v>5804</v>
      </c>
      <c r="H84" s="96" t="s">
        <v>1130</v>
      </c>
      <c r="I84" t="s">
        <v>1051</v>
      </c>
    </row>
    <row r="85" spans="2:9" x14ac:dyDescent="0.35">
      <c r="B85" s="65" t="s">
        <v>781</v>
      </c>
      <c r="C85" s="65">
        <v>6</v>
      </c>
      <c r="D85" s="65">
        <v>61</v>
      </c>
      <c r="E85" s="65">
        <v>6101</v>
      </c>
      <c r="H85" s="96" t="s">
        <v>1131</v>
      </c>
      <c r="I85" t="s">
        <v>1051</v>
      </c>
    </row>
    <row r="86" spans="2:9" ht="43.5" x14ac:dyDescent="0.35">
      <c r="B86" s="67" t="s">
        <v>782</v>
      </c>
      <c r="C86" s="65">
        <v>6</v>
      </c>
      <c r="D86" s="65">
        <v>61</v>
      </c>
      <c r="E86" s="66">
        <v>6108</v>
      </c>
      <c r="H86" s="96" t="s">
        <v>1132</v>
      </c>
      <c r="I86" t="s">
        <v>1051</v>
      </c>
    </row>
    <row r="87" spans="2:9" ht="29" x14ac:dyDescent="0.35">
      <c r="B87" s="67" t="s">
        <v>783</v>
      </c>
      <c r="C87" s="65">
        <v>6</v>
      </c>
      <c r="D87" s="65">
        <v>61</v>
      </c>
      <c r="E87" s="66">
        <v>6106</v>
      </c>
      <c r="H87" s="97" t="s">
        <v>1133</v>
      </c>
      <c r="I87" t="s">
        <v>1061</v>
      </c>
    </row>
    <row r="88" spans="2:9" x14ac:dyDescent="0.35">
      <c r="B88" s="67" t="s">
        <v>784</v>
      </c>
      <c r="C88" s="65">
        <v>6</v>
      </c>
      <c r="D88" s="65">
        <v>61</v>
      </c>
      <c r="E88" s="66">
        <v>6102</v>
      </c>
      <c r="H88" s="97" t="s">
        <v>1134</v>
      </c>
      <c r="I88" t="s">
        <v>1051</v>
      </c>
    </row>
    <row r="89" spans="2:9" x14ac:dyDescent="0.35">
      <c r="B89" s="67" t="s">
        <v>785</v>
      </c>
      <c r="C89" s="65">
        <v>6</v>
      </c>
      <c r="D89" s="65">
        <v>61</v>
      </c>
      <c r="E89" s="66">
        <v>6110</v>
      </c>
      <c r="H89" s="97" t="s">
        <v>650</v>
      </c>
      <c r="I89" s="100" t="s">
        <v>1135</v>
      </c>
    </row>
    <row r="90" spans="2:9" x14ac:dyDescent="0.35">
      <c r="B90" s="67" t="s">
        <v>786</v>
      </c>
      <c r="C90" s="65">
        <v>6</v>
      </c>
      <c r="D90" s="65">
        <v>61</v>
      </c>
      <c r="E90" s="66">
        <v>6116</v>
      </c>
      <c r="H90" s="97" t="s">
        <v>22</v>
      </c>
      <c r="I90" s="100" t="s">
        <v>1055</v>
      </c>
    </row>
    <row r="91" spans="2:9" x14ac:dyDescent="0.35">
      <c r="B91" s="67" t="s">
        <v>787</v>
      </c>
      <c r="C91" s="65">
        <v>6</v>
      </c>
      <c r="D91" s="65">
        <v>61</v>
      </c>
      <c r="E91" s="66">
        <v>6111</v>
      </c>
      <c r="H91" s="96" t="s">
        <v>23</v>
      </c>
      <c r="I91" t="s">
        <v>1083</v>
      </c>
    </row>
    <row r="92" spans="2:9" x14ac:dyDescent="0.35">
      <c r="B92" s="67" t="s">
        <v>788</v>
      </c>
      <c r="C92" s="65">
        <v>6</v>
      </c>
      <c r="D92" s="65">
        <v>61</v>
      </c>
      <c r="E92" s="66">
        <v>6115</v>
      </c>
      <c r="H92" s="97" t="s">
        <v>29</v>
      </c>
      <c r="I92" s="100" t="s">
        <v>1049</v>
      </c>
    </row>
    <row r="93" spans="2:9" x14ac:dyDescent="0.35">
      <c r="B93" s="67" t="s">
        <v>789</v>
      </c>
      <c r="C93" s="65">
        <v>6</v>
      </c>
      <c r="D93" s="65">
        <v>61</v>
      </c>
      <c r="E93" s="66">
        <v>6114</v>
      </c>
      <c r="H93" s="96" t="s">
        <v>287</v>
      </c>
      <c r="I93" t="s">
        <v>1055</v>
      </c>
    </row>
    <row r="94" spans="2:9" x14ac:dyDescent="0.35">
      <c r="B94" s="67" t="s">
        <v>790</v>
      </c>
      <c r="C94" s="65">
        <v>6</v>
      </c>
      <c r="D94" s="65">
        <v>61</v>
      </c>
      <c r="E94" s="66">
        <v>6109</v>
      </c>
      <c r="H94" s="97" t="s">
        <v>669</v>
      </c>
      <c r="I94" s="100" t="s">
        <v>1049</v>
      </c>
    </row>
    <row r="95" spans="2:9" x14ac:dyDescent="0.35">
      <c r="B95" s="67" t="s">
        <v>791</v>
      </c>
      <c r="C95" s="65">
        <v>6</v>
      </c>
      <c r="D95" s="65">
        <v>61</v>
      </c>
      <c r="E95" s="66">
        <v>6117</v>
      </c>
      <c r="H95" s="96" t="s">
        <v>32</v>
      </c>
      <c r="I95" t="s">
        <v>1059</v>
      </c>
    </row>
    <row r="96" spans="2:9" ht="29" x14ac:dyDescent="0.35">
      <c r="B96" s="67" t="s">
        <v>792</v>
      </c>
      <c r="C96" s="65">
        <v>6</v>
      </c>
      <c r="D96" s="65">
        <v>61</v>
      </c>
      <c r="E96" s="66">
        <v>6105</v>
      </c>
      <c r="H96" s="97" t="s">
        <v>396</v>
      </c>
      <c r="I96" s="100" t="s">
        <v>1066</v>
      </c>
    </row>
    <row r="97" spans="2:9" ht="29" x14ac:dyDescent="0.35">
      <c r="B97" s="67" t="s">
        <v>793</v>
      </c>
      <c r="C97" s="65">
        <v>6</v>
      </c>
      <c r="D97" s="65">
        <v>61</v>
      </c>
      <c r="E97" s="66">
        <v>6103</v>
      </c>
      <c r="H97" s="96" t="s">
        <v>388</v>
      </c>
      <c r="I97" t="s">
        <v>1063</v>
      </c>
    </row>
    <row r="98" spans="2:9" x14ac:dyDescent="0.35">
      <c r="B98" s="67" t="s">
        <v>794</v>
      </c>
      <c r="C98" s="65">
        <v>6</v>
      </c>
      <c r="D98" s="65">
        <v>61</v>
      </c>
      <c r="E98" s="66">
        <v>6104</v>
      </c>
      <c r="H98" s="96" t="s">
        <v>2</v>
      </c>
      <c r="I98" t="s">
        <v>1135</v>
      </c>
    </row>
    <row r="99" spans="2:9" x14ac:dyDescent="0.35">
      <c r="B99" s="67" t="s">
        <v>795</v>
      </c>
      <c r="C99" s="65">
        <v>6</v>
      </c>
      <c r="D99" s="65">
        <v>61</v>
      </c>
      <c r="E99" s="66">
        <v>6113</v>
      </c>
      <c r="H99" s="96" t="s">
        <v>384</v>
      </c>
      <c r="I99" t="s">
        <v>1051</v>
      </c>
    </row>
    <row r="100" spans="2:9" x14ac:dyDescent="0.35">
      <c r="B100" s="67" t="s">
        <v>796</v>
      </c>
      <c r="C100" s="65">
        <v>6</v>
      </c>
      <c r="D100" s="65">
        <v>61</v>
      </c>
      <c r="E100" s="66">
        <v>6112</v>
      </c>
      <c r="H100" s="97" t="s">
        <v>594</v>
      </c>
      <c r="I100" s="100" t="s">
        <v>1063</v>
      </c>
    </row>
    <row r="101" spans="2:9" ht="29" x14ac:dyDescent="0.35">
      <c r="B101" s="67" t="s">
        <v>797</v>
      </c>
      <c r="C101" s="65">
        <v>6</v>
      </c>
      <c r="D101" s="65">
        <v>61</v>
      </c>
      <c r="E101" s="66">
        <v>6107</v>
      </c>
      <c r="H101" s="97" t="s">
        <v>30</v>
      </c>
      <c r="I101" s="100" t="s">
        <v>1051</v>
      </c>
    </row>
    <row r="102" spans="2:9" x14ac:dyDescent="0.35">
      <c r="B102" s="67" t="s">
        <v>798</v>
      </c>
      <c r="C102" s="65">
        <v>6</v>
      </c>
      <c r="D102" s="66">
        <v>63</v>
      </c>
      <c r="E102" s="66">
        <v>6301</v>
      </c>
      <c r="H102" s="97" t="s">
        <v>392</v>
      </c>
      <c r="I102" s="100" t="s">
        <v>1061</v>
      </c>
    </row>
    <row r="103" spans="2:9" x14ac:dyDescent="0.35">
      <c r="B103" s="67" t="s">
        <v>799</v>
      </c>
      <c r="C103" s="65">
        <v>6</v>
      </c>
      <c r="D103" s="66">
        <v>63</v>
      </c>
      <c r="E103" s="66">
        <v>6303</v>
      </c>
      <c r="H103" s="97" t="s">
        <v>3</v>
      </c>
      <c r="I103" s="100" t="s">
        <v>1135</v>
      </c>
    </row>
    <row r="104" spans="2:9" ht="29" x14ac:dyDescent="0.35">
      <c r="B104" s="67" t="s">
        <v>800</v>
      </c>
      <c r="C104" s="65">
        <v>6</v>
      </c>
      <c r="D104" s="66">
        <v>63</v>
      </c>
      <c r="E104" s="66">
        <v>6305</v>
      </c>
      <c r="H104" s="97" t="s">
        <v>390</v>
      </c>
      <c r="I104" s="100" t="s">
        <v>1063</v>
      </c>
    </row>
    <row r="105" spans="2:9" x14ac:dyDescent="0.35">
      <c r="B105" s="67" t="s">
        <v>801</v>
      </c>
      <c r="C105" s="65">
        <v>6</v>
      </c>
      <c r="D105" s="66">
        <v>63</v>
      </c>
      <c r="E105" s="66">
        <v>6308</v>
      </c>
      <c r="H105" s="96" t="s">
        <v>666</v>
      </c>
      <c r="I105" t="s">
        <v>1083</v>
      </c>
    </row>
    <row r="106" spans="2:9" x14ac:dyDescent="0.35">
      <c r="B106" s="67" t="s">
        <v>802</v>
      </c>
      <c r="C106" s="65">
        <v>6</v>
      </c>
      <c r="D106" s="66">
        <v>63</v>
      </c>
      <c r="E106" s="66">
        <v>6302</v>
      </c>
      <c r="H106" s="96" t="s">
        <v>591</v>
      </c>
      <c r="I106" t="s">
        <v>1083</v>
      </c>
    </row>
    <row r="107" spans="2:9" x14ac:dyDescent="0.35">
      <c r="B107" s="67" t="s">
        <v>803</v>
      </c>
      <c r="C107" s="65">
        <v>6</v>
      </c>
      <c r="D107" s="66">
        <v>63</v>
      </c>
      <c r="E107" s="66">
        <v>6310</v>
      </c>
      <c r="H107" s="97" t="s">
        <v>37</v>
      </c>
      <c r="I107" s="100" t="s">
        <v>1136</v>
      </c>
    </row>
    <row r="108" spans="2:9" x14ac:dyDescent="0.35">
      <c r="B108" s="67" t="s">
        <v>804</v>
      </c>
      <c r="C108" s="65">
        <v>6</v>
      </c>
      <c r="D108" s="66">
        <v>63</v>
      </c>
      <c r="E108" s="66">
        <v>6309</v>
      </c>
      <c r="H108" s="96" t="s">
        <v>35</v>
      </c>
      <c r="I108" t="s">
        <v>1136</v>
      </c>
    </row>
    <row r="109" spans="2:9" x14ac:dyDescent="0.35">
      <c r="B109" s="67" t="s">
        <v>805</v>
      </c>
      <c r="C109" s="65">
        <v>6</v>
      </c>
      <c r="D109" s="66">
        <v>63</v>
      </c>
      <c r="E109" s="66">
        <v>6304</v>
      </c>
      <c r="H109" s="96" t="s">
        <v>36</v>
      </c>
      <c r="I109" t="s">
        <v>1083</v>
      </c>
    </row>
    <row r="110" spans="2:9" ht="29" x14ac:dyDescent="0.35">
      <c r="B110" s="67" t="s">
        <v>806</v>
      </c>
      <c r="C110" s="65">
        <v>6</v>
      </c>
      <c r="D110" s="66">
        <v>63</v>
      </c>
      <c r="E110" s="66">
        <v>6309</v>
      </c>
      <c r="H110" s="96" t="s">
        <v>395</v>
      </c>
      <c r="I110" t="s">
        <v>1136</v>
      </c>
    </row>
    <row r="111" spans="2:9" ht="29" x14ac:dyDescent="0.35">
      <c r="B111" s="67" t="s">
        <v>807</v>
      </c>
      <c r="C111" s="65">
        <v>6</v>
      </c>
      <c r="D111" s="66">
        <v>63</v>
      </c>
      <c r="E111" s="66">
        <v>6307</v>
      </c>
      <c r="H111" s="96" t="s">
        <v>285</v>
      </c>
      <c r="I111" t="s">
        <v>1053</v>
      </c>
    </row>
    <row r="112" spans="2:9" x14ac:dyDescent="0.35">
      <c r="B112" s="67" t="s">
        <v>808</v>
      </c>
      <c r="C112" s="65">
        <v>6</v>
      </c>
      <c r="D112" s="66">
        <v>62</v>
      </c>
      <c r="E112" s="66">
        <v>6201</v>
      </c>
      <c r="H112" s="97" t="s">
        <v>672</v>
      </c>
      <c r="I112" s="100" t="s">
        <v>1136</v>
      </c>
    </row>
    <row r="113" spans="2:9" x14ac:dyDescent="0.35">
      <c r="B113" s="67" t="s">
        <v>809</v>
      </c>
      <c r="C113" s="65">
        <v>6</v>
      </c>
      <c r="D113" s="66">
        <v>62</v>
      </c>
      <c r="E113" s="66">
        <v>6206</v>
      </c>
      <c r="H113" s="97" t="s">
        <v>671</v>
      </c>
      <c r="I113" s="100" t="s">
        <v>1053</v>
      </c>
    </row>
    <row r="114" spans="2:9" x14ac:dyDescent="0.35">
      <c r="B114" s="67" t="s">
        <v>810</v>
      </c>
      <c r="C114" s="65">
        <v>6</v>
      </c>
      <c r="D114" s="66">
        <v>62</v>
      </c>
      <c r="E114" s="66">
        <v>6204</v>
      </c>
      <c r="H114" s="97" t="s">
        <v>288</v>
      </c>
      <c r="I114" s="100" t="s">
        <v>1049</v>
      </c>
    </row>
    <row r="115" spans="2:9" x14ac:dyDescent="0.35">
      <c r="B115" s="67" t="s">
        <v>811</v>
      </c>
      <c r="C115" s="65">
        <v>6</v>
      </c>
      <c r="D115" s="66">
        <v>62</v>
      </c>
      <c r="E115" s="66">
        <v>6203</v>
      </c>
      <c r="H115" s="97" t="s">
        <v>386</v>
      </c>
      <c r="I115" s="100" t="s">
        <v>1135</v>
      </c>
    </row>
    <row r="116" spans="2:9" x14ac:dyDescent="0.35">
      <c r="B116" s="67" t="s">
        <v>812</v>
      </c>
      <c r="C116" s="65">
        <v>6</v>
      </c>
      <c r="D116" s="66">
        <v>62</v>
      </c>
      <c r="E116" s="66">
        <v>6202</v>
      </c>
      <c r="H116" s="96" t="s">
        <v>4</v>
      </c>
      <c r="I116" t="s">
        <v>1135</v>
      </c>
    </row>
    <row r="117" spans="2:9" x14ac:dyDescent="0.35">
      <c r="B117" s="69" t="s">
        <v>813</v>
      </c>
      <c r="C117" s="65">
        <v>6</v>
      </c>
      <c r="D117" s="66">
        <v>62</v>
      </c>
      <c r="E117" s="70">
        <v>6205</v>
      </c>
      <c r="H117" s="97" t="s">
        <v>668</v>
      </c>
      <c r="I117" s="100" t="s">
        <v>1053</v>
      </c>
    </row>
    <row r="118" spans="2:9" x14ac:dyDescent="0.35">
      <c r="B118" s="65" t="s">
        <v>814</v>
      </c>
      <c r="C118" s="65">
        <v>7</v>
      </c>
      <c r="D118" s="65">
        <v>73</v>
      </c>
      <c r="E118" s="65">
        <v>7301</v>
      </c>
      <c r="H118" s="97" t="s">
        <v>28</v>
      </c>
      <c r="I118" s="100" t="s">
        <v>1135</v>
      </c>
    </row>
    <row r="119" spans="2:9" x14ac:dyDescent="0.35">
      <c r="B119" s="67" t="s">
        <v>815</v>
      </c>
      <c r="C119" s="65">
        <v>7</v>
      </c>
      <c r="D119" s="65">
        <v>73</v>
      </c>
      <c r="E119" s="66">
        <v>7305</v>
      </c>
      <c r="H119" s="97" t="s">
        <v>31</v>
      </c>
      <c r="I119" s="100" t="s">
        <v>1135</v>
      </c>
    </row>
    <row r="120" spans="2:9" ht="29" x14ac:dyDescent="0.35">
      <c r="B120" s="67" t="s">
        <v>816</v>
      </c>
      <c r="C120" s="65">
        <v>7</v>
      </c>
      <c r="D120" s="65">
        <v>73</v>
      </c>
      <c r="E120" s="66">
        <v>7306</v>
      </c>
      <c r="H120" s="97" t="s">
        <v>389</v>
      </c>
      <c r="I120" s="100" t="s">
        <v>1063</v>
      </c>
    </row>
    <row r="121" spans="2:9" x14ac:dyDescent="0.35">
      <c r="B121" s="67" t="s">
        <v>817</v>
      </c>
      <c r="C121" s="65">
        <v>7</v>
      </c>
      <c r="D121" s="65">
        <v>73</v>
      </c>
      <c r="E121" s="66">
        <v>7308</v>
      </c>
      <c r="H121" s="97" t="s">
        <v>387</v>
      </c>
      <c r="I121" s="100" t="s">
        <v>1135</v>
      </c>
    </row>
    <row r="122" spans="2:9" x14ac:dyDescent="0.35">
      <c r="B122" s="67" t="s">
        <v>818</v>
      </c>
      <c r="C122" s="65">
        <v>7</v>
      </c>
      <c r="D122" s="65">
        <v>73</v>
      </c>
      <c r="E122" s="66">
        <v>7309</v>
      </c>
      <c r="H122" s="96" t="s">
        <v>9</v>
      </c>
      <c r="I122" s="100" t="s">
        <v>1135</v>
      </c>
    </row>
    <row r="123" spans="2:9" ht="29" x14ac:dyDescent="0.35">
      <c r="B123" s="67" t="s">
        <v>819</v>
      </c>
      <c r="C123" s="65">
        <v>7</v>
      </c>
      <c r="D123" s="65">
        <v>73</v>
      </c>
      <c r="E123" s="66">
        <v>7303</v>
      </c>
      <c r="H123" s="97" t="s">
        <v>598</v>
      </c>
      <c r="I123" s="100" t="s">
        <v>1063</v>
      </c>
    </row>
    <row r="124" spans="2:9" x14ac:dyDescent="0.35">
      <c r="B124" s="67" t="s">
        <v>820</v>
      </c>
      <c r="C124" s="65">
        <v>7</v>
      </c>
      <c r="D124" s="65">
        <v>73</v>
      </c>
      <c r="E124" s="66">
        <v>7302</v>
      </c>
      <c r="H124" s="97" t="s">
        <v>0</v>
      </c>
      <c r="I124" s="100" t="s">
        <v>1135</v>
      </c>
    </row>
    <row r="125" spans="2:9" x14ac:dyDescent="0.35">
      <c r="B125" s="67" t="s">
        <v>821</v>
      </c>
      <c r="C125" s="65">
        <v>7</v>
      </c>
      <c r="D125" s="65">
        <v>73</v>
      </c>
      <c r="E125" s="66">
        <v>7304</v>
      </c>
      <c r="H125" s="96" t="s">
        <v>6</v>
      </c>
      <c r="I125" s="100" t="s">
        <v>1135</v>
      </c>
    </row>
    <row r="126" spans="2:9" x14ac:dyDescent="0.35">
      <c r="B126" s="67" t="s">
        <v>822</v>
      </c>
      <c r="C126" s="65">
        <v>7</v>
      </c>
      <c r="D126" s="65">
        <v>73</v>
      </c>
      <c r="E126" s="66">
        <v>7307</v>
      </c>
      <c r="H126" s="96" t="s">
        <v>7</v>
      </c>
      <c r="I126" s="100" t="s">
        <v>1135</v>
      </c>
    </row>
    <row r="127" spans="2:9" ht="29" x14ac:dyDescent="0.35">
      <c r="B127" s="67" t="s">
        <v>823</v>
      </c>
      <c r="C127" s="65">
        <v>7</v>
      </c>
      <c r="D127" s="66">
        <v>71</v>
      </c>
      <c r="E127" s="66">
        <v>7101</v>
      </c>
      <c r="H127" s="96" t="s">
        <v>598</v>
      </c>
      <c r="I127" t="s">
        <v>1063</v>
      </c>
    </row>
    <row r="128" spans="2:9" ht="29" x14ac:dyDescent="0.35">
      <c r="B128" s="67" t="s">
        <v>824</v>
      </c>
      <c r="C128" s="65">
        <v>7</v>
      </c>
      <c r="D128" s="66">
        <v>71</v>
      </c>
      <c r="E128" s="66">
        <v>7109</v>
      </c>
      <c r="H128" s="96" t="s">
        <v>393</v>
      </c>
      <c r="I128" t="s">
        <v>1051</v>
      </c>
    </row>
    <row r="129" spans="2:9" ht="29" x14ac:dyDescent="0.35">
      <c r="B129" s="67" t="s">
        <v>825</v>
      </c>
      <c r="C129" s="65">
        <v>7</v>
      </c>
      <c r="D129" s="66">
        <v>71</v>
      </c>
      <c r="E129" s="66">
        <v>7106</v>
      </c>
      <c r="H129" s="96" t="s">
        <v>397</v>
      </c>
      <c r="I129" s="100" t="s">
        <v>1135</v>
      </c>
    </row>
    <row r="130" spans="2:9" x14ac:dyDescent="0.35">
      <c r="B130" s="67" t="s">
        <v>826</v>
      </c>
      <c r="C130" s="65">
        <v>7</v>
      </c>
      <c r="D130" s="66">
        <v>71</v>
      </c>
      <c r="E130" s="66">
        <v>7108</v>
      </c>
      <c r="H130" s="97" t="s">
        <v>5</v>
      </c>
      <c r="I130" s="100" t="s">
        <v>1135</v>
      </c>
    </row>
    <row r="131" spans="2:9" x14ac:dyDescent="0.35">
      <c r="B131" s="67" t="s">
        <v>827</v>
      </c>
      <c r="C131" s="65">
        <v>7</v>
      </c>
      <c r="D131" s="66">
        <v>71</v>
      </c>
      <c r="E131" s="66">
        <v>7107</v>
      </c>
      <c r="H131" s="96" t="s">
        <v>14</v>
      </c>
      <c r="I131" t="s">
        <v>1135</v>
      </c>
    </row>
    <row r="132" spans="2:9" x14ac:dyDescent="0.35">
      <c r="B132" s="67" t="s">
        <v>828</v>
      </c>
      <c r="C132" s="65">
        <v>7</v>
      </c>
      <c r="D132" s="66">
        <v>71</v>
      </c>
      <c r="E132" s="66">
        <v>7105</v>
      </c>
      <c r="H132" s="97" t="s">
        <v>17</v>
      </c>
      <c r="I132" s="100" t="s">
        <v>1135</v>
      </c>
    </row>
    <row r="133" spans="2:9" x14ac:dyDescent="0.35">
      <c r="B133" s="67" t="s">
        <v>829</v>
      </c>
      <c r="C133" s="65">
        <v>7</v>
      </c>
      <c r="D133" s="66">
        <v>71</v>
      </c>
      <c r="E133" s="66">
        <v>7103</v>
      </c>
      <c r="H133" s="97" t="s">
        <v>26</v>
      </c>
      <c r="I133" s="100" t="s">
        <v>1135</v>
      </c>
    </row>
    <row r="134" spans="2:9" ht="29" x14ac:dyDescent="0.35">
      <c r="B134" s="67" t="s">
        <v>830</v>
      </c>
      <c r="C134" s="65">
        <v>7</v>
      </c>
      <c r="D134" s="66">
        <v>71</v>
      </c>
      <c r="E134" s="66">
        <v>7102</v>
      </c>
      <c r="H134" s="96" t="s">
        <v>24</v>
      </c>
      <c r="I134" t="s">
        <v>1066</v>
      </c>
    </row>
    <row r="135" spans="2:9" x14ac:dyDescent="0.35">
      <c r="B135" s="67" t="s">
        <v>831</v>
      </c>
      <c r="C135" s="65">
        <v>7</v>
      </c>
      <c r="D135" s="66">
        <v>71</v>
      </c>
      <c r="E135" s="66">
        <v>7104</v>
      </c>
      <c r="H135" s="97" t="s">
        <v>25</v>
      </c>
      <c r="I135" s="100" t="s">
        <v>1135</v>
      </c>
    </row>
    <row r="136" spans="2:9" x14ac:dyDescent="0.35">
      <c r="B136" s="67" t="s">
        <v>832</v>
      </c>
      <c r="C136" s="65">
        <v>7</v>
      </c>
      <c r="D136" s="66">
        <v>71</v>
      </c>
      <c r="E136" s="66">
        <v>7110</v>
      </c>
      <c r="H136" s="97" t="s">
        <v>1</v>
      </c>
      <c r="I136" s="100" t="s">
        <v>1135</v>
      </c>
    </row>
    <row r="137" spans="2:9" x14ac:dyDescent="0.35">
      <c r="B137" s="67" t="s">
        <v>833</v>
      </c>
      <c r="C137" s="65">
        <v>7</v>
      </c>
      <c r="D137" s="66">
        <v>74</v>
      </c>
      <c r="E137" s="66">
        <v>7401</v>
      </c>
      <c r="H137" s="97" t="s">
        <v>15</v>
      </c>
      <c r="I137" s="100" t="s">
        <v>1051</v>
      </c>
    </row>
    <row r="138" spans="2:9" x14ac:dyDescent="0.35">
      <c r="B138" s="67" t="s">
        <v>834</v>
      </c>
      <c r="C138" s="65">
        <v>7</v>
      </c>
      <c r="D138" s="66">
        <v>74</v>
      </c>
      <c r="E138" s="66">
        <v>7408</v>
      </c>
      <c r="H138" s="97" t="s">
        <v>667</v>
      </c>
      <c r="I138" s="100" t="s">
        <v>1083</v>
      </c>
    </row>
    <row r="139" spans="2:9" x14ac:dyDescent="0.35">
      <c r="B139" s="67" t="s">
        <v>835</v>
      </c>
      <c r="C139" s="65">
        <v>7</v>
      </c>
      <c r="D139" s="66">
        <v>74</v>
      </c>
      <c r="E139" s="66">
        <v>7402</v>
      </c>
      <c r="H139" s="97" t="s">
        <v>674</v>
      </c>
      <c r="I139" s="100" t="s">
        <v>1051</v>
      </c>
    </row>
    <row r="140" spans="2:9" x14ac:dyDescent="0.35">
      <c r="B140" s="67" t="s">
        <v>836</v>
      </c>
      <c r="C140" s="65">
        <v>7</v>
      </c>
      <c r="D140" s="66">
        <v>74</v>
      </c>
      <c r="E140" s="66">
        <v>7403</v>
      </c>
      <c r="H140" s="97" t="s">
        <v>8</v>
      </c>
      <c r="I140" s="100" t="s">
        <v>1137</v>
      </c>
    </row>
    <row r="141" spans="2:9" x14ac:dyDescent="0.35">
      <c r="B141" s="67" t="s">
        <v>837</v>
      </c>
      <c r="C141" s="65">
        <v>7</v>
      </c>
      <c r="D141" s="66">
        <v>74</v>
      </c>
      <c r="E141" s="66">
        <v>7404</v>
      </c>
      <c r="H141" s="97" t="s">
        <v>39</v>
      </c>
      <c r="I141" s="100" t="s">
        <v>1135</v>
      </c>
    </row>
    <row r="142" spans="2:9" x14ac:dyDescent="0.35">
      <c r="B142" s="67" t="s">
        <v>838</v>
      </c>
      <c r="C142" s="65">
        <v>7</v>
      </c>
      <c r="D142" s="66">
        <v>74</v>
      </c>
      <c r="E142" s="66">
        <v>7405</v>
      </c>
      <c r="H142" s="97" t="s">
        <v>27</v>
      </c>
      <c r="I142" s="100" t="s">
        <v>1135</v>
      </c>
    </row>
    <row r="143" spans="2:9" x14ac:dyDescent="0.35">
      <c r="B143" s="67" t="s">
        <v>839</v>
      </c>
      <c r="C143" s="65">
        <v>7</v>
      </c>
      <c r="D143" s="66">
        <v>74</v>
      </c>
      <c r="E143" s="66">
        <v>7406</v>
      </c>
      <c r="H143" s="97" t="s">
        <v>41</v>
      </c>
      <c r="I143" s="100" t="s">
        <v>1135</v>
      </c>
    </row>
    <row r="144" spans="2:9" x14ac:dyDescent="0.35">
      <c r="B144" s="67" t="s">
        <v>840</v>
      </c>
      <c r="C144" s="65">
        <v>7</v>
      </c>
      <c r="D144" s="66">
        <v>74</v>
      </c>
      <c r="E144" s="66">
        <v>7407</v>
      </c>
      <c r="H144" s="97" t="s">
        <v>40</v>
      </c>
      <c r="I144" s="100" t="s">
        <v>1135</v>
      </c>
    </row>
    <row r="145" spans="2:9" x14ac:dyDescent="0.35">
      <c r="B145" s="67" t="s">
        <v>841</v>
      </c>
      <c r="C145" s="65">
        <v>7</v>
      </c>
      <c r="D145" s="66">
        <v>72</v>
      </c>
      <c r="E145" s="66">
        <v>7201</v>
      </c>
      <c r="H145" s="97" t="s">
        <v>605</v>
      </c>
      <c r="I145" s="100" t="s">
        <v>1135</v>
      </c>
    </row>
    <row r="146" spans="2:9" x14ac:dyDescent="0.35">
      <c r="B146" s="67" t="s">
        <v>842</v>
      </c>
      <c r="C146" s="65">
        <v>7</v>
      </c>
      <c r="D146" s="66">
        <v>72</v>
      </c>
      <c r="E146" s="66">
        <v>7202</v>
      </c>
      <c r="H146" s="97" t="s">
        <v>42</v>
      </c>
      <c r="I146" s="100" t="s">
        <v>1135</v>
      </c>
    </row>
    <row r="147" spans="2:9" ht="29" x14ac:dyDescent="0.35">
      <c r="B147" s="69" t="s">
        <v>843</v>
      </c>
      <c r="C147" s="65">
        <v>7</v>
      </c>
      <c r="D147" s="66">
        <v>72</v>
      </c>
      <c r="E147" s="70">
        <v>7203</v>
      </c>
      <c r="H147" s="97" t="s">
        <v>391</v>
      </c>
      <c r="I147" s="100" t="s">
        <v>1053</v>
      </c>
    </row>
    <row r="148" spans="2:9" ht="29" x14ac:dyDescent="0.35">
      <c r="B148" s="71" t="s">
        <v>844</v>
      </c>
      <c r="C148" s="72">
        <v>16</v>
      </c>
      <c r="D148" s="72">
        <v>161</v>
      </c>
      <c r="E148" s="72">
        <v>16102</v>
      </c>
      <c r="H148" s="97" t="s">
        <v>398</v>
      </c>
      <c r="I148" s="100" t="s">
        <v>1135</v>
      </c>
    </row>
    <row r="149" spans="2:9" x14ac:dyDescent="0.35">
      <c r="B149" s="73" t="s">
        <v>845</v>
      </c>
      <c r="C149" s="72">
        <v>16</v>
      </c>
      <c r="D149" s="72">
        <v>161</v>
      </c>
      <c r="E149" s="74">
        <v>16101</v>
      </c>
      <c r="H149" s="97" t="s">
        <v>587</v>
      </c>
      <c r="I149" s="100" t="s">
        <v>1138</v>
      </c>
    </row>
    <row r="150" spans="2:9" ht="29" x14ac:dyDescent="0.35">
      <c r="B150" s="73" t="s">
        <v>846</v>
      </c>
      <c r="C150" s="72">
        <v>16</v>
      </c>
      <c r="D150" s="72">
        <v>161</v>
      </c>
      <c r="E150" s="74">
        <v>16106</v>
      </c>
      <c r="H150" s="96" t="s">
        <v>629</v>
      </c>
      <c r="I150" t="s">
        <v>1135</v>
      </c>
    </row>
    <row r="151" spans="2:9" x14ac:dyDescent="0.35">
      <c r="B151" s="73" t="s">
        <v>847</v>
      </c>
      <c r="C151" s="72">
        <v>16</v>
      </c>
      <c r="D151" s="72">
        <v>161</v>
      </c>
      <c r="E151" s="74">
        <v>16103</v>
      </c>
      <c r="H151" s="97" t="s">
        <v>630</v>
      </c>
      <c r="I151" s="100" t="s">
        <v>1135</v>
      </c>
    </row>
    <row r="152" spans="2:9" ht="29" x14ac:dyDescent="0.35">
      <c r="B152" s="73" t="s">
        <v>848</v>
      </c>
      <c r="C152" s="72">
        <v>16</v>
      </c>
      <c r="D152" s="72">
        <v>161</v>
      </c>
      <c r="E152" s="74">
        <v>16104</v>
      </c>
      <c r="H152" s="97" t="s">
        <v>651</v>
      </c>
      <c r="I152" s="100" t="s">
        <v>1135</v>
      </c>
    </row>
    <row r="153" spans="2:9" x14ac:dyDescent="0.35">
      <c r="B153" s="73" t="s">
        <v>849</v>
      </c>
      <c r="C153" s="72">
        <v>16</v>
      </c>
      <c r="D153" s="72">
        <v>161</v>
      </c>
      <c r="E153" s="74">
        <v>16105</v>
      </c>
      <c r="H153" s="97" t="s">
        <v>529</v>
      </c>
      <c r="I153" s="100" t="s">
        <v>1135</v>
      </c>
    </row>
    <row r="154" spans="2:9" x14ac:dyDescent="0.35">
      <c r="B154" s="73" t="s">
        <v>850</v>
      </c>
      <c r="C154" s="72">
        <v>16</v>
      </c>
      <c r="D154" s="72">
        <v>161</v>
      </c>
      <c r="E154" s="74">
        <v>16107</v>
      </c>
      <c r="H154" s="97" t="s">
        <v>43</v>
      </c>
      <c r="I154" s="100" t="s">
        <v>1053</v>
      </c>
    </row>
    <row r="155" spans="2:9" x14ac:dyDescent="0.35">
      <c r="B155" s="73" t="s">
        <v>851</v>
      </c>
      <c r="C155" s="72">
        <v>16</v>
      </c>
      <c r="D155" s="72">
        <v>161</v>
      </c>
      <c r="E155" s="74">
        <v>16108</v>
      </c>
      <c r="H155" s="96" t="s">
        <v>44</v>
      </c>
      <c r="I155" s="100" t="s">
        <v>1051</v>
      </c>
    </row>
    <row r="156" spans="2:9" x14ac:dyDescent="0.35">
      <c r="B156" s="73" t="s">
        <v>852</v>
      </c>
      <c r="C156" s="72">
        <v>16</v>
      </c>
      <c r="D156" s="72">
        <v>161</v>
      </c>
      <c r="E156" s="74">
        <v>16109</v>
      </c>
      <c r="H156" s="96" t="s">
        <v>601</v>
      </c>
      <c r="I156" s="100" t="s">
        <v>1051</v>
      </c>
    </row>
    <row r="157" spans="2:9" x14ac:dyDescent="0.35">
      <c r="B157" s="73" t="s">
        <v>853</v>
      </c>
      <c r="C157" s="72">
        <v>16</v>
      </c>
      <c r="D157" s="74">
        <v>162</v>
      </c>
      <c r="E157" s="74">
        <v>16202</v>
      </c>
      <c r="H157" s="97"/>
      <c r="I157" s="100"/>
    </row>
    <row r="158" spans="2:9" x14ac:dyDescent="0.35">
      <c r="B158" s="73" t="s">
        <v>854</v>
      </c>
      <c r="C158" s="72">
        <v>16</v>
      </c>
      <c r="D158" s="74">
        <v>162</v>
      </c>
      <c r="E158" s="74">
        <v>16203</v>
      </c>
    </row>
    <row r="159" spans="2:9" x14ac:dyDescent="0.35">
      <c r="B159" s="73" t="s">
        <v>855</v>
      </c>
      <c r="C159" s="72">
        <v>16</v>
      </c>
      <c r="D159" s="74">
        <v>162</v>
      </c>
      <c r="E159" s="74">
        <v>16204</v>
      </c>
    </row>
    <row r="160" spans="2:9" x14ac:dyDescent="0.35">
      <c r="B160" s="73" t="s">
        <v>856</v>
      </c>
      <c r="C160" s="72">
        <v>16</v>
      </c>
      <c r="D160" s="74">
        <v>162</v>
      </c>
      <c r="E160" s="74">
        <v>16205</v>
      </c>
    </row>
    <row r="161" spans="2:5" x14ac:dyDescent="0.35">
      <c r="B161" s="73" t="s">
        <v>857</v>
      </c>
      <c r="C161" s="72">
        <v>16</v>
      </c>
      <c r="D161" s="74">
        <v>162</v>
      </c>
      <c r="E161" s="74">
        <v>16201</v>
      </c>
    </row>
    <row r="162" spans="2:5" x14ac:dyDescent="0.35">
      <c r="B162" s="73" t="s">
        <v>858</v>
      </c>
      <c r="C162" s="72">
        <v>16</v>
      </c>
      <c r="D162" s="74">
        <v>162</v>
      </c>
      <c r="E162" s="74">
        <v>16206</v>
      </c>
    </row>
    <row r="163" spans="2:5" x14ac:dyDescent="0.35">
      <c r="B163" s="73" t="s">
        <v>859</v>
      </c>
      <c r="C163" s="72">
        <v>16</v>
      </c>
      <c r="D163" s="74">
        <v>162</v>
      </c>
      <c r="E163" s="74">
        <v>16207</v>
      </c>
    </row>
    <row r="164" spans="2:5" x14ac:dyDescent="0.35">
      <c r="B164" s="73" t="s">
        <v>860</v>
      </c>
      <c r="C164" s="72">
        <v>16</v>
      </c>
      <c r="D164" s="74">
        <v>163</v>
      </c>
      <c r="E164" s="74">
        <v>16302</v>
      </c>
    </row>
    <row r="165" spans="2:5" x14ac:dyDescent="0.35">
      <c r="B165" s="73" t="s">
        <v>861</v>
      </c>
      <c r="C165" s="72">
        <v>16</v>
      </c>
      <c r="D165" s="74">
        <v>163</v>
      </c>
      <c r="E165" s="74">
        <v>16303</v>
      </c>
    </row>
    <row r="166" spans="2:5" x14ac:dyDescent="0.35">
      <c r="B166" s="73" t="s">
        <v>862</v>
      </c>
      <c r="C166" s="72">
        <v>16</v>
      </c>
      <c r="D166" s="74">
        <v>163</v>
      </c>
      <c r="E166" s="74">
        <v>16301</v>
      </c>
    </row>
    <row r="167" spans="2:5" x14ac:dyDescent="0.35">
      <c r="B167" s="73" t="s">
        <v>863</v>
      </c>
      <c r="C167" s="72">
        <v>16</v>
      </c>
      <c r="D167" s="74">
        <v>163</v>
      </c>
      <c r="E167" s="74">
        <v>16304</v>
      </c>
    </row>
    <row r="168" spans="2:5" x14ac:dyDescent="0.35">
      <c r="B168" s="75" t="s">
        <v>864</v>
      </c>
      <c r="C168" s="72">
        <v>16</v>
      </c>
      <c r="D168" s="74">
        <v>163</v>
      </c>
      <c r="E168" s="74">
        <v>16305</v>
      </c>
    </row>
    <row r="169" spans="2:5" x14ac:dyDescent="0.35">
      <c r="B169" s="67" t="s">
        <v>865</v>
      </c>
      <c r="C169" s="66">
        <v>8</v>
      </c>
      <c r="D169" s="66">
        <v>83</v>
      </c>
      <c r="E169" s="66">
        <v>8301</v>
      </c>
    </row>
    <row r="170" spans="2:5" x14ac:dyDescent="0.35">
      <c r="B170" s="67" t="s">
        <v>866</v>
      </c>
      <c r="C170" s="66">
        <v>8</v>
      </c>
      <c r="D170" s="66">
        <v>83</v>
      </c>
      <c r="E170" s="66">
        <v>8304</v>
      </c>
    </row>
    <row r="171" spans="2:5" x14ac:dyDescent="0.35">
      <c r="B171" s="67" t="s">
        <v>867</v>
      </c>
      <c r="C171" s="66">
        <v>8</v>
      </c>
      <c r="D171" s="66">
        <v>83</v>
      </c>
      <c r="E171" s="66">
        <v>8310</v>
      </c>
    </row>
    <row r="172" spans="2:5" x14ac:dyDescent="0.35">
      <c r="B172" s="67" t="s">
        <v>868</v>
      </c>
      <c r="C172" s="66">
        <v>8</v>
      </c>
      <c r="D172" s="66">
        <v>83</v>
      </c>
      <c r="E172" s="66">
        <v>8313</v>
      </c>
    </row>
    <row r="173" spans="2:5" x14ac:dyDescent="0.35">
      <c r="B173" s="67" t="s">
        <v>869</v>
      </c>
      <c r="C173" s="66">
        <v>8</v>
      </c>
      <c r="D173" s="66">
        <v>83</v>
      </c>
      <c r="E173" s="66">
        <v>8303</v>
      </c>
    </row>
    <row r="174" spans="2:5" x14ac:dyDescent="0.35">
      <c r="B174" s="67" t="s">
        <v>870</v>
      </c>
      <c r="C174" s="66">
        <v>8</v>
      </c>
      <c r="D174" s="66">
        <v>83</v>
      </c>
      <c r="E174" s="66">
        <v>8312</v>
      </c>
    </row>
    <row r="175" spans="2:5" x14ac:dyDescent="0.35">
      <c r="B175" s="67" t="s">
        <v>871</v>
      </c>
      <c r="C175" s="66">
        <v>8</v>
      </c>
      <c r="D175" s="66">
        <v>83</v>
      </c>
      <c r="E175" s="66">
        <v>8309</v>
      </c>
    </row>
    <row r="176" spans="2:5" x14ac:dyDescent="0.35">
      <c r="B176" s="67" t="s">
        <v>872</v>
      </c>
      <c r="C176" s="66">
        <v>8</v>
      </c>
      <c r="D176" s="66">
        <v>83</v>
      </c>
      <c r="E176" s="66">
        <v>8311</v>
      </c>
    </row>
    <row r="177" spans="2:5" x14ac:dyDescent="0.35">
      <c r="B177" s="76" t="s">
        <v>873</v>
      </c>
      <c r="C177" s="66">
        <v>8</v>
      </c>
      <c r="D177" s="66">
        <v>83</v>
      </c>
      <c r="E177" s="77">
        <v>8314</v>
      </c>
    </row>
    <row r="178" spans="2:5" x14ac:dyDescent="0.35">
      <c r="B178" s="67" t="s">
        <v>874</v>
      </c>
      <c r="C178" s="66">
        <v>8</v>
      </c>
      <c r="D178" s="66">
        <v>83</v>
      </c>
      <c r="E178" s="66">
        <v>8308</v>
      </c>
    </row>
    <row r="179" spans="2:5" x14ac:dyDescent="0.35">
      <c r="B179" s="67" t="s">
        <v>875</v>
      </c>
      <c r="C179" s="66">
        <v>8</v>
      </c>
      <c r="D179" s="66">
        <v>83</v>
      </c>
      <c r="E179" s="66">
        <v>8305</v>
      </c>
    </row>
    <row r="180" spans="2:5" x14ac:dyDescent="0.35">
      <c r="B180" s="67" t="s">
        <v>876</v>
      </c>
      <c r="C180" s="66">
        <v>8</v>
      </c>
      <c r="D180" s="66">
        <v>83</v>
      </c>
      <c r="E180" s="66">
        <v>8306</v>
      </c>
    </row>
    <row r="181" spans="2:5" x14ac:dyDescent="0.35">
      <c r="B181" s="67" t="s">
        <v>877</v>
      </c>
      <c r="C181" s="66">
        <v>8</v>
      </c>
      <c r="D181" s="66">
        <v>83</v>
      </c>
      <c r="E181" s="66">
        <v>3807</v>
      </c>
    </row>
    <row r="182" spans="2:5" x14ac:dyDescent="0.35">
      <c r="B182" s="67" t="s">
        <v>878</v>
      </c>
      <c r="C182" s="66">
        <v>8</v>
      </c>
      <c r="D182" s="66">
        <v>83</v>
      </c>
      <c r="E182" s="66">
        <v>8302</v>
      </c>
    </row>
    <row r="183" spans="2:5" x14ac:dyDescent="0.35">
      <c r="B183" s="67" t="s">
        <v>879</v>
      </c>
      <c r="C183" s="66">
        <v>8</v>
      </c>
      <c r="D183" s="66">
        <v>81</v>
      </c>
      <c r="E183" s="66">
        <v>8101</v>
      </c>
    </row>
    <row r="184" spans="2:5" x14ac:dyDescent="0.35">
      <c r="B184" s="67" t="s">
        <v>880</v>
      </c>
      <c r="C184" s="66">
        <v>8</v>
      </c>
      <c r="D184" s="66">
        <v>81</v>
      </c>
      <c r="E184" s="66">
        <v>8110</v>
      </c>
    </row>
    <row r="185" spans="2:5" x14ac:dyDescent="0.35">
      <c r="B185" s="76" t="s">
        <v>881</v>
      </c>
      <c r="C185" s="66">
        <v>8</v>
      </c>
      <c r="D185" s="66">
        <v>81</v>
      </c>
      <c r="E185" s="77">
        <v>8112</v>
      </c>
    </row>
    <row r="186" spans="2:5" x14ac:dyDescent="0.35">
      <c r="B186" s="67" t="s">
        <v>882</v>
      </c>
      <c r="C186" s="66">
        <v>8</v>
      </c>
      <c r="D186" s="66">
        <v>81</v>
      </c>
      <c r="E186" s="66">
        <v>8107</v>
      </c>
    </row>
    <row r="187" spans="2:5" x14ac:dyDescent="0.35">
      <c r="B187" s="67" t="s">
        <v>883</v>
      </c>
      <c r="C187" s="66">
        <v>8</v>
      </c>
      <c r="D187" s="66">
        <v>81</v>
      </c>
      <c r="E187" s="66">
        <v>8111</v>
      </c>
    </row>
    <row r="188" spans="2:5" x14ac:dyDescent="0.35">
      <c r="B188" s="67" t="s">
        <v>884</v>
      </c>
      <c r="C188" s="66">
        <v>8</v>
      </c>
      <c r="D188" s="66">
        <v>81</v>
      </c>
      <c r="E188" s="66">
        <v>8104</v>
      </c>
    </row>
    <row r="189" spans="2:5" x14ac:dyDescent="0.35">
      <c r="B189" s="67" t="s">
        <v>885</v>
      </c>
      <c r="C189" s="66">
        <v>8</v>
      </c>
      <c r="D189" s="66">
        <v>81</v>
      </c>
      <c r="E189" s="66">
        <v>8105</v>
      </c>
    </row>
    <row r="190" spans="2:5" x14ac:dyDescent="0.35">
      <c r="B190" s="67" t="s">
        <v>886</v>
      </c>
      <c r="C190" s="66">
        <v>8</v>
      </c>
      <c r="D190" s="66">
        <v>81</v>
      </c>
      <c r="E190" s="66">
        <v>8109</v>
      </c>
    </row>
    <row r="191" spans="2:5" x14ac:dyDescent="0.35">
      <c r="B191" s="67" t="s">
        <v>887</v>
      </c>
      <c r="C191" s="66">
        <v>8</v>
      </c>
      <c r="D191" s="66">
        <v>81</v>
      </c>
      <c r="E191" s="66">
        <v>8106</v>
      </c>
    </row>
    <row r="192" spans="2:5" x14ac:dyDescent="0.35">
      <c r="B192" s="67" t="s">
        <v>888</v>
      </c>
      <c r="C192" s="66">
        <v>8</v>
      </c>
      <c r="D192" s="66">
        <v>81</v>
      </c>
      <c r="E192" s="66">
        <v>8102</v>
      </c>
    </row>
    <row r="193" spans="2:5" x14ac:dyDescent="0.35">
      <c r="B193" s="67" t="s">
        <v>889</v>
      </c>
      <c r="C193" s="66">
        <v>8</v>
      </c>
      <c r="D193" s="66">
        <v>81</v>
      </c>
      <c r="E193" s="66">
        <v>8108</v>
      </c>
    </row>
    <row r="194" spans="2:5" x14ac:dyDescent="0.35">
      <c r="B194" s="67" t="s">
        <v>890</v>
      </c>
      <c r="C194" s="66">
        <v>8</v>
      </c>
      <c r="D194" s="66">
        <v>81</v>
      </c>
      <c r="E194" s="66">
        <v>8103</v>
      </c>
    </row>
    <row r="195" spans="2:5" x14ac:dyDescent="0.35">
      <c r="B195" s="67" t="s">
        <v>891</v>
      </c>
      <c r="C195" s="66">
        <v>8</v>
      </c>
      <c r="D195" s="66">
        <v>82</v>
      </c>
      <c r="E195" s="66">
        <v>8201</v>
      </c>
    </row>
    <row r="196" spans="2:5" x14ac:dyDescent="0.35">
      <c r="B196" s="67" t="s">
        <v>892</v>
      </c>
      <c r="C196" s="66">
        <v>8</v>
      </c>
      <c r="D196" s="66">
        <v>82</v>
      </c>
      <c r="E196" s="66">
        <v>8205</v>
      </c>
    </row>
    <row r="197" spans="2:5" x14ac:dyDescent="0.35">
      <c r="B197" s="67" t="s">
        <v>893</v>
      </c>
      <c r="C197" s="66">
        <v>8</v>
      </c>
      <c r="D197" s="66">
        <v>82</v>
      </c>
      <c r="E197" s="66">
        <v>8202</v>
      </c>
    </row>
    <row r="198" spans="2:5" x14ac:dyDescent="0.35">
      <c r="B198" s="67" t="s">
        <v>894</v>
      </c>
      <c r="C198" s="66">
        <v>8</v>
      </c>
      <c r="D198" s="66">
        <v>82</v>
      </c>
      <c r="E198" s="66">
        <v>8206</v>
      </c>
    </row>
    <row r="199" spans="2:5" x14ac:dyDescent="0.35">
      <c r="B199" s="67" t="s">
        <v>895</v>
      </c>
      <c r="C199" s="66">
        <v>8</v>
      </c>
      <c r="D199" s="66">
        <v>82</v>
      </c>
      <c r="E199" s="66">
        <v>8203</v>
      </c>
    </row>
    <row r="200" spans="2:5" x14ac:dyDescent="0.35">
      <c r="B200" s="67" t="s">
        <v>896</v>
      </c>
      <c r="C200" s="66">
        <v>8</v>
      </c>
      <c r="D200" s="66">
        <v>82</v>
      </c>
      <c r="E200" s="66">
        <v>8204</v>
      </c>
    </row>
    <row r="201" spans="2:5" x14ac:dyDescent="0.35">
      <c r="B201" s="69" t="s">
        <v>897</v>
      </c>
      <c r="C201" s="66">
        <v>8</v>
      </c>
      <c r="D201" s="66">
        <v>82</v>
      </c>
      <c r="E201" s="70">
        <v>8207</v>
      </c>
    </row>
    <row r="202" spans="2:5" x14ac:dyDescent="0.35">
      <c r="B202" s="65" t="s">
        <v>898</v>
      </c>
      <c r="C202" s="65">
        <v>9</v>
      </c>
      <c r="D202" s="65">
        <v>92</v>
      </c>
      <c r="E202" s="65">
        <v>9201</v>
      </c>
    </row>
    <row r="203" spans="2:5" x14ac:dyDescent="0.35">
      <c r="B203" s="67" t="s">
        <v>899</v>
      </c>
      <c r="C203" s="65">
        <v>9</v>
      </c>
      <c r="D203" s="65">
        <v>92</v>
      </c>
      <c r="E203" s="66">
        <v>9208</v>
      </c>
    </row>
    <row r="204" spans="2:5" x14ac:dyDescent="0.35">
      <c r="B204" s="67" t="s">
        <v>900</v>
      </c>
      <c r="C204" s="65">
        <v>9</v>
      </c>
      <c r="D204" s="65">
        <v>92</v>
      </c>
      <c r="E204" s="66">
        <v>9206</v>
      </c>
    </row>
    <row r="205" spans="2:5" x14ac:dyDescent="0.35">
      <c r="B205" s="67" t="s">
        <v>901</v>
      </c>
      <c r="C205" s="65">
        <v>9</v>
      </c>
      <c r="D205" s="65">
        <v>92</v>
      </c>
      <c r="E205" s="66">
        <v>9209</v>
      </c>
    </row>
    <row r="206" spans="2:5" x14ac:dyDescent="0.35">
      <c r="B206" s="67" t="s">
        <v>902</v>
      </c>
      <c r="C206" s="65">
        <v>9</v>
      </c>
      <c r="D206" s="65">
        <v>92</v>
      </c>
      <c r="E206" s="66">
        <v>9202</v>
      </c>
    </row>
    <row r="207" spans="2:5" x14ac:dyDescent="0.35">
      <c r="B207" s="67" t="s">
        <v>903</v>
      </c>
      <c r="C207" s="65">
        <v>9</v>
      </c>
      <c r="D207" s="65">
        <v>92</v>
      </c>
      <c r="E207" s="66">
        <v>9204</v>
      </c>
    </row>
    <row r="208" spans="2:5" x14ac:dyDescent="0.35">
      <c r="B208" s="67" t="s">
        <v>904</v>
      </c>
      <c r="C208" s="65">
        <v>9</v>
      </c>
      <c r="D208" s="65">
        <v>92</v>
      </c>
      <c r="E208" s="66">
        <v>9210</v>
      </c>
    </row>
    <row r="209" spans="2:5" x14ac:dyDescent="0.35">
      <c r="B209" s="67" t="s">
        <v>905</v>
      </c>
      <c r="C209" s="65">
        <v>9</v>
      </c>
      <c r="D209" s="65">
        <v>92</v>
      </c>
      <c r="E209" s="66">
        <v>9207</v>
      </c>
    </row>
    <row r="210" spans="2:5" x14ac:dyDescent="0.35">
      <c r="B210" s="67" t="s">
        <v>906</v>
      </c>
      <c r="C210" s="65">
        <v>9</v>
      </c>
      <c r="D210" s="65">
        <v>92</v>
      </c>
      <c r="E210" s="66">
        <v>9211</v>
      </c>
    </row>
    <row r="211" spans="2:5" x14ac:dyDescent="0.35">
      <c r="B211" s="67" t="s">
        <v>907</v>
      </c>
      <c r="C211" s="65">
        <v>9</v>
      </c>
      <c r="D211" s="65">
        <v>92</v>
      </c>
      <c r="E211" s="66">
        <v>9203</v>
      </c>
    </row>
    <row r="212" spans="2:5" x14ac:dyDescent="0.35">
      <c r="B212" s="67" t="s">
        <v>908</v>
      </c>
      <c r="C212" s="65">
        <v>9</v>
      </c>
      <c r="D212" s="65">
        <v>92</v>
      </c>
      <c r="E212" s="66">
        <v>9205</v>
      </c>
    </row>
    <row r="213" spans="2:5" x14ac:dyDescent="0.35">
      <c r="B213" s="67" t="s">
        <v>909</v>
      </c>
      <c r="C213" s="65">
        <v>9</v>
      </c>
      <c r="D213" s="66">
        <v>91</v>
      </c>
      <c r="E213" s="66">
        <v>9101</v>
      </c>
    </row>
    <row r="214" spans="2:5" x14ac:dyDescent="0.35">
      <c r="B214" s="67" t="s">
        <v>910</v>
      </c>
      <c r="C214" s="65">
        <v>9</v>
      </c>
      <c r="D214" s="66">
        <v>91</v>
      </c>
      <c r="E214" s="66">
        <v>9108</v>
      </c>
    </row>
    <row r="215" spans="2:5" x14ac:dyDescent="0.35">
      <c r="B215" s="67" t="s">
        <v>911</v>
      </c>
      <c r="C215" s="65">
        <v>9</v>
      </c>
      <c r="D215" s="66">
        <v>91</v>
      </c>
      <c r="E215" s="66">
        <v>9113</v>
      </c>
    </row>
    <row r="216" spans="2:5" x14ac:dyDescent="0.35">
      <c r="B216" s="67" t="s">
        <v>912</v>
      </c>
      <c r="C216" s="65">
        <v>9</v>
      </c>
      <c r="D216" s="66">
        <v>91</v>
      </c>
      <c r="E216" s="66">
        <v>9106</v>
      </c>
    </row>
    <row r="217" spans="2:5" x14ac:dyDescent="0.35">
      <c r="B217" s="67" t="s">
        <v>913</v>
      </c>
      <c r="C217" s="65">
        <v>9</v>
      </c>
      <c r="D217" s="66">
        <v>91</v>
      </c>
      <c r="E217" s="66">
        <v>9111</v>
      </c>
    </row>
    <row r="218" spans="2:5" x14ac:dyDescent="0.35">
      <c r="B218" s="67" t="s">
        <v>914</v>
      </c>
      <c r="C218" s="65">
        <v>9</v>
      </c>
      <c r="D218" s="66">
        <v>91</v>
      </c>
      <c r="E218" s="66">
        <v>9102</v>
      </c>
    </row>
    <row r="219" spans="2:5" x14ac:dyDescent="0.35">
      <c r="B219" s="67" t="s">
        <v>915</v>
      </c>
      <c r="C219" s="65">
        <v>9</v>
      </c>
      <c r="D219" s="66">
        <v>91</v>
      </c>
      <c r="E219" s="66">
        <v>9116</v>
      </c>
    </row>
    <row r="220" spans="2:5" x14ac:dyDescent="0.35">
      <c r="B220" s="67" t="s">
        <v>916</v>
      </c>
      <c r="C220" s="65">
        <v>9</v>
      </c>
      <c r="D220" s="66">
        <v>91</v>
      </c>
      <c r="E220" s="66">
        <v>9119</v>
      </c>
    </row>
    <row r="221" spans="2:5" x14ac:dyDescent="0.35">
      <c r="B221" s="68" t="s">
        <v>917</v>
      </c>
      <c r="C221" s="65">
        <v>9</v>
      </c>
      <c r="D221" s="66">
        <v>91</v>
      </c>
      <c r="E221" s="77">
        <v>9121</v>
      </c>
    </row>
    <row r="222" spans="2:5" x14ac:dyDescent="0.35">
      <c r="B222" s="67" t="s">
        <v>918</v>
      </c>
      <c r="C222" s="65">
        <v>9</v>
      </c>
      <c r="D222" s="66">
        <v>91</v>
      </c>
      <c r="E222" s="66">
        <v>9105</v>
      </c>
    </row>
    <row r="223" spans="2:5" x14ac:dyDescent="0.35">
      <c r="B223" s="67" t="s">
        <v>919</v>
      </c>
      <c r="C223" s="65">
        <v>9</v>
      </c>
      <c r="D223" s="66">
        <v>91</v>
      </c>
      <c r="E223" s="66">
        <v>9103</v>
      </c>
    </row>
    <row r="224" spans="2:5" x14ac:dyDescent="0.35">
      <c r="B224" s="67" t="s">
        <v>920</v>
      </c>
      <c r="C224" s="65">
        <v>9</v>
      </c>
      <c r="D224" s="66">
        <v>91</v>
      </c>
      <c r="E224" s="66">
        <v>9114</v>
      </c>
    </row>
    <row r="225" spans="2:5" x14ac:dyDescent="0.35">
      <c r="B225" s="67" t="s">
        <v>921</v>
      </c>
      <c r="C225" s="65">
        <v>9</v>
      </c>
      <c r="D225" s="66">
        <v>91</v>
      </c>
      <c r="E225" s="66">
        <v>9107</v>
      </c>
    </row>
    <row r="226" spans="2:5" x14ac:dyDescent="0.35">
      <c r="B226" s="67" t="s">
        <v>922</v>
      </c>
      <c r="C226" s="65">
        <v>9</v>
      </c>
      <c r="D226" s="66">
        <v>91</v>
      </c>
      <c r="E226" s="66">
        <v>9118</v>
      </c>
    </row>
    <row r="227" spans="2:5" x14ac:dyDescent="0.35">
      <c r="B227" s="67" t="s">
        <v>923</v>
      </c>
      <c r="C227" s="65">
        <v>9</v>
      </c>
      <c r="D227" s="66">
        <v>91</v>
      </c>
      <c r="E227" s="66">
        <v>9109</v>
      </c>
    </row>
    <row r="228" spans="2:5" x14ac:dyDescent="0.35">
      <c r="B228" s="67" t="s">
        <v>924</v>
      </c>
      <c r="C228" s="65">
        <v>9</v>
      </c>
      <c r="D228" s="66">
        <v>91</v>
      </c>
      <c r="E228" s="66">
        <v>9120</v>
      </c>
    </row>
    <row r="229" spans="2:5" x14ac:dyDescent="0.35">
      <c r="B229" s="67" t="s">
        <v>925</v>
      </c>
      <c r="C229" s="65">
        <v>9</v>
      </c>
      <c r="D229" s="66">
        <v>91</v>
      </c>
      <c r="E229" s="66">
        <v>9115</v>
      </c>
    </row>
    <row r="230" spans="2:5" x14ac:dyDescent="0.35">
      <c r="B230" s="67" t="s">
        <v>926</v>
      </c>
      <c r="C230" s="65">
        <v>9</v>
      </c>
      <c r="D230" s="66">
        <v>91</v>
      </c>
      <c r="E230" s="66">
        <v>9104</v>
      </c>
    </row>
    <row r="231" spans="2:5" x14ac:dyDescent="0.35">
      <c r="B231" s="67" t="s">
        <v>927</v>
      </c>
      <c r="C231" s="65">
        <v>9</v>
      </c>
      <c r="D231" s="66">
        <v>91</v>
      </c>
      <c r="E231" s="66">
        <v>9110</v>
      </c>
    </row>
    <row r="232" spans="2:5" x14ac:dyDescent="0.35">
      <c r="B232" s="67" t="s">
        <v>928</v>
      </c>
      <c r="C232" s="65">
        <v>9</v>
      </c>
      <c r="D232" s="66">
        <v>91</v>
      </c>
      <c r="E232" s="66">
        <v>9117</v>
      </c>
    </row>
    <row r="233" spans="2:5" x14ac:dyDescent="0.35">
      <c r="B233" s="69" t="s">
        <v>929</v>
      </c>
      <c r="C233" s="65">
        <v>9</v>
      </c>
      <c r="D233" s="66">
        <v>91</v>
      </c>
      <c r="E233" s="70">
        <v>9112</v>
      </c>
    </row>
    <row r="234" spans="2:5" x14ac:dyDescent="0.35">
      <c r="B234" s="65" t="s">
        <v>930</v>
      </c>
      <c r="C234" s="65">
        <v>14</v>
      </c>
      <c r="D234" s="65">
        <v>141</v>
      </c>
      <c r="E234" s="65">
        <v>14101</v>
      </c>
    </row>
    <row r="235" spans="2:5" x14ac:dyDescent="0.35">
      <c r="B235" s="67" t="s">
        <v>931</v>
      </c>
      <c r="C235" s="65">
        <v>14</v>
      </c>
      <c r="D235" s="65">
        <v>141</v>
      </c>
      <c r="E235" s="66">
        <v>14106</v>
      </c>
    </row>
    <row r="236" spans="2:5" x14ac:dyDescent="0.35">
      <c r="B236" s="67" t="s">
        <v>932</v>
      </c>
      <c r="C236" s="65">
        <v>14</v>
      </c>
      <c r="D236" s="65">
        <v>141</v>
      </c>
      <c r="E236" s="66">
        <v>14103</v>
      </c>
    </row>
    <row r="237" spans="2:5" x14ac:dyDescent="0.35">
      <c r="B237" s="67" t="s">
        <v>933</v>
      </c>
      <c r="C237" s="65">
        <v>14</v>
      </c>
      <c r="D237" s="65">
        <v>141</v>
      </c>
      <c r="E237" s="66">
        <v>14104</v>
      </c>
    </row>
    <row r="238" spans="2:5" x14ac:dyDescent="0.35">
      <c r="B238" s="67" t="s">
        <v>934</v>
      </c>
      <c r="C238" s="65">
        <v>14</v>
      </c>
      <c r="D238" s="65">
        <v>141</v>
      </c>
      <c r="E238" s="66">
        <v>14102</v>
      </c>
    </row>
    <row r="239" spans="2:5" x14ac:dyDescent="0.35">
      <c r="B239" s="67" t="s">
        <v>935</v>
      </c>
      <c r="C239" s="65">
        <v>14</v>
      </c>
      <c r="D239" s="65">
        <v>141</v>
      </c>
      <c r="E239" s="66">
        <v>14105</v>
      </c>
    </row>
    <row r="240" spans="2:5" x14ac:dyDescent="0.35">
      <c r="B240" s="67" t="s">
        <v>936</v>
      </c>
      <c r="C240" s="65">
        <v>14</v>
      </c>
      <c r="D240" s="65">
        <v>141</v>
      </c>
      <c r="E240" s="66">
        <v>14108</v>
      </c>
    </row>
    <row r="241" spans="2:5" x14ac:dyDescent="0.35">
      <c r="B241" s="67" t="s">
        <v>937</v>
      </c>
      <c r="C241" s="65">
        <v>14</v>
      </c>
      <c r="D241" s="65">
        <v>141</v>
      </c>
      <c r="E241" s="66">
        <v>14107</v>
      </c>
    </row>
    <row r="242" spans="2:5" x14ac:dyDescent="0.35">
      <c r="B242" s="67" t="s">
        <v>938</v>
      </c>
      <c r="C242" s="65">
        <v>14</v>
      </c>
      <c r="D242" s="70">
        <v>142</v>
      </c>
      <c r="E242" s="66">
        <v>14201</v>
      </c>
    </row>
    <row r="243" spans="2:5" x14ac:dyDescent="0.35">
      <c r="B243" s="67" t="s">
        <v>939</v>
      </c>
      <c r="C243" s="65">
        <v>14</v>
      </c>
      <c r="D243" s="70">
        <v>142</v>
      </c>
      <c r="E243" s="66">
        <v>14202</v>
      </c>
    </row>
    <row r="244" spans="2:5" x14ac:dyDescent="0.35">
      <c r="B244" s="67" t="s">
        <v>940</v>
      </c>
      <c r="C244" s="65">
        <v>14</v>
      </c>
      <c r="D244" s="70">
        <v>142</v>
      </c>
      <c r="E244" s="66">
        <v>14204</v>
      </c>
    </row>
    <row r="245" spans="2:5" x14ac:dyDescent="0.35">
      <c r="B245" s="69" t="s">
        <v>941</v>
      </c>
      <c r="C245" s="65">
        <v>14</v>
      </c>
      <c r="D245" s="70">
        <v>142</v>
      </c>
      <c r="E245" s="70">
        <v>14203</v>
      </c>
    </row>
    <row r="246" spans="2:5" x14ac:dyDescent="0.35">
      <c r="B246" s="65" t="s">
        <v>942</v>
      </c>
      <c r="C246" s="66">
        <v>10</v>
      </c>
      <c r="D246" s="65">
        <v>103</v>
      </c>
      <c r="E246" s="65">
        <v>10301</v>
      </c>
    </row>
    <row r="247" spans="2:5" x14ac:dyDescent="0.35">
      <c r="B247" s="67" t="s">
        <v>943</v>
      </c>
      <c r="C247" s="66">
        <v>10</v>
      </c>
      <c r="D247" s="65">
        <v>103</v>
      </c>
      <c r="E247" s="66">
        <v>10307</v>
      </c>
    </row>
    <row r="248" spans="2:5" x14ac:dyDescent="0.35">
      <c r="B248" s="67" t="s">
        <v>944</v>
      </c>
      <c r="C248" s="66">
        <v>10</v>
      </c>
      <c r="D248" s="65">
        <v>103</v>
      </c>
      <c r="E248" s="66">
        <v>10304</v>
      </c>
    </row>
    <row r="249" spans="2:5" x14ac:dyDescent="0.35">
      <c r="B249" s="67" t="s">
        <v>945</v>
      </c>
      <c r="C249" s="66">
        <v>10</v>
      </c>
      <c r="D249" s="65">
        <v>103</v>
      </c>
      <c r="E249" s="66">
        <v>10302</v>
      </c>
    </row>
    <row r="250" spans="2:5" x14ac:dyDescent="0.35">
      <c r="B250" s="62" t="s">
        <v>946</v>
      </c>
      <c r="C250" s="66">
        <v>10</v>
      </c>
      <c r="D250" s="65">
        <v>103</v>
      </c>
      <c r="E250" s="66">
        <v>10304</v>
      </c>
    </row>
    <row r="251" spans="2:5" x14ac:dyDescent="0.35">
      <c r="B251" s="67" t="s">
        <v>947</v>
      </c>
      <c r="C251" s="66">
        <v>10</v>
      </c>
      <c r="D251" s="65">
        <v>103</v>
      </c>
      <c r="E251" s="66">
        <v>10305</v>
      </c>
    </row>
    <row r="252" spans="2:5" x14ac:dyDescent="0.35">
      <c r="B252" s="67" t="s">
        <v>948</v>
      </c>
      <c r="C252" s="66">
        <v>10</v>
      </c>
      <c r="D252" s="65">
        <v>103</v>
      </c>
      <c r="E252" s="66">
        <v>10303</v>
      </c>
    </row>
    <row r="253" spans="2:5" x14ac:dyDescent="0.35">
      <c r="B253" s="67" t="s">
        <v>949</v>
      </c>
      <c r="C253" s="66">
        <v>10</v>
      </c>
      <c r="D253" s="65">
        <v>103</v>
      </c>
      <c r="E253" s="66">
        <v>10306</v>
      </c>
    </row>
    <row r="254" spans="2:5" x14ac:dyDescent="0.35">
      <c r="B254" s="67" t="s">
        <v>950</v>
      </c>
      <c r="C254" s="66">
        <v>10</v>
      </c>
      <c r="D254" s="66">
        <v>101</v>
      </c>
      <c r="E254" s="66">
        <v>10101</v>
      </c>
    </row>
    <row r="255" spans="2:5" x14ac:dyDescent="0.35">
      <c r="B255" s="67" t="s">
        <v>951</v>
      </c>
      <c r="C255" s="66">
        <v>10</v>
      </c>
      <c r="D255" s="66">
        <v>101</v>
      </c>
      <c r="E255" s="66">
        <v>10103</v>
      </c>
    </row>
    <row r="256" spans="2:5" x14ac:dyDescent="0.35">
      <c r="B256" s="67" t="s">
        <v>952</v>
      </c>
      <c r="C256" s="66">
        <v>10</v>
      </c>
      <c r="D256" s="66">
        <v>101</v>
      </c>
      <c r="E256" s="66">
        <v>10102</v>
      </c>
    </row>
    <row r="257" spans="2:5" x14ac:dyDescent="0.35">
      <c r="B257" s="67" t="s">
        <v>953</v>
      </c>
      <c r="C257" s="66">
        <v>10</v>
      </c>
      <c r="D257" s="66">
        <v>101</v>
      </c>
      <c r="E257" s="66">
        <v>10108</v>
      </c>
    </row>
    <row r="258" spans="2:5" x14ac:dyDescent="0.35">
      <c r="B258" s="67" t="s">
        <v>954</v>
      </c>
      <c r="C258" s="66">
        <v>10</v>
      </c>
      <c r="D258" s="66">
        <v>101</v>
      </c>
      <c r="E258" s="66">
        <v>10106</v>
      </c>
    </row>
    <row r="259" spans="2:5" x14ac:dyDescent="0.35">
      <c r="B259" s="67" t="s">
        <v>955</v>
      </c>
      <c r="C259" s="66">
        <v>10</v>
      </c>
      <c r="D259" s="66">
        <v>101</v>
      </c>
      <c r="E259" s="66">
        <v>10104</v>
      </c>
    </row>
    <row r="260" spans="2:5" x14ac:dyDescent="0.35">
      <c r="B260" s="67" t="s">
        <v>956</v>
      </c>
      <c r="C260" s="66">
        <v>10</v>
      </c>
      <c r="D260" s="66">
        <v>101</v>
      </c>
      <c r="E260" s="66">
        <v>10105</v>
      </c>
    </row>
    <row r="261" spans="2:5" x14ac:dyDescent="0.35">
      <c r="B261" s="67" t="s">
        <v>957</v>
      </c>
      <c r="C261" s="66">
        <v>10</v>
      </c>
      <c r="D261" s="66">
        <v>101</v>
      </c>
      <c r="E261" s="66">
        <v>10107</v>
      </c>
    </row>
    <row r="262" spans="2:5" x14ac:dyDescent="0.35">
      <c r="B262" s="67" t="s">
        <v>958</v>
      </c>
      <c r="C262" s="66">
        <v>10</v>
      </c>
      <c r="D262" s="66">
        <v>101</v>
      </c>
      <c r="E262" s="66">
        <v>10109</v>
      </c>
    </row>
    <row r="263" spans="2:5" x14ac:dyDescent="0.35">
      <c r="B263" s="67" t="s">
        <v>959</v>
      </c>
      <c r="C263" s="66">
        <v>10</v>
      </c>
      <c r="D263" s="66">
        <v>102</v>
      </c>
      <c r="E263" s="66">
        <v>10201</v>
      </c>
    </row>
    <row r="264" spans="2:5" x14ac:dyDescent="0.35">
      <c r="B264" s="67" t="s">
        <v>960</v>
      </c>
      <c r="C264" s="66">
        <v>10</v>
      </c>
      <c r="D264" s="66">
        <v>102</v>
      </c>
      <c r="E264" s="66">
        <v>10202</v>
      </c>
    </row>
    <row r="265" spans="2:5" x14ac:dyDescent="0.35">
      <c r="B265" s="67" t="s">
        <v>961</v>
      </c>
      <c r="C265" s="66">
        <v>10</v>
      </c>
      <c r="D265" s="66">
        <v>102</v>
      </c>
      <c r="E265" s="66">
        <v>10209</v>
      </c>
    </row>
    <row r="266" spans="2:5" x14ac:dyDescent="0.35">
      <c r="B266" s="67" t="s">
        <v>962</v>
      </c>
      <c r="C266" s="66">
        <v>10</v>
      </c>
      <c r="D266" s="66">
        <v>102</v>
      </c>
      <c r="E266" s="66">
        <v>10204</v>
      </c>
    </row>
    <row r="267" spans="2:5" x14ac:dyDescent="0.35">
      <c r="B267" s="67" t="s">
        <v>963</v>
      </c>
      <c r="C267" s="66">
        <v>10</v>
      </c>
      <c r="D267" s="66">
        <v>102</v>
      </c>
      <c r="E267" s="66">
        <v>10205</v>
      </c>
    </row>
    <row r="268" spans="2:5" x14ac:dyDescent="0.35">
      <c r="B268" s="67" t="s">
        <v>964</v>
      </c>
      <c r="C268" s="66">
        <v>10</v>
      </c>
      <c r="D268" s="66">
        <v>102</v>
      </c>
      <c r="E268" s="66">
        <v>10210</v>
      </c>
    </row>
    <row r="269" spans="2:5" x14ac:dyDescent="0.35">
      <c r="B269" s="67" t="s">
        <v>965</v>
      </c>
      <c r="C269" s="66">
        <v>10</v>
      </c>
      <c r="D269" s="66">
        <v>102</v>
      </c>
      <c r="E269" s="66">
        <v>10206</v>
      </c>
    </row>
    <row r="270" spans="2:5" x14ac:dyDescent="0.35">
      <c r="B270" s="67" t="s">
        <v>966</v>
      </c>
      <c r="C270" s="66">
        <v>10</v>
      </c>
      <c r="D270" s="66">
        <v>102</v>
      </c>
      <c r="E270" s="66">
        <v>10203</v>
      </c>
    </row>
    <row r="271" spans="2:5" x14ac:dyDescent="0.35">
      <c r="B271" s="67" t="s">
        <v>967</v>
      </c>
      <c r="C271" s="66">
        <v>10</v>
      </c>
      <c r="D271" s="66">
        <v>102</v>
      </c>
      <c r="E271" s="66">
        <v>10207</v>
      </c>
    </row>
    <row r="272" spans="2:5" x14ac:dyDescent="0.35">
      <c r="B272" s="67" t="s">
        <v>968</v>
      </c>
      <c r="C272" s="66">
        <v>10</v>
      </c>
      <c r="D272" s="66">
        <v>102</v>
      </c>
      <c r="E272" s="66">
        <v>10208</v>
      </c>
    </row>
    <row r="273" spans="2:5" x14ac:dyDescent="0.35">
      <c r="B273" s="67" t="s">
        <v>969</v>
      </c>
      <c r="C273" s="66">
        <v>10</v>
      </c>
      <c r="D273" s="66">
        <v>104</v>
      </c>
      <c r="E273" s="66">
        <v>10401</v>
      </c>
    </row>
    <row r="274" spans="2:5" x14ac:dyDescent="0.35">
      <c r="B274" s="67" t="s">
        <v>970</v>
      </c>
      <c r="C274" s="66">
        <v>10</v>
      </c>
      <c r="D274" s="66">
        <v>104</v>
      </c>
      <c r="E274" s="66">
        <v>10404</v>
      </c>
    </row>
    <row r="275" spans="2:5" x14ac:dyDescent="0.35">
      <c r="B275" s="67" t="s">
        <v>971</v>
      </c>
      <c r="C275" s="66">
        <v>10</v>
      </c>
      <c r="D275" s="66">
        <v>104</v>
      </c>
      <c r="E275" s="66">
        <v>10402</v>
      </c>
    </row>
    <row r="276" spans="2:5" x14ac:dyDescent="0.35">
      <c r="B276" s="69" t="s">
        <v>972</v>
      </c>
      <c r="C276" s="66">
        <v>10</v>
      </c>
      <c r="D276" s="66">
        <v>104</v>
      </c>
      <c r="E276" s="70">
        <v>10403</v>
      </c>
    </row>
    <row r="277" spans="2:5" x14ac:dyDescent="0.35">
      <c r="B277" s="65" t="s">
        <v>973</v>
      </c>
      <c r="C277" s="65">
        <v>11</v>
      </c>
      <c r="D277" s="65">
        <v>111</v>
      </c>
      <c r="E277" s="65">
        <v>11101</v>
      </c>
    </row>
    <row r="278" spans="2:5" x14ac:dyDescent="0.35">
      <c r="B278" s="67" t="s">
        <v>974</v>
      </c>
      <c r="C278" s="65">
        <v>11</v>
      </c>
      <c r="D278" s="65">
        <v>111</v>
      </c>
      <c r="E278" s="66">
        <v>11102</v>
      </c>
    </row>
    <row r="279" spans="2:5" x14ac:dyDescent="0.35">
      <c r="B279" s="67" t="s">
        <v>975</v>
      </c>
      <c r="C279" s="65">
        <v>11</v>
      </c>
      <c r="D279" s="66">
        <v>112</v>
      </c>
      <c r="E279" s="66">
        <v>11201</v>
      </c>
    </row>
    <row r="280" spans="2:5" x14ac:dyDescent="0.35">
      <c r="B280" s="67" t="s">
        <v>976</v>
      </c>
      <c r="C280" s="65">
        <v>11</v>
      </c>
      <c r="D280" s="66">
        <v>112</v>
      </c>
      <c r="E280" s="66">
        <v>11202</v>
      </c>
    </row>
    <row r="281" spans="2:5" x14ac:dyDescent="0.35">
      <c r="B281" s="67" t="s">
        <v>977</v>
      </c>
      <c r="C281" s="65">
        <v>11</v>
      </c>
      <c r="D281" s="66">
        <v>112</v>
      </c>
      <c r="E281" s="66">
        <v>11203</v>
      </c>
    </row>
    <row r="282" spans="2:5" x14ac:dyDescent="0.35">
      <c r="B282" s="67" t="s">
        <v>978</v>
      </c>
      <c r="C282" s="65">
        <v>11</v>
      </c>
      <c r="D282" s="66">
        <v>114</v>
      </c>
      <c r="E282" s="66">
        <v>11401</v>
      </c>
    </row>
    <row r="283" spans="2:5" x14ac:dyDescent="0.35">
      <c r="B283" s="67" t="s">
        <v>979</v>
      </c>
      <c r="C283" s="65">
        <v>11</v>
      </c>
      <c r="D283" s="66">
        <v>114</v>
      </c>
      <c r="E283" s="66">
        <v>11402</v>
      </c>
    </row>
    <row r="284" spans="2:5" x14ac:dyDescent="0.35">
      <c r="B284" s="67" t="s">
        <v>980</v>
      </c>
      <c r="C284" s="65">
        <v>11</v>
      </c>
      <c r="D284" s="66">
        <v>113</v>
      </c>
      <c r="E284" s="66">
        <v>11301</v>
      </c>
    </row>
    <row r="285" spans="2:5" x14ac:dyDescent="0.35">
      <c r="B285" s="67" t="s">
        <v>981</v>
      </c>
      <c r="C285" s="65">
        <v>11</v>
      </c>
      <c r="D285" s="66">
        <v>113</v>
      </c>
      <c r="E285" s="66">
        <v>11302</v>
      </c>
    </row>
    <row r="286" spans="2:5" x14ac:dyDescent="0.35">
      <c r="B286" s="69" t="s">
        <v>982</v>
      </c>
      <c r="C286" s="65">
        <v>11</v>
      </c>
      <c r="D286" s="66">
        <v>113</v>
      </c>
      <c r="E286" s="70">
        <v>11303</v>
      </c>
    </row>
    <row r="287" spans="2:5" x14ac:dyDescent="0.35">
      <c r="B287" s="65" t="s">
        <v>983</v>
      </c>
      <c r="C287" s="65">
        <v>12</v>
      </c>
      <c r="D287" s="65">
        <v>121</v>
      </c>
      <c r="E287" s="65">
        <v>12101</v>
      </c>
    </row>
    <row r="288" spans="2:5" x14ac:dyDescent="0.35">
      <c r="B288" s="67" t="s">
        <v>984</v>
      </c>
      <c r="C288" s="65">
        <v>12</v>
      </c>
      <c r="D288" s="65">
        <v>121</v>
      </c>
      <c r="E288" s="66">
        <v>12102</v>
      </c>
    </row>
    <row r="289" spans="2:5" x14ac:dyDescent="0.35">
      <c r="B289" s="67" t="s">
        <v>985</v>
      </c>
      <c r="C289" s="65">
        <v>12</v>
      </c>
      <c r="D289" s="65">
        <v>121</v>
      </c>
      <c r="E289" s="66">
        <v>12103</v>
      </c>
    </row>
    <row r="290" spans="2:5" x14ac:dyDescent="0.35">
      <c r="B290" s="67" t="s">
        <v>986</v>
      </c>
      <c r="C290" s="65">
        <v>12</v>
      </c>
      <c r="D290" s="65">
        <v>121</v>
      </c>
      <c r="E290" s="66">
        <v>12104</v>
      </c>
    </row>
    <row r="291" spans="2:5" x14ac:dyDescent="0.35">
      <c r="B291" s="67" t="s">
        <v>987</v>
      </c>
      <c r="C291" s="65">
        <v>12</v>
      </c>
      <c r="D291" s="66">
        <v>124</v>
      </c>
      <c r="E291" s="66">
        <v>12401</v>
      </c>
    </row>
    <row r="292" spans="2:5" x14ac:dyDescent="0.35">
      <c r="B292" s="67" t="s">
        <v>988</v>
      </c>
      <c r="C292" s="65">
        <v>12</v>
      </c>
      <c r="D292" s="66">
        <v>124</v>
      </c>
      <c r="E292" s="66">
        <v>12402</v>
      </c>
    </row>
    <row r="293" spans="2:5" x14ac:dyDescent="0.35">
      <c r="B293" s="67" t="s">
        <v>989</v>
      </c>
      <c r="C293" s="65">
        <v>12</v>
      </c>
      <c r="D293" s="66">
        <v>123</v>
      </c>
      <c r="E293" s="66">
        <v>12301</v>
      </c>
    </row>
    <row r="294" spans="2:5" x14ac:dyDescent="0.35">
      <c r="B294" s="67" t="s">
        <v>990</v>
      </c>
      <c r="C294" s="65">
        <v>12</v>
      </c>
      <c r="D294" s="66">
        <v>123</v>
      </c>
      <c r="E294" s="66">
        <v>12303</v>
      </c>
    </row>
    <row r="295" spans="2:5" x14ac:dyDescent="0.35">
      <c r="B295" s="67" t="s">
        <v>991</v>
      </c>
      <c r="C295" s="65">
        <v>12</v>
      </c>
      <c r="D295" s="66">
        <v>123</v>
      </c>
      <c r="E295" s="66">
        <v>12302</v>
      </c>
    </row>
    <row r="296" spans="2:5" x14ac:dyDescent="0.35">
      <c r="B296" s="78" t="s">
        <v>992</v>
      </c>
      <c r="C296" s="65">
        <v>12</v>
      </c>
      <c r="D296" s="70">
        <v>122</v>
      </c>
      <c r="E296" s="70">
        <v>12202</v>
      </c>
    </row>
    <row r="297" spans="2:5" x14ac:dyDescent="0.35">
      <c r="B297" s="65" t="s">
        <v>993</v>
      </c>
      <c r="C297" s="65">
        <v>13</v>
      </c>
      <c r="D297" s="66">
        <v>133</v>
      </c>
      <c r="E297" s="65">
        <v>13301</v>
      </c>
    </row>
    <row r="298" spans="2:5" x14ac:dyDescent="0.35">
      <c r="B298" s="67" t="s">
        <v>994</v>
      </c>
      <c r="C298" s="65">
        <v>13</v>
      </c>
      <c r="D298" s="66">
        <v>133</v>
      </c>
      <c r="E298" s="66">
        <v>13302</v>
      </c>
    </row>
    <row r="299" spans="2:5" x14ac:dyDescent="0.35">
      <c r="B299" s="67" t="s">
        <v>995</v>
      </c>
      <c r="C299" s="65">
        <v>13</v>
      </c>
      <c r="D299" s="66">
        <v>133</v>
      </c>
      <c r="E299" s="66">
        <v>13303</v>
      </c>
    </row>
    <row r="300" spans="2:5" x14ac:dyDescent="0.35">
      <c r="B300" s="67" t="s">
        <v>996</v>
      </c>
      <c r="C300" s="65">
        <v>13</v>
      </c>
      <c r="D300" s="66">
        <v>132</v>
      </c>
      <c r="E300" s="66">
        <v>13201</v>
      </c>
    </row>
    <row r="301" spans="2:5" x14ac:dyDescent="0.35">
      <c r="B301" s="67" t="s">
        <v>997</v>
      </c>
      <c r="C301" s="65">
        <v>13</v>
      </c>
      <c r="D301" s="66">
        <v>132</v>
      </c>
      <c r="E301" s="66">
        <v>13202</v>
      </c>
    </row>
    <row r="302" spans="2:5" x14ac:dyDescent="0.35">
      <c r="B302" s="67" t="s">
        <v>998</v>
      </c>
      <c r="C302" s="65">
        <v>13</v>
      </c>
      <c r="D302" s="66">
        <v>132</v>
      </c>
      <c r="E302" s="66">
        <v>13203</v>
      </c>
    </row>
    <row r="303" spans="2:5" x14ac:dyDescent="0.35">
      <c r="B303" s="67" t="s">
        <v>999</v>
      </c>
      <c r="C303" s="65">
        <v>13</v>
      </c>
      <c r="D303" s="66">
        <v>134</v>
      </c>
      <c r="E303" s="66">
        <v>13401</v>
      </c>
    </row>
    <row r="304" spans="2:5" x14ac:dyDescent="0.35">
      <c r="B304" s="67" t="s">
        <v>1000</v>
      </c>
      <c r="C304" s="65">
        <v>13</v>
      </c>
      <c r="D304" s="66">
        <v>134</v>
      </c>
      <c r="E304" s="66">
        <v>13402</v>
      </c>
    </row>
    <row r="305" spans="2:5" x14ac:dyDescent="0.35">
      <c r="B305" s="67" t="s">
        <v>1001</v>
      </c>
      <c r="C305" s="65">
        <v>13</v>
      </c>
      <c r="D305" s="66">
        <v>134</v>
      </c>
      <c r="E305" s="66">
        <v>13404</v>
      </c>
    </row>
    <row r="306" spans="2:5" x14ac:dyDescent="0.35">
      <c r="B306" s="67" t="s">
        <v>1002</v>
      </c>
      <c r="C306" s="65">
        <v>13</v>
      </c>
      <c r="D306" s="66">
        <v>134</v>
      </c>
      <c r="E306" s="66">
        <v>13403</v>
      </c>
    </row>
    <row r="307" spans="2:5" x14ac:dyDescent="0.35">
      <c r="B307" s="67" t="s">
        <v>1003</v>
      </c>
      <c r="C307" s="65">
        <v>13</v>
      </c>
      <c r="D307" s="66">
        <v>136</v>
      </c>
      <c r="E307" s="66">
        <v>13601</v>
      </c>
    </row>
    <row r="308" spans="2:5" x14ac:dyDescent="0.35">
      <c r="B308" s="67" t="s">
        <v>1004</v>
      </c>
      <c r="C308" s="65">
        <v>13</v>
      </c>
      <c r="D308" s="66">
        <v>136</v>
      </c>
      <c r="E308" s="66">
        <v>13605</v>
      </c>
    </row>
    <row r="309" spans="2:5" x14ac:dyDescent="0.35">
      <c r="B309" s="67" t="s">
        <v>1005</v>
      </c>
      <c r="C309" s="65">
        <v>13</v>
      </c>
      <c r="D309" s="66">
        <v>136</v>
      </c>
      <c r="E309" s="66">
        <v>13602</v>
      </c>
    </row>
    <row r="310" spans="2:5" x14ac:dyDescent="0.35">
      <c r="B310" s="67" t="s">
        <v>1006</v>
      </c>
      <c r="C310" s="65">
        <v>13</v>
      </c>
      <c r="D310" s="66">
        <v>136</v>
      </c>
      <c r="E310" s="66">
        <v>13603</v>
      </c>
    </row>
    <row r="311" spans="2:5" x14ac:dyDescent="0.35">
      <c r="B311" s="67" t="s">
        <v>1007</v>
      </c>
      <c r="C311" s="65">
        <v>13</v>
      </c>
      <c r="D311" s="66">
        <v>136</v>
      </c>
      <c r="E311" s="66">
        <v>13604</v>
      </c>
    </row>
    <row r="312" spans="2:5" x14ac:dyDescent="0.35">
      <c r="B312" s="67" t="s">
        <v>1008</v>
      </c>
      <c r="C312" s="65">
        <v>13</v>
      </c>
      <c r="D312" s="66">
        <v>135</v>
      </c>
      <c r="E312" s="66">
        <v>13501</v>
      </c>
    </row>
    <row r="313" spans="2:5" x14ac:dyDescent="0.35">
      <c r="B313" s="67" t="s">
        <v>1009</v>
      </c>
      <c r="C313" s="65">
        <v>13</v>
      </c>
      <c r="D313" s="66">
        <v>135</v>
      </c>
      <c r="E313" s="66">
        <v>13504</v>
      </c>
    </row>
    <row r="314" spans="2:5" x14ac:dyDescent="0.35">
      <c r="B314" s="67" t="s">
        <v>1010</v>
      </c>
      <c r="C314" s="65">
        <v>13</v>
      </c>
      <c r="D314" s="66">
        <v>135</v>
      </c>
      <c r="E314" s="66">
        <v>13505</v>
      </c>
    </row>
    <row r="315" spans="2:5" x14ac:dyDescent="0.35">
      <c r="B315" s="67" t="s">
        <v>1011</v>
      </c>
      <c r="C315" s="65">
        <v>13</v>
      </c>
      <c r="D315" s="66">
        <v>135</v>
      </c>
      <c r="E315" s="66">
        <v>13503</v>
      </c>
    </row>
    <row r="316" spans="2:5" x14ac:dyDescent="0.35">
      <c r="B316" s="67" t="s">
        <v>1012</v>
      </c>
      <c r="C316" s="65">
        <v>13</v>
      </c>
      <c r="D316" s="66">
        <v>135</v>
      </c>
      <c r="E316" s="66">
        <v>13502</v>
      </c>
    </row>
    <row r="317" spans="2:5" x14ac:dyDescent="0.35">
      <c r="B317" s="67" t="s">
        <v>1013</v>
      </c>
      <c r="C317" s="65">
        <v>13</v>
      </c>
      <c r="D317" s="66">
        <v>131</v>
      </c>
      <c r="E317" s="66">
        <v>13101</v>
      </c>
    </row>
    <row r="318" spans="2:5" x14ac:dyDescent="0.35">
      <c r="B318" s="67" t="s">
        <v>1014</v>
      </c>
      <c r="C318" s="65">
        <v>13</v>
      </c>
      <c r="D318" s="66">
        <v>131</v>
      </c>
      <c r="E318" s="66">
        <v>13108</v>
      </c>
    </row>
    <row r="319" spans="2:5" x14ac:dyDescent="0.35">
      <c r="B319" s="67" t="s">
        <v>1015</v>
      </c>
      <c r="C319" s="65">
        <v>13</v>
      </c>
      <c r="D319" s="66">
        <v>131</v>
      </c>
      <c r="E319" s="66">
        <v>13127</v>
      </c>
    </row>
    <row r="320" spans="2:5" x14ac:dyDescent="0.35">
      <c r="B320" s="67" t="s">
        <v>1016</v>
      </c>
      <c r="C320" s="65">
        <v>13</v>
      </c>
      <c r="D320" s="66">
        <v>131</v>
      </c>
      <c r="E320" s="66">
        <v>13106</v>
      </c>
    </row>
    <row r="321" spans="2:5" x14ac:dyDescent="0.35">
      <c r="B321" s="67" t="s">
        <v>1017</v>
      </c>
      <c r="C321" s="65">
        <v>13</v>
      </c>
      <c r="D321" s="66">
        <v>131</v>
      </c>
      <c r="E321" s="66">
        <v>13104</v>
      </c>
    </row>
    <row r="322" spans="2:5" x14ac:dyDescent="0.35">
      <c r="B322" s="67" t="s">
        <v>1018</v>
      </c>
      <c r="C322" s="65">
        <v>13</v>
      </c>
      <c r="D322" s="66">
        <v>131</v>
      </c>
      <c r="E322" s="66">
        <v>3107</v>
      </c>
    </row>
    <row r="323" spans="2:5" x14ac:dyDescent="0.35">
      <c r="B323" s="67" t="s">
        <v>1019</v>
      </c>
      <c r="C323" s="65">
        <v>13</v>
      </c>
      <c r="D323" s="66">
        <v>131</v>
      </c>
      <c r="E323" s="66">
        <v>13125</v>
      </c>
    </row>
    <row r="324" spans="2:5" x14ac:dyDescent="0.35">
      <c r="B324" s="67" t="s">
        <v>1020</v>
      </c>
      <c r="C324" s="65">
        <v>13</v>
      </c>
      <c r="D324" s="66">
        <v>131</v>
      </c>
      <c r="E324" s="66">
        <v>13128</v>
      </c>
    </row>
    <row r="325" spans="2:5" x14ac:dyDescent="0.35">
      <c r="B325" s="67" t="s">
        <v>1021</v>
      </c>
      <c r="C325" s="65">
        <v>13</v>
      </c>
      <c r="D325" s="66">
        <v>131</v>
      </c>
      <c r="E325" s="66">
        <v>13126</v>
      </c>
    </row>
    <row r="326" spans="2:5" x14ac:dyDescent="0.35">
      <c r="B326" s="67" t="s">
        <v>1022</v>
      </c>
      <c r="C326" s="65">
        <v>13</v>
      </c>
      <c r="D326" s="66">
        <v>131</v>
      </c>
      <c r="E326" s="66">
        <v>13124</v>
      </c>
    </row>
    <row r="327" spans="2:5" x14ac:dyDescent="0.35">
      <c r="B327" s="67" t="s">
        <v>1023</v>
      </c>
      <c r="C327" s="65">
        <v>13</v>
      </c>
      <c r="D327" s="66">
        <v>131</v>
      </c>
      <c r="E327" s="66">
        <v>13103</v>
      </c>
    </row>
    <row r="328" spans="2:5" x14ac:dyDescent="0.35">
      <c r="B328" s="67" t="s">
        <v>1024</v>
      </c>
      <c r="C328" s="65">
        <v>13</v>
      </c>
      <c r="D328" s="66">
        <v>131</v>
      </c>
      <c r="E328" s="66">
        <v>13117</v>
      </c>
    </row>
    <row r="329" spans="2:5" x14ac:dyDescent="0.35">
      <c r="B329" s="67" t="s">
        <v>1025</v>
      </c>
      <c r="C329" s="65">
        <v>13</v>
      </c>
      <c r="D329" s="66">
        <v>131</v>
      </c>
      <c r="E329" s="66">
        <v>13119</v>
      </c>
    </row>
    <row r="330" spans="2:5" x14ac:dyDescent="0.35">
      <c r="B330" s="67" t="s">
        <v>1026</v>
      </c>
      <c r="C330" s="65">
        <v>13</v>
      </c>
      <c r="D330" s="66">
        <v>131</v>
      </c>
      <c r="E330" s="66">
        <v>13121</v>
      </c>
    </row>
    <row r="331" spans="2:5" x14ac:dyDescent="0.35">
      <c r="B331" s="67" t="s">
        <v>1027</v>
      </c>
      <c r="C331" s="65">
        <v>13</v>
      </c>
      <c r="D331" s="66">
        <v>131</v>
      </c>
      <c r="E331" s="66">
        <v>13102</v>
      </c>
    </row>
    <row r="332" spans="2:5" x14ac:dyDescent="0.35">
      <c r="B332" s="67" t="s">
        <v>1028</v>
      </c>
      <c r="C332" s="65">
        <v>13</v>
      </c>
      <c r="D332" s="66">
        <v>131</v>
      </c>
      <c r="E332" s="66">
        <v>13116</v>
      </c>
    </row>
    <row r="333" spans="2:5" x14ac:dyDescent="0.35">
      <c r="B333" s="67" t="s">
        <v>1029</v>
      </c>
      <c r="C333" s="65">
        <v>13</v>
      </c>
      <c r="D333" s="66">
        <v>131</v>
      </c>
      <c r="E333" s="66">
        <v>13112</v>
      </c>
    </row>
    <row r="334" spans="2:5" x14ac:dyDescent="0.35">
      <c r="B334" s="67" t="s">
        <v>1030</v>
      </c>
      <c r="C334" s="65">
        <v>13</v>
      </c>
      <c r="D334" s="66">
        <v>131</v>
      </c>
      <c r="E334" s="66">
        <v>13105</v>
      </c>
    </row>
    <row r="335" spans="2:5" x14ac:dyDescent="0.35">
      <c r="B335" s="67" t="s">
        <v>1031</v>
      </c>
      <c r="C335" s="65">
        <v>13</v>
      </c>
      <c r="D335" s="66">
        <v>131</v>
      </c>
      <c r="E335" s="66">
        <v>13110</v>
      </c>
    </row>
    <row r="336" spans="2:5" x14ac:dyDescent="0.35">
      <c r="B336" s="67" t="s">
        <v>1032</v>
      </c>
      <c r="C336" s="65">
        <v>13</v>
      </c>
      <c r="D336" s="66">
        <v>131</v>
      </c>
      <c r="E336" s="66">
        <v>13111</v>
      </c>
    </row>
    <row r="337" spans="2:5" x14ac:dyDescent="0.35">
      <c r="B337" s="67" t="s">
        <v>1033</v>
      </c>
      <c r="C337" s="65">
        <v>13</v>
      </c>
      <c r="D337" s="66">
        <v>131</v>
      </c>
      <c r="E337" s="66">
        <v>13118</v>
      </c>
    </row>
    <row r="338" spans="2:5" x14ac:dyDescent="0.35">
      <c r="B338" s="67" t="s">
        <v>1034</v>
      </c>
      <c r="C338" s="65">
        <v>13</v>
      </c>
      <c r="D338" s="66">
        <v>131</v>
      </c>
      <c r="E338" s="66">
        <v>13122</v>
      </c>
    </row>
    <row r="339" spans="2:5" x14ac:dyDescent="0.35">
      <c r="B339" s="67" t="s">
        <v>1035</v>
      </c>
      <c r="C339" s="65">
        <v>13</v>
      </c>
      <c r="D339" s="66">
        <v>131</v>
      </c>
      <c r="E339" s="66">
        <v>13113</v>
      </c>
    </row>
    <row r="340" spans="2:5" x14ac:dyDescent="0.35">
      <c r="B340" s="67" t="s">
        <v>1036</v>
      </c>
      <c r="C340" s="65">
        <v>13</v>
      </c>
      <c r="D340" s="66">
        <v>131</v>
      </c>
      <c r="E340" s="66">
        <v>13123</v>
      </c>
    </row>
    <row r="341" spans="2:5" x14ac:dyDescent="0.35">
      <c r="B341" s="67" t="s">
        <v>1037</v>
      </c>
      <c r="C341" s="65">
        <v>13</v>
      </c>
      <c r="D341" s="66">
        <v>131</v>
      </c>
      <c r="E341" s="66">
        <v>13120</v>
      </c>
    </row>
    <row r="342" spans="2:5" x14ac:dyDescent="0.35">
      <c r="B342" s="67" t="s">
        <v>1038</v>
      </c>
      <c r="C342" s="65">
        <v>13</v>
      </c>
      <c r="D342" s="66">
        <v>131</v>
      </c>
      <c r="E342" s="66">
        <v>13114</v>
      </c>
    </row>
    <row r="343" spans="2:5" x14ac:dyDescent="0.35">
      <c r="B343" s="67" t="s">
        <v>1039</v>
      </c>
      <c r="C343" s="65">
        <v>13</v>
      </c>
      <c r="D343" s="66">
        <v>131</v>
      </c>
      <c r="E343" s="66">
        <v>13132</v>
      </c>
    </row>
    <row r="344" spans="2:5" x14ac:dyDescent="0.35">
      <c r="B344" s="69" t="s">
        <v>1040</v>
      </c>
      <c r="C344" s="65">
        <v>13</v>
      </c>
      <c r="D344" s="66">
        <v>131</v>
      </c>
      <c r="E344" s="70">
        <v>13115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3F6AE-BACD-4E99-AE9A-363668BF6C68}">
  <dimension ref="B2:C3"/>
  <sheetViews>
    <sheetView workbookViewId="0">
      <selection activeCell="C3" sqref="C3"/>
    </sheetView>
  </sheetViews>
  <sheetFormatPr baseColWidth="10" defaultRowHeight="14.5" x14ac:dyDescent="0.35"/>
  <cols>
    <col min="2" max="2" width="16.90625" customWidth="1"/>
    <col min="3" max="3" width="74.36328125" customWidth="1"/>
  </cols>
  <sheetData>
    <row r="2" spans="2:3" x14ac:dyDescent="0.35">
      <c r="B2" t="s">
        <v>1044</v>
      </c>
      <c r="C2" t="s">
        <v>1043</v>
      </c>
    </row>
    <row r="3" spans="2:3" x14ac:dyDescent="0.35">
      <c r="C3" t="s">
        <v>1045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2CDBA-79A5-46FB-9B86-922C4558F54C}">
  <dimension ref="A1:M131"/>
  <sheetViews>
    <sheetView topLeftCell="A46" zoomScaleNormal="100" workbookViewId="0">
      <selection activeCell="G44" sqref="G44"/>
    </sheetView>
  </sheetViews>
  <sheetFormatPr baseColWidth="10" defaultColWidth="11.453125" defaultRowHeight="14.5" x14ac:dyDescent="0.35"/>
  <cols>
    <col min="1" max="2" width="11.453125" style="5"/>
    <col min="3" max="3" width="10.7265625" style="5" customWidth="1"/>
    <col min="4" max="6" width="11.453125" style="5"/>
    <col min="7" max="7" width="11.1796875" style="5" customWidth="1"/>
    <col min="8" max="8" width="12" style="5" customWidth="1"/>
    <col min="9" max="10" width="11.453125" style="5"/>
    <col min="11" max="11" width="31.26953125" style="5" customWidth="1"/>
    <col min="12" max="258" width="11.453125" style="5"/>
    <col min="259" max="259" width="10.7265625" style="5" customWidth="1"/>
    <col min="260" max="262" width="11.453125" style="5"/>
    <col min="263" max="263" width="11.1796875" style="5" customWidth="1"/>
    <col min="264" max="264" width="12" style="5" customWidth="1"/>
    <col min="265" max="266" width="11.453125" style="5"/>
    <col min="267" max="267" width="31.26953125" style="5" customWidth="1"/>
    <col min="268" max="514" width="11.453125" style="5"/>
    <col min="515" max="515" width="10.7265625" style="5" customWidth="1"/>
    <col min="516" max="518" width="11.453125" style="5"/>
    <col min="519" max="519" width="11.1796875" style="5" customWidth="1"/>
    <col min="520" max="520" width="12" style="5" customWidth="1"/>
    <col min="521" max="522" width="11.453125" style="5"/>
    <col min="523" max="523" width="31.26953125" style="5" customWidth="1"/>
    <col min="524" max="770" width="11.453125" style="5"/>
    <col min="771" max="771" width="10.7265625" style="5" customWidth="1"/>
    <col min="772" max="774" width="11.453125" style="5"/>
    <col min="775" max="775" width="11.1796875" style="5" customWidth="1"/>
    <col min="776" max="776" width="12" style="5" customWidth="1"/>
    <col min="777" max="778" width="11.453125" style="5"/>
    <col min="779" max="779" width="31.26953125" style="5" customWidth="1"/>
    <col min="780" max="1026" width="11.453125" style="5"/>
    <col min="1027" max="1027" width="10.7265625" style="5" customWidth="1"/>
    <col min="1028" max="1030" width="11.453125" style="5"/>
    <col min="1031" max="1031" width="11.1796875" style="5" customWidth="1"/>
    <col min="1032" max="1032" width="12" style="5" customWidth="1"/>
    <col min="1033" max="1034" width="11.453125" style="5"/>
    <col min="1035" max="1035" width="31.26953125" style="5" customWidth="1"/>
    <col min="1036" max="1282" width="11.453125" style="5"/>
    <col min="1283" max="1283" width="10.7265625" style="5" customWidth="1"/>
    <col min="1284" max="1286" width="11.453125" style="5"/>
    <col min="1287" max="1287" width="11.1796875" style="5" customWidth="1"/>
    <col min="1288" max="1288" width="12" style="5" customWidth="1"/>
    <col min="1289" max="1290" width="11.453125" style="5"/>
    <col min="1291" max="1291" width="31.26953125" style="5" customWidth="1"/>
    <col min="1292" max="1538" width="11.453125" style="5"/>
    <col min="1539" max="1539" width="10.7265625" style="5" customWidth="1"/>
    <col min="1540" max="1542" width="11.453125" style="5"/>
    <col min="1543" max="1543" width="11.1796875" style="5" customWidth="1"/>
    <col min="1544" max="1544" width="12" style="5" customWidth="1"/>
    <col min="1545" max="1546" width="11.453125" style="5"/>
    <col min="1547" max="1547" width="31.26953125" style="5" customWidth="1"/>
    <col min="1548" max="1794" width="11.453125" style="5"/>
    <col min="1795" max="1795" width="10.7265625" style="5" customWidth="1"/>
    <col min="1796" max="1798" width="11.453125" style="5"/>
    <col min="1799" max="1799" width="11.1796875" style="5" customWidth="1"/>
    <col min="1800" max="1800" width="12" style="5" customWidth="1"/>
    <col min="1801" max="1802" width="11.453125" style="5"/>
    <col min="1803" max="1803" width="31.26953125" style="5" customWidth="1"/>
    <col min="1804" max="2050" width="11.453125" style="5"/>
    <col min="2051" max="2051" width="10.7265625" style="5" customWidth="1"/>
    <col min="2052" max="2054" width="11.453125" style="5"/>
    <col min="2055" max="2055" width="11.1796875" style="5" customWidth="1"/>
    <col min="2056" max="2056" width="12" style="5" customWidth="1"/>
    <col min="2057" max="2058" width="11.453125" style="5"/>
    <col min="2059" max="2059" width="31.26953125" style="5" customWidth="1"/>
    <col min="2060" max="2306" width="11.453125" style="5"/>
    <col min="2307" max="2307" width="10.7265625" style="5" customWidth="1"/>
    <col min="2308" max="2310" width="11.453125" style="5"/>
    <col min="2311" max="2311" width="11.1796875" style="5" customWidth="1"/>
    <col min="2312" max="2312" width="12" style="5" customWidth="1"/>
    <col min="2313" max="2314" width="11.453125" style="5"/>
    <col min="2315" max="2315" width="31.26953125" style="5" customWidth="1"/>
    <col min="2316" max="2562" width="11.453125" style="5"/>
    <col min="2563" max="2563" width="10.7265625" style="5" customWidth="1"/>
    <col min="2564" max="2566" width="11.453125" style="5"/>
    <col min="2567" max="2567" width="11.1796875" style="5" customWidth="1"/>
    <col min="2568" max="2568" width="12" style="5" customWidth="1"/>
    <col min="2569" max="2570" width="11.453125" style="5"/>
    <col min="2571" max="2571" width="31.26953125" style="5" customWidth="1"/>
    <col min="2572" max="2818" width="11.453125" style="5"/>
    <col min="2819" max="2819" width="10.7265625" style="5" customWidth="1"/>
    <col min="2820" max="2822" width="11.453125" style="5"/>
    <col min="2823" max="2823" width="11.1796875" style="5" customWidth="1"/>
    <col min="2824" max="2824" width="12" style="5" customWidth="1"/>
    <col min="2825" max="2826" width="11.453125" style="5"/>
    <col min="2827" max="2827" width="31.26953125" style="5" customWidth="1"/>
    <col min="2828" max="3074" width="11.453125" style="5"/>
    <col min="3075" max="3075" width="10.7265625" style="5" customWidth="1"/>
    <col min="3076" max="3078" width="11.453125" style="5"/>
    <col min="3079" max="3079" width="11.1796875" style="5" customWidth="1"/>
    <col min="3080" max="3080" width="12" style="5" customWidth="1"/>
    <col min="3081" max="3082" width="11.453125" style="5"/>
    <col min="3083" max="3083" width="31.26953125" style="5" customWidth="1"/>
    <col min="3084" max="3330" width="11.453125" style="5"/>
    <col min="3331" max="3331" width="10.7265625" style="5" customWidth="1"/>
    <col min="3332" max="3334" width="11.453125" style="5"/>
    <col min="3335" max="3335" width="11.1796875" style="5" customWidth="1"/>
    <col min="3336" max="3336" width="12" style="5" customWidth="1"/>
    <col min="3337" max="3338" width="11.453125" style="5"/>
    <col min="3339" max="3339" width="31.26953125" style="5" customWidth="1"/>
    <col min="3340" max="3586" width="11.453125" style="5"/>
    <col min="3587" max="3587" width="10.7265625" style="5" customWidth="1"/>
    <col min="3588" max="3590" width="11.453125" style="5"/>
    <col min="3591" max="3591" width="11.1796875" style="5" customWidth="1"/>
    <col min="3592" max="3592" width="12" style="5" customWidth="1"/>
    <col min="3593" max="3594" width="11.453125" style="5"/>
    <col min="3595" max="3595" width="31.26953125" style="5" customWidth="1"/>
    <col min="3596" max="3842" width="11.453125" style="5"/>
    <col min="3843" max="3843" width="10.7265625" style="5" customWidth="1"/>
    <col min="3844" max="3846" width="11.453125" style="5"/>
    <col min="3847" max="3847" width="11.1796875" style="5" customWidth="1"/>
    <col min="3848" max="3848" width="12" style="5" customWidth="1"/>
    <col min="3849" max="3850" width="11.453125" style="5"/>
    <col min="3851" max="3851" width="31.26953125" style="5" customWidth="1"/>
    <col min="3852" max="4098" width="11.453125" style="5"/>
    <col min="4099" max="4099" width="10.7265625" style="5" customWidth="1"/>
    <col min="4100" max="4102" width="11.453125" style="5"/>
    <col min="4103" max="4103" width="11.1796875" style="5" customWidth="1"/>
    <col min="4104" max="4104" width="12" style="5" customWidth="1"/>
    <col min="4105" max="4106" width="11.453125" style="5"/>
    <col min="4107" max="4107" width="31.26953125" style="5" customWidth="1"/>
    <col min="4108" max="4354" width="11.453125" style="5"/>
    <col min="4355" max="4355" width="10.7265625" style="5" customWidth="1"/>
    <col min="4356" max="4358" width="11.453125" style="5"/>
    <col min="4359" max="4359" width="11.1796875" style="5" customWidth="1"/>
    <col min="4360" max="4360" width="12" style="5" customWidth="1"/>
    <col min="4361" max="4362" width="11.453125" style="5"/>
    <col min="4363" max="4363" width="31.26953125" style="5" customWidth="1"/>
    <col min="4364" max="4610" width="11.453125" style="5"/>
    <col min="4611" max="4611" width="10.7265625" style="5" customWidth="1"/>
    <col min="4612" max="4614" width="11.453125" style="5"/>
    <col min="4615" max="4615" width="11.1796875" style="5" customWidth="1"/>
    <col min="4616" max="4616" width="12" style="5" customWidth="1"/>
    <col min="4617" max="4618" width="11.453125" style="5"/>
    <col min="4619" max="4619" width="31.26953125" style="5" customWidth="1"/>
    <col min="4620" max="4866" width="11.453125" style="5"/>
    <col min="4867" max="4867" width="10.7265625" style="5" customWidth="1"/>
    <col min="4868" max="4870" width="11.453125" style="5"/>
    <col min="4871" max="4871" width="11.1796875" style="5" customWidth="1"/>
    <col min="4872" max="4872" width="12" style="5" customWidth="1"/>
    <col min="4873" max="4874" width="11.453125" style="5"/>
    <col min="4875" max="4875" width="31.26953125" style="5" customWidth="1"/>
    <col min="4876" max="5122" width="11.453125" style="5"/>
    <col min="5123" max="5123" width="10.7265625" style="5" customWidth="1"/>
    <col min="5124" max="5126" width="11.453125" style="5"/>
    <col min="5127" max="5127" width="11.1796875" style="5" customWidth="1"/>
    <col min="5128" max="5128" width="12" style="5" customWidth="1"/>
    <col min="5129" max="5130" width="11.453125" style="5"/>
    <col min="5131" max="5131" width="31.26953125" style="5" customWidth="1"/>
    <col min="5132" max="5378" width="11.453125" style="5"/>
    <col min="5379" max="5379" width="10.7265625" style="5" customWidth="1"/>
    <col min="5380" max="5382" width="11.453125" style="5"/>
    <col min="5383" max="5383" width="11.1796875" style="5" customWidth="1"/>
    <col min="5384" max="5384" width="12" style="5" customWidth="1"/>
    <col min="5385" max="5386" width="11.453125" style="5"/>
    <col min="5387" max="5387" width="31.26953125" style="5" customWidth="1"/>
    <col min="5388" max="5634" width="11.453125" style="5"/>
    <col min="5635" max="5635" width="10.7265625" style="5" customWidth="1"/>
    <col min="5636" max="5638" width="11.453125" style="5"/>
    <col min="5639" max="5639" width="11.1796875" style="5" customWidth="1"/>
    <col min="5640" max="5640" width="12" style="5" customWidth="1"/>
    <col min="5641" max="5642" width="11.453125" style="5"/>
    <col min="5643" max="5643" width="31.26953125" style="5" customWidth="1"/>
    <col min="5644" max="5890" width="11.453125" style="5"/>
    <col min="5891" max="5891" width="10.7265625" style="5" customWidth="1"/>
    <col min="5892" max="5894" width="11.453125" style="5"/>
    <col min="5895" max="5895" width="11.1796875" style="5" customWidth="1"/>
    <col min="5896" max="5896" width="12" style="5" customWidth="1"/>
    <col min="5897" max="5898" width="11.453125" style="5"/>
    <col min="5899" max="5899" width="31.26953125" style="5" customWidth="1"/>
    <col min="5900" max="6146" width="11.453125" style="5"/>
    <col min="6147" max="6147" width="10.7265625" style="5" customWidth="1"/>
    <col min="6148" max="6150" width="11.453125" style="5"/>
    <col min="6151" max="6151" width="11.1796875" style="5" customWidth="1"/>
    <col min="6152" max="6152" width="12" style="5" customWidth="1"/>
    <col min="6153" max="6154" width="11.453125" style="5"/>
    <col min="6155" max="6155" width="31.26953125" style="5" customWidth="1"/>
    <col min="6156" max="6402" width="11.453125" style="5"/>
    <col min="6403" max="6403" width="10.7265625" style="5" customWidth="1"/>
    <col min="6404" max="6406" width="11.453125" style="5"/>
    <col min="6407" max="6407" width="11.1796875" style="5" customWidth="1"/>
    <col min="6408" max="6408" width="12" style="5" customWidth="1"/>
    <col min="6409" max="6410" width="11.453125" style="5"/>
    <col min="6411" max="6411" width="31.26953125" style="5" customWidth="1"/>
    <col min="6412" max="6658" width="11.453125" style="5"/>
    <col min="6659" max="6659" width="10.7265625" style="5" customWidth="1"/>
    <col min="6660" max="6662" width="11.453125" style="5"/>
    <col min="6663" max="6663" width="11.1796875" style="5" customWidth="1"/>
    <col min="6664" max="6664" width="12" style="5" customWidth="1"/>
    <col min="6665" max="6666" width="11.453125" style="5"/>
    <col min="6667" max="6667" width="31.26953125" style="5" customWidth="1"/>
    <col min="6668" max="6914" width="11.453125" style="5"/>
    <col min="6915" max="6915" width="10.7265625" style="5" customWidth="1"/>
    <col min="6916" max="6918" width="11.453125" style="5"/>
    <col min="6919" max="6919" width="11.1796875" style="5" customWidth="1"/>
    <col min="6920" max="6920" width="12" style="5" customWidth="1"/>
    <col min="6921" max="6922" width="11.453125" style="5"/>
    <col min="6923" max="6923" width="31.26953125" style="5" customWidth="1"/>
    <col min="6924" max="7170" width="11.453125" style="5"/>
    <col min="7171" max="7171" width="10.7265625" style="5" customWidth="1"/>
    <col min="7172" max="7174" width="11.453125" style="5"/>
    <col min="7175" max="7175" width="11.1796875" style="5" customWidth="1"/>
    <col min="7176" max="7176" width="12" style="5" customWidth="1"/>
    <col min="7177" max="7178" width="11.453125" style="5"/>
    <col min="7179" max="7179" width="31.26953125" style="5" customWidth="1"/>
    <col min="7180" max="7426" width="11.453125" style="5"/>
    <col min="7427" max="7427" width="10.7265625" style="5" customWidth="1"/>
    <col min="7428" max="7430" width="11.453125" style="5"/>
    <col min="7431" max="7431" width="11.1796875" style="5" customWidth="1"/>
    <col min="7432" max="7432" width="12" style="5" customWidth="1"/>
    <col min="7433" max="7434" width="11.453125" style="5"/>
    <col min="7435" max="7435" width="31.26953125" style="5" customWidth="1"/>
    <col min="7436" max="7682" width="11.453125" style="5"/>
    <col min="7683" max="7683" width="10.7265625" style="5" customWidth="1"/>
    <col min="7684" max="7686" width="11.453125" style="5"/>
    <col min="7687" max="7687" width="11.1796875" style="5" customWidth="1"/>
    <col min="7688" max="7688" width="12" style="5" customWidth="1"/>
    <col min="7689" max="7690" width="11.453125" style="5"/>
    <col min="7691" max="7691" width="31.26953125" style="5" customWidth="1"/>
    <col min="7692" max="7938" width="11.453125" style="5"/>
    <col min="7939" max="7939" width="10.7265625" style="5" customWidth="1"/>
    <col min="7940" max="7942" width="11.453125" style="5"/>
    <col min="7943" max="7943" width="11.1796875" style="5" customWidth="1"/>
    <col min="7944" max="7944" width="12" style="5" customWidth="1"/>
    <col min="7945" max="7946" width="11.453125" style="5"/>
    <col min="7947" max="7947" width="31.26953125" style="5" customWidth="1"/>
    <col min="7948" max="8194" width="11.453125" style="5"/>
    <col min="8195" max="8195" width="10.7265625" style="5" customWidth="1"/>
    <col min="8196" max="8198" width="11.453125" style="5"/>
    <col min="8199" max="8199" width="11.1796875" style="5" customWidth="1"/>
    <col min="8200" max="8200" width="12" style="5" customWidth="1"/>
    <col min="8201" max="8202" width="11.453125" style="5"/>
    <col min="8203" max="8203" width="31.26953125" style="5" customWidth="1"/>
    <col min="8204" max="8450" width="11.453125" style="5"/>
    <col min="8451" max="8451" width="10.7265625" style="5" customWidth="1"/>
    <col min="8452" max="8454" width="11.453125" style="5"/>
    <col min="8455" max="8455" width="11.1796875" style="5" customWidth="1"/>
    <col min="8456" max="8456" width="12" style="5" customWidth="1"/>
    <col min="8457" max="8458" width="11.453125" style="5"/>
    <col min="8459" max="8459" width="31.26953125" style="5" customWidth="1"/>
    <col min="8460" max="8706" width="11.453125" style="5"/>
    <col min="8707" max="8707" width="10.7265625" style="5" customWidth="1"/>
    <col min="8708" max="8710" width="11.453125" style="5"/>
    <col min="8711" max="8711" width="11.1796875" style="5" customWidth="1"/>
    <col min="8712" max="8712" width="12" style="5" customWidth="1"/>
    <col min="8713" max="8714" width="11.453125" style="5"/>
    <col min="8715" max="8715" width="31.26953125" style="5" customWidth="1"/>
    <col min="8716" max="8962" width="11.453125" style="5"/>
    <col min="8963" max="8963" width="10.7265625" style="5" customWidth="1"/>
    <col min="8964" max="8966" width="11.453125" style="5"/>
    <col min="8967" max="8967" width="11.1796875" style="5" customWidth="1"/>
    <col min="8968" max="8968" width="12" style="5" customWidth="1"/>
    <col min="8969" max="8970" width="11.453125" style="5"/>
    <col min="8971" max="8971" width="31.26953125" style="5" customWidth="1"/>
    <col min="8972" max="9218" width="11.453125" style="5"/>
    <col min="9219" max="9219" width="10.7265625" style="5" customWidth="1"/>
    <col min="9220" max="9222" width="11.453125" style="5"/>
    <col min="9223" max="9223" width="11.1796875" style="5" customWidth="1"/>
    <col min="9224" max="9224" width="12" style="5" customWidth="1"/>
    <col min="9225" max="9226" width="11.453125" style="5"/>
    <col min="9227" max="9227" width="31.26953125" style="5" customWidth="1"/>
    <col min="9228" max="9474" width="11.453125" style="5"/>
    <col min="9475" max="9475" width="10.7265625" style="5" customWidth="1"/>
    <col min="9476" max="9478" width="11.453125" style="5"/>
    <col min="9479" max="9479" width="11.1796875" style="5" customWidth="1"/>
    <col min="9480" max="9480" width="12" style="5" customWidth="1"/>
    <col min="9481" max="9482" width="11.453125" style="5"/>
    <col min="9483" max="9483" width="31.26953125" style="5" customWidth="1"/>
    <col min="9484" max="9730" width="11.453125" style="5"/>
    <col min="9731" max="9731" width="10.7265625" style="5" customWidth="1"/>
    <col min="9732" max="9734" width="11.453125" style="5"/>
    <col min="9735" max="9735" width="11.1796875" style="5" customWidth="1"/>
    <col min="9736" max="9736" width="12" style="5" customWidth="1"/>
    <col min="9737" max="9738" width="11.453125" style="5"/>
    <col min="9739" max="9739" width="31.26953125" style="5" customWidth="1"/>
    <col min="9740" max="9986" width="11.453125" style="5"/>
    <col min="9987" max="9987" width="10.7265625" style="5" customWidth="1"/>
    <col min="9988" max="9990" width="11.453125" style="5"/>
    <col min="9991" max="9991" width="11.1796875" style="5" customWidth="1"/>
    <col min="9992" max="9992" width="12" style="5" customWidth="1"/>
    <col min="9993" max="9994" width="11.453125" style="5"/>
    <col min="9995" max="9995" width="31.26953125" style="5" customWidth="1"/>
    <col min="9996" max="10242" width="11.453125" style="5"/>
    <col min="10243" max="10243" width="10.7265625" style="5" customWidth="1"/>
    <col min="10244" max="10246" width="11.453125" style="5"/>
    <col min="10247" max="10247" width="11.1796875" style="5" customWidth="1"/>
    <col min="10248" max="10248" width="12" style="5" customWidth="1"/>
    <col min="10249" max="10250" width="11.453125" style="5"/>
    <col min="10251" max="10251" width="31.26953125" style="5" customWidth="1"/>
    <col min="10252" max="10498" width="11.453125" style="5"/>
    <col min="10499" max="10499" width="10.7265625" style="5" customWidth="1"/>
    <col min="10500" max="10502" width="11.453125" style="5"/>
    <col min="10503" max="10503" width="11.1796875" style="5" customWidth="1"/>
    <col min="10504" max="10504" width="12" style="5" customWidth="1"/>
    <col min="10505" max="10506" width="11.453125" style="5"/>
    <col min="10507" max="10507" width="31.26953125" style="5" customWidth="1"/>
    <col min="10508" max="10754" width="11.453125" style="5"/>
    <col min="10755" max="10755" width="10.7265625" style="5" customWidth="1"/>
    <col min="10756" max="10758" width="11.453125" style="5"/>
    <col min="10759" max="10759" width="11.1796875" style="5" customWidth="1"/>
    <col min="10760" max="10760" width="12" style="5" customWidth="1"/>
    <col min="10761" max="10762" width="11.453125" style="5"/>
    <col min="10763" max="10763" width="31.26953125" style="5" customWidth="1"/>
    <col min="10764" max="11010" width="11.453125" style="5"/>
    <col min="11011" max="11011" width="10.7265625" style="5" customWidth="1"/>
    <col min="11012" max="11014" width="11.453125" style="5"/>
    <col min="11015" max="11015" width="11.1796875" style="5" customWidth="1"/>
    <col min="11016" max="11016" width="12" style="5" customWidth="1"/>
    <col min="11017" max="11018" width="11.453125" style="5"/>
    <col min="11019" max="11019" width="31.26953125" style="5" customWidth="1"/>
    <col min="11020" max="11266" width="11.453125" style="5"/>
    <col min="11267" max="11267" width="10.7265625" style="5" customWidth="1"/>
    <col min="11268" max="11270" width="11.453125" style="5"/>
    <col min="11271" max="11271" width="11.1796875" style="5" customWidth="1"/>
    <col min="11272" max="11272" width="12" style="5" customWidth="1"/>
    <col min="11273" max="11274" width="11.453125" style="5"/>
    <col min="11275" max="11275" width="31.26953125" style="5" customWidth="1"/>
    <col min="11276" max="11522" width="11.453125" style="5"/>
    <col min="11523" max="11523" width="10.7265625" style="5" customWidth="1"/>
    <col min="11524" max="11526" width="11.453125" style="5"/>
    <col min="11527" max="11527" width="11.1796875" style="5" customWidth="1"/>
    <col min="11528" max="11528" width="12" style="5" customWidth="1"/>
    <col min="11529" max="11530" width="11.453125" style="5"/>
    <col min="11531" max="11531" width="31.26953125" style="5" customWidth="1"/>
    <col min="11532" max="11778" width="11.453125" style="5"/>
    <col min="11779" max="11779" width="10.7265625" style="5" customWidth="1"/>
    <col min="11780" max="11782" width="11.453125" style="5"/>
    <col min="11783" max="11783" width="11.1796875" style="5" customWidth="1"/>
    <col min="11784" max="11784" width="12" style="5" customWidth="1"/>
    <col min="11785" max="11786" width="11.453125" style="5"/>
    <col min="11787" max="11787" width="31.26953125" style="5" customWidth="1"/>
    <col min="11788" max="12034" width="11.453125" style="5"/>
    <col min="12035" max="12035" width="10.7265625" style="5" customWidth="1"/>
    <col min="12036" max="12038" width="11.453125" style="5"/>
    <col min="12039" max="12039" width="11.1796875" style="5" customWidth="1"/>
    <col min="12040" max="12040" width="12" style="5" customWidth="1"/>
    <col min="12041" max="12042" width="11.453125" style="5"/>
    <col min="12043" max="12043" width="31.26953125" style="5" customWidth="1"/>
    <col min="12044" max="12290" width="11.453125" style="5"/>
    <col min="12291" max="12291" width="10.7265625" style="5" customWidth="1"/>
    <col min="12292" max="12294" width="11.453125" style="5"/>
    <col min="12295" max="12295" width="11.1796875" style="5" customWidth="1"/>
    <col min="12296" max="12296" width="12" style="5" customWidth="1"/>
    <col min="12297" max="12298" width="11.453125" style="5"/>
    <col min="12299" max="12299" width="31.26953125" style="5" customWidth="1"/>
    <col min="12300" max="12546" width="11.453125" style="5"/>
    <col min="12547" max="12547" width="10.7265625" style="5" customWidth="1"/>
    <col min="12548" max="12550" width="11.453125" style="5"/>
    <col min="12551" max="12551" width="11.1796875" style="5" customWidth="1"/>
    <col min="12552" max="12552" width="12" style="5" customWidth="1"/>
    <col min="12553" max="12554" width="11.453125" style="5"/>
    <col min="12555" max="12555" width="31.26953125" style="5" customWidth="1"/>
    <col min="12556" max="12802" width="11.453125" style="5"/>
    <col min="12803" max="12803" width="10.7265625" style="5" customWidth="1"/>
    <col min="12804" max="12806" width="11.453125" style="5"/>
    <col min="12807" max="12807" width="11.1796875" style="5" customWidth="1"/>
    <col min="12808" max="12808" width="12" style="5" customWidth="1"/>
    <col min="12809" max="12810" width="11.453125" style="5"/>
    <col min="12811" max="12811" width="31.26953125" style="5" customWidth="1"/>
    <col min="12812" max="13058" width="11.453125" style="5"/>
    <col min="13059" max="13059" width="10.7265625" style="5" customWidth="1"/>
    <col min="13060" max="13062" width="11.453125" style="5"/>
    <col min="13063" max="13063" width="11.1796875" style="5" customWidth="1"/>
    <col min="13064" max="13064" width="12" style="5" customWidth="1"/>
    <col min="13065" max="13066" width="11.453125" style="5"/>
    <col min="13067" max="13067" width="31.26953125" style="5" customWidth="1"/>
    <col min="13068" max="13314" width="11.453125" style="5"/>
    <col min="13315" max="13315" width="10.7265625" style="5" customWidth="1"/>
    <col min="13316" max="13318" width="11.453125" style="5"/>
    <col min="13319" max="13319" width="11.1796875" style="5" customWidth="1"/>
    <col min="13320" max="13320" width="12" style="5" customWidth="1"/>
    <col min="13321" max="13322" width="11.453125" style="5"/>
    <col min="13323" max="13323" width="31.26953125" style="5" customWidth="1"/>
    <col min="13324" max="13570" width="11.453125" style="5"/>
    <col min="13571" max="13571" width="10.7265625" style="5" customWidth="1"/>
    <col min="13572" max="13574" width="11.453125" style="5"/>
    <col min="13575" max="13575" width="11.1796875" style="5" customWidth="1"/>
    <col min="13576" max="13576" width="12" style="5" customWidth="1"/>
    <col min="13577" max="13578" width="11.453125" style="5"/>
    <col min="13579" max="13579" width="31.26953125" style="5" customWidth="1"/>
    <col min="13580" max="13826" width="11.453125" style="5"/>
    <col min="13827" max="13827" width="10.7265625" style="5" customWidth="1"/>
    <col min="13828" max="13830" width="11.453125" style="5"/>
    <col min="13831" max="13831" width="11.1796875" style="5" customWidth="1"/>
    <col min="13832" max="13832" width="12" style="5" customWidth="1"/>
    <col min="13833" max="13834" width="11.453125" style="5"/>
    <col min="13835" max="13835" width="31.26953125" style="5" customWidth="1"/>
    <col min="13836" max="14082" width="11.453125" style="5"/>
    <col min="14083" max="14083" width="10.7265625" style="5" customWidth="1"/>
    <col min="14084" max="14086" width="11.453125" style="5"/>
    <col min="14087" max="14087" width="11.1796875" style="5" customWidth="1"/>
    <col min="14088" max="14088" width="12" style="5" customWidth="1"/>
    <col min="14089" max="14090" width="11.453125" style="5"/>
    <col min="14091" max="14091" width="31.26953125" style="5" customWidth="1"/>
    <col min="14092" max="14338" width="11.453125" style="5"/>
    <col min="14339" max="14339" width="10.7265625" style="5" customWidth="1"/>
    <col min="14340" max="14342" width="11.453125" style="5"/>
    <col min="14343" max="14343" width="11.1796875" style="5" customWidth="1"/>
    <col min="14344" max="14344" width="12" style="5" customWidth="1"/>
    <col min="14345" max="14346" width="11.453125" style="5"/>
    <col min="14347" max="14347" width="31.26953125" style="5" customWidth="1"/>
    <col min="14348" max="14594" width="11.453125" style="5"/>
    <col min="14595" max="14595" width="10.7265625" style="5" customWidth="1"/>
    <col min="14596" max="14598" width="11.453125" style="5"/>
    <col min="14599" max="14599" width="11.1796875" style="5" customWidth="1"/>
    <col min="14600" max="14600" width="12" style="5" customWidth="1"/>
    <col min="14601" max="14602" width="11.453125" style="5"/>
    <col min="14603" max="14603" width="31.26953125" style="5" customWidth="1"/>
    <col min="14604" max="14850" width="11.453125" style="5"/>
    <col min="14851" max="14851" width="10.7265625" style="5" customWidth="1"/>
    <col min="14852" max="14854" width="11.453125" style="5"/>
    <col min="14855" max="14855" width="11.1796875" style="5" customWidth="1"/>
    <col min="14856" max="14856" width="12" style="5" customWidth="1"/>
    <col min="14857" max="14858" width="11.453125" style="5"/>
    <col min="14859" max="14859" width="31.26953125" style="5" customWidth="1"/>
    <col min="14860" max="15106" width="11.453125" style="5"/>
    <col min="15107" max="15107" width="10.7265625" style="5" customWidth="1"/>
    <col min="15108" max="15110" width="11.453125" style="5"/>
    <col min="15111" max="15111" width="11.1796875" style="5" customWidth="1"/>
    <col min="15112" max="15112" width="12" style="5" customWidth="1"/>
    <col min="15113" max="15114" width="11.453125" style="5"/>
    <col min="15115" max="15115" width="31.26953125" style="5" customWidth="1"/>
    <col min="15116" max="15362" width="11.453125" style="5"/>
    <col min="15363" max="15363" width="10.7265625" style="5" customWidth="1"/>
    <col min="15364" max="15366" width="11.453125" style="5"/>
    <col min="15367" max="15367" width="11.1796875" style="5" customWidth="1"/>
    <col min="15368" max="15368" width="12" style="5" customWidth="1"/>
    <col min="15369" max="15370" width="11.453125" style="5"/>
    <col min="15371" max="15371" width="31.26953125" style="5" customWidth="1"/>
    <col min="15372" max="15618" width="11.453125" style="5"/>
    <col min="15619" max="15619" width="10.7265625" style="5" customWidth="1"/>
    <col min="15620" max="15622" width="11.453125" style="5"/>
    <col min="15623" max="15623" width="11.1796875" style="5" customWidth="1"/>
    <col min="15624" max="15624" width="12" style="5" customWidth="1"/>
    <col min="15625" max="15626" width="11.453125" style="5"/>
    <col min="15627" max="15627" width="31.26953125" style="5" customWidth="1"/>
    <col min="15628" max="15874" width="11.453125" style="5"/>
    <col min="15875" max="15875" width="10.7265625" style="5" customWidth="1"/>
    <col min="15876" max="15878" width="11.453125" style="5"/>
    <col min="15879" max="15879" width="11.1796875" style="5" customWidth="1"/>
    <col min="15880" max="15880" width="12" style="5" customWidth="1"/>
    <col min="15881" max="15882" width="11.453125" style="5"/>
    <col min="15883" max="15883" width="31.26953125" style="5" customWidth="1"/>
    <col min="15884" max="16130" width="11.453125" style="5"/>
    <col min="16131" max="16131" width="10.7265625" style="5" customWidth="1"/>
    <col min="16132" max="16134" width="11.453125" style="5"/>
    <col min="16135" max="16135" width="11.1796875" style="5" customWidth="1"/>
    <col min="16136" max="16136" width="12" style="5" customWidth="1"/>
    <col min="16137" max="16138" width="11.453125" style="5"/>
    <col min="16139" max="16139" width="31.26953125" style="5" customWidth="1"/>
    <col min="16140" max="16384" width="11.453125" style="5"/>
  </cols>
  <sheetData>
    <row r="1" spans="1:8" ht="15.5" x14ac:dyDescent="0.35">
      <c r="A1" s="3"/>
      <c r="B1" s="4"/>
      <c r="C1" s="4"/>
      <c r="D1" s="4"/>
      <c r="E1" s="4"/>
      <c r="F1" s="4"/>
      <c r="G1" s="4"/>
    </row>
    <row r="2" spans="1:8" x14ac:dyDescent="0.35">
      <c r="A2" s="4"/>
      <c r="B2" s="4"/>
      <c r="C2" s="4"/>
      <c r="D2" s="4"/>
      <c r="E2" s="4"/>
      <c r="F2" s="4"/>
      <c r="G2" s="4"/>
    </row>
    <row r="3" spans="1:8" ht="15.5" x14ac:dyDescent="0.35">
      <c r="A3" s="3"/>
      <c r="B3" s="4"/>
      <c r="C3" s="4"/>
      <c r="D3" s="4"/>
      <c r="E3" s="4"/>
      <c r="F3" s="4"/>
      <c r="G3" s="4"/>
    </row>
    <row r="4" spans="1:8" x14ac:dyDescent="0.35">
      <c r="A4" s="4"/>
      <c r="B4" s="4"/>
      <c r="C4" s="4"/>
      <c r="D4" s="49"/>
      <c r="E4" s="4"/>
      <c r="F4" s="4"/>
      <c r="G4" s="4"/>
    </row>
    <row r="5" spans="1:8" ht="15.5" x14ac:dyDescent="0.35">
      <c r="A5" s="3"/>
      <c r="B5" s="4"/>
      <c r="C5" s="4"/>
      <c r="D5" s="6"/>
      <c r="E5" s="4"/>
      <c r="F5" s="4"/>
      <c r="G5" s="4"/>
    </row>
    <row r="6" spans="1:8" ht="15.5" x14ac:dyDescent="0.35">
      <c r="A6" s="3"/>
      <c r="B6" s="4"/>
      <c r="C6" s="4"/>
      <c r="D6" s="4"/>
      <c r="E6" s="4"/>
      <c r="F6" s="4"/>
      <c r="G6" s="4"/>
    </row>
    <row r="7" spans="1:8" ht="15.5" x14ac:dyDescent="0.35">
      <c r="A7" s="3"/>
      <c r="B7" s="4"/>
      <c r="C7" s="4"/>
      <c r="D7" s="4"/>
      <c r="E7" s="4"/>
      <c r="F7" s="4"/>
      <c r="G7" s="4"/>
    </row>
    <row r="8" spans="1:8" x14ac:dyDescent="0.35">
      <c r="A8" s="4"/>
      <c r="B8" s="4"/>
      <c r="C8" s="4"/>
      <c r="D8" s="49"/>
      <c r="E8" s="4"/>
      <c r="F8" s="4"/>
      <c r="G8" s="4"/>
    </row>
    <row r="9" spans="1:8" ht="15.5" x14ac:dyDescent="0.35">
      <c r="A9" s="7"/>
      <c r="B9" s="4"/>
      <c r="C9" s="4"/>
      <c r="D9" s="4"/>
      <c r="E9" s="4"/>
      <c r="F9" s="4"/>
      <c r="G9" s="4"/>
    </row>
    <row r="10" spans="1:8" ht="15.5" x14ac:dyDescent="0.35">
      <c r="A10" s="7"/>
      <c r="B10" s="4"/>
      <c r="C10" s="4"/>
      <c r="D10" s="4"/>
      <c r="E10" s="4"/>
      <c r="F10" s="4"/>
      <c r="G10" s="4"/>
    </row>
    <row r="11" spans="1:8" ht="15.5" x14ac:dyDescent="0.35">
      <c r="A11" s="7"/>
      <c r="B11" s="4"/>
      <c r="C11" s="4"/>
      <c r="D11" s="4"/>
      <c r="E11" s="4"/>
      <c r="F11" s="4"/>
      <c r="G11" s="4"/>
    </row>
    <row r="12" spans="1:8" ht="15.5" x14ac:dyDescent="0.35">
      <c r="A12" s="7"/>
      <c r="B12" s="4"/>
      <c r="C12" s="4"/>
      <c r="D12" s="4"/>
      <c r="E12" s="4"/>
      <c r="F12" s="4"/>
      <c r="G12" s="4"/>
    </row>
    <row r="13" spans="1:8" ht="15.5" x14ac:dyDescent="0.35">
      <c r="A13" s="3"/>
      <c r="B13" s="4"/>
      <c r="C13" s="4"/>
      <c r="D13" s="4"/>
      <c r="E13" s="4"/>
      <c r="F13" s="4"/>
      <c r="G13" s="4"/>
    </row>
    <row r="14" spans="1:8" ht="51" customHeight="1" x14ac:dyDescent="0.35">
      <c r="A14" s="8"/>
      <c r="B14" s="8"/>
      <c r="C14" s="9" t="s">
        <v>461</v>
      </c>
      <c r="D14" s="9"/>
      <c r="E14" s="9"/>
      <c r="F14" s="10"/>
      <c r="G14" s="10"/>
      <c r="H14" s="10"/>
    </row>
    <row r="15" spans="1:8" ht="46.5" customHeight="1" x14ac:dyDescent="0.35">
      <c r="A15" s="8"/>
      <c r="B15" s="8"/>
      <c r="C15" s="9" t="s">
        <v>462</v>
      </c>
      <c r="D15" s="10"/>
      <c r="E15" s="10"/>
      <c r="F15" s="10"/>
      <c r="G15" s="10"/>
      <c r="H15" s="10"/>
    </row>
    <row r="16" spans="1:8" ht="61.5" x14ac:dyDescent="0.35">
      <c r="A16" s="8"/>
      <c r="B16" s="8"/>
      <c r="C16" s="11" t="s">
        <v>463</v>
      </c>
      <c r="D16" s="10"/>
      <c r="E16" s="10"/>
      <c r="F16" s="10"/>
      <c r="G16" s="10"/>
      <c r="H16" s="10"/>
    </row>
    <row r="19" spans="1:8" ht="29.5" x14ac:dyDescent="0.35">
      <c r="A19" s="8"/>
      <c r="B19" s="8"/>
      <c r="C19" s="12"/>
      <c r="D19" s="10"/>
      <c r="E19" s="10"/>
      <c r="F19" s="10"/>
      <c r="G19" s="10"/>
      <c r="H19" s="10"/>
    </row>
    <row r="20" spans="1:8" x14ac:dyDescent="0.35">
      <c r="A20" s="8"/>
      <c r="B20" s="8"/>
      <c r="C20" s="8"/>
      <c r="D20" s="8"/>
      <c r="E20" s="8"/>
      <c r="F20" s="8"/>
      <c r="G20" s="8"/>
      <c r="H20" s="2"/>
    </row>
    <row r="21" spans="1:8" ht="15" x14ac:dyDescent="0.35">
      <c r="A21" s="8"/>
      <c r="B21" s="8"/>
      <c r="C21" s="79"/>
      <c r="D21" s="79"/>
      <c r="E21" s="79"/>
      <c r="F21" s="79"/>
      <c r="G21" s="79"/>
      <c r="H21" s="79"/>
    </row>
    <row r="22" spans="1:8" x14ac:dyDescent="0.35">
      <c r="A22" s="4"/>
      <c r="B22" s="4"/>
      <c r="C22" s="4"/>
      <c r="D22" s="4"/>
      <c r="E22" s="4"/>
      <c r="F22" s="4"/>
      <c r="G22" s="4"/>
    </row>
    <row r="23" spans="1:8" x14ac:dyDescent="0.35">
      <c r="A23" s="4"/>
      <c r="B23" s="4"/>
      <c r="C23" s="4"/>
      <c r="D23" s="4"/>
      <c r="E23" s="4"/>
      <c r="F23" s="4"/>
      <c r="G23" s="4"/>
    </row>
    <row r="24" spans="1:8" x14ac:dyDescent="0.35">
      <c r="A24" s="4"/>
      <c r="B24" s="4"/>
      <c r="C24" s="4"/>
      <c r="D24" s="4"/>
      <c r="E24" s="4"/>
      <c r="F24" s="4"/>
      <c r="G24" s="4"/>
    </row>
    <row r="25" spans="1:8" x14ac:dyDescent="0.35">
      <c r="A25" s="4"/>
      <c r="B25" s="4"/>
      <c r="C25" s="4"/>
      <c r="D25" s="4"/>
      <c r="E25" s="4"/>
      <c r="F25" s="4"/>
      <c r="G25" s="4"/>
    </row>
    <row r="26" spans="1:8" x14ac:dyDescent="0.35">
      <c r="A26" s="4"/>
      <c r="B26" s="4"/>
      <c r="C26" s="4"/>
      <c r="D26" s="4"/>
      <c r="E26" s="4"/>
      <c r="F26" s="4"/>
      <c r="G26" s="4"/>
    </row>
    <row r="27" spans="1:8" x14ac:dyDescent="0.35">
      <c r="A27" s="4"/>
      <c r="B27" s="4"/>
      <c r="C27" s="4"/>
      <c r="D27" s="4"/>
      <c r="E27" s="4"/>
      <c r="F27" s="4"/>
      <c r="G27" s="4"/>
    </row>
    <row r="28" spans="1:8" x14ac:dyDescent="0.35">
      <c r="A28" s="4"/>
      <c r="B28" s="4"/>
      <c r="C28" s="4"/>
      <c r="D28" s="4"/>
      <c r="E28" s="4"/>
      <c r="F28" s="4"/>
      <c r="G28" s="4"/>
    </row>
    <row r="29" spans="1:8" x14ac:dyDescent="0.35">
      <c r="A29" s="4"/>
      <c r="B29" s="4"/>
      <c r="C29" s="4"/>
      <c r="D29" s="4"/>
      <c r="E29" s="4"/>
      <c r="F29" s="4"/>
      <c r="G29" s="4"/>
    </row>
    <row r="30" spans="1:8" ht="15.5" x14ac:dyDescent="0.35">
      <c r="A30" s="3"/>
      <c r="B30" s="4"/>
      <c r="C30" s="4"/>
      <c r="D30" s="4"/>
      <c r="E30" s="4"/>
      <c r="F30" s="4"/>
      <c r="G30" s="4"/>
    </row>
    <row r="31" spans="1:8" ht="15.5" x14ac:dyDescent="0.35">
      <c r="A31" s="3"/>
      <c r="B31" s="4"/>
      <c r="C31" s="4"/>
      <c r="D31" s="49"/>
      <c r="E31" s="4"/>
      <c r="F31" s="4"/>
      <c r="G31" s="4"/>
    </row>
    <row r="32" spans="1:8" ht="15.5" x14ac:dyDescent="0.35">
      <c r="A32" s="3"/>
      <c r="B32" s="4"/>
      <c r="C32" s="4"/>
      <c r="D32" s="13"/>
      <c r="E32" s="4"/>
      <c r="F32" s="4"/>
      <c r="G32" s="4"/>
    </row>
    <row r="33" spans="1:13" ht="15.5" x14ac:dyDescent="0.35">
      <c r="A33" s="3"/>
      <c r="B33" s="4"/>
      <c r="C33" s="4"/>
      <c r="D33" s="4"/>
      <c r="E33" s="4"/>
      <c r="F33" s="4"/>
      <c r="G33" s="4"/>
    </row>
    <row r="34" spans="1:13" ht="15.5" x14ac:dyDescent="0.35">
      <c r="A34" s="3"/>
      <c r="B34" s="4"/>
      <c r="C34" s="4"/>
      <c r="D34" s="4"/>
      <c r="E34" s="4"/>
      <c r="F34" s="4"/>
      <c r="G34" s="4"/>
    </row>
    <row r="35" spans="1:13" ht="15.5" x14ac:dyDescent="0.35">
      <c r="A35" s="3"/>
      <c r="B35" s="4"/>
      <c r="C35" s="4"/>
      <c r="D35" s="4"/>
      <c r="E35" s="4"/>
      <c r="F35" s="4"/>
      <c r="G35" s="4"/>
    </row>
    <row r="36" spans="1:13" ht="15.5" x14ac:dyDescent="0.35">
      <c r="A36" s="14"/>
      <c r="B36" s="4"/>
      <c r="C36" s="14"/>
      <c r="D36" s="15"/>
      <c r="E36" s="4"/>
      <c r="F36" s="4"/>
      <c r="G36" s="4"/>
    </row>
    <row r="37" spans="1:13" ht="15.75" customHeight="1" x14ac:dyDescent="0.35">
      <c r="A37" s="3"/>
      <c r="E37" s="4"/>
      <c r="F37" s="4"/>
      <c r="G37" s="4"/>
    </row>
    <row r="38" spans="1:13" ht="15.5" x14ac:dyDescent="0.35">
      <c r="C38" s="3"/>
      <c r="D38" s="16" t="s">
        <v>665</v>
      </c>
      <c r="E38" s="4"/>
      <c r="F38" s="4"/>
      <c r="G38" s="4"/>
    </row>
    <row r="41" spans="1:13" ht="25" customHeight="1" x14ac:dyDescent="0.35">
      <c r="A41" s="80" t="s">
        <v>464</v>
      </c>
      <c r="B41" s="80"/>
      <c r="C41" s="80"/>
      <c r="D41" s="80"/>
      <c r="E41" s="80"/>
      <c r="F41" s="80"/>
      <c r="G41" s="80"/>
    </row>
    <row r="42" spans="1:13" ht="25" customHeight="1" thickBot="1" x14ac:dyDescent="0.4">
      <c r="A42" s="80"/>
      <c r="B42" s="80"/>
      <c r="C42" s="80"/>
      <c r="D42" s="80"/>
      <c r="E42" s="80"/>
      <c r="F42" s="80"/>
      <c r="G42" s="80"/>
      <c r="I42" s="2"/>
      <c r="J42" s="2"/>
      <c r="K42" s="2"/>
      <c r="L42" s="17"/>
      <c r="M42" s="2"/>
    </row>
    <row r="43" spans="1:13" ht="25" customHeight="1" thickBot="1" x14ac:dyDescent="0.4">
      <c r="A43" s="81" t="s">
        <v>521</v>
      </c>
      <c r="B43" s="82"/>
      <c r="C43" s="82"/>
      <c r="D43" s="82"/>
      <c r="E43" s="82"/>
      <c r="F43" s="83"/>
      <c r="G43" s="59" t="s">
        <v>465</v>
      </c>
      <c r="H43" s="2"/>
      <c r="I43" s="2"/>
      <c r="J43" s="84"/>
      <c r="K43" s="84"/>
      <c r="L43" s="84"/>
      <c r="M43" s="2"/>
    </row>
    <row r="44" spans="1:13" ht="25" customHeight="1" x14ac:dyDescent="0.35">
      <c r="A44" s="55"/>
      <c r="B44" s="56" t="s">
        <v>475</v>
      </c>
      <c r="C44" s="56"/>
      <c r="D44" s="56"/>
      <c r="E44" s="56"/>
      <c r="F44" s="57"/>
      <c r="G44" s="58">
        <v>1</v>
      </c>
      <c r="H44" s="2"/>
      <c r="I44" s="2"/>
      <c r="J44" s="48"/>
      <c r="K44" s="48"/>
      <c r="L44" s="48"/>
      <c r="M44" s="2"/>
    </row>
    <row r="45" spans="1:13" ht="25" customHeight="1" x14ac:dyDescent="0.35">
      <c r="A45" s="51"/>
      <c r="B45" s="85" t="s">
        <v>477</v>
      </c>
      <c r="C45" s="85"/>
      <c r="D45" s="85"/>
      <c r="E45" s="85"/>
      <c r="F45" s="86"/>
      <c r="G45" s="53">
        <v>5</v>
      </c>
      <c r="H45" s="2"/>
      <c r="I45" s="2"/>
      <c r="J45" s="48"/>
      <c r="K45" s="48"/>
      <c r="L45" s="48"/>
      <c r="M45" s="2"/>
    </row>
    <row r="46" spans="1:13" ht="25" customHeight="1" x14ac:dyDescent="0.35">
      <c r="A46" s="51"/>
      <c r="B46" s="85" t="s">
        <v>519</v>
      </c>
      <c r="C46" s="85"/>
      <c r="D46" s="85"/>
      <c r="E46" s="85"/>
      <c r="F46" s="86"/>
      <c r="G46" s="53">
        <v>12</v>
      </c>
      <c r="H46" s="2"/>
      <c r="I46" s="2"/>
      <c r="J46" s="48"/>
      <c r="K46" s="48"/>
      <c r="L46" s="48"/>
      <c r="M46" s="2"/>
    </row>
    <row r="47" spans="1:13" ht="25" customHeight="1" x14ac:dyDescent="0.35">
      <c r="A47" s="51"/>
      <c r="B47" s="85" t="s">
        <v>520</v>
      </c>
      <c r="C47" s="85"/>
      <c r="D47" s="85"/>
      <c r="E47" s="85"/>
      <c r="F47" s="86"/>
      <c r="G47" s="53">
        <v>13</v>
      </c>
      <c r="H47" s="2"/>
      <c r="I47" s="2"/>
      <c r="J47" s="48"/>
      <c r="K47" s="48"/>
      <c r="L47" s="48"/>
      <c r="M47" s="2"/>
    </row>
    <row r="48" spans="1:13" ht="18" customHeight="1" thickBot="1" x14ac:dyDescent="0.4">
      <c r="A48" s="52"/>
      <c r="B48" s="92" t="s">
        <v>480</v>
      </c>
      <c r="C48" s="92"/>
      <c r="D48" s="92"/>
      <c r="E48" s="92"/>
      <c r="F48" s="93"/>
      <c r="G48" s="54">
        <v>15</v>
      </c>
      <c r="J48" s="18"/>
    </row>
    <row r="49" spans="1:13" ht="18" customHeight="1" x14ac:dyDescent="0.35">
      <c r="J49" s="18"/>
    </row>
    <row r="50" spans="1:13" ht="18" customHeight="1" x14ac:dyDescent="0.35">
      <c r="J50" s="18"/>
    </row>
    <row r="51" spans="1:13" ht="15" customHeight="1" x14ac:dyDescent="0.35">
      <c r="A51" s="87" t="s">
        <v>476</v>
      </c>
      <c r="B51" s="87"/>
      <c r="C51" s="87"/>
      <c r="D51" s="87"/>
      <c r="E51" s="87"/>
      <c r="F51" s="87"/>
      <c r="G51" s="87"/>
      <c r="H51" s="87"/>
      <c r="I51" s="2"/>
      <c r="J51" s="18"/>
      <c r="K51" s="2"/>
      <c r="L51" s="23"/>
      <c r="M51" s="2"/>
    </row>
    <row r="52" spans="1:13" ht="15" customHeight="1" x14ac:dyDescent="0.35">
      <c r="A52" s="87"/>
      <c r="B52" s="87"/>
      <c r="C52" s="87"/>
      <c r="D52" s="87"/>
      <c r="E52" s="87"/>
      <c r="F52" s="87"/>
      <c r="G52" s="87"/>
      <c r="H52" s="87"/>
      <c r="I52" s="2"/>
      <c r="J52" s="18"/>
      <c r="K52" s="2"/>
      <c r="L52" s="23"/>
      <c r="M52" s="2"/>
    </row>
    <row r="53" spans="1:13" ht="15" customHeight="1" x14ac:dyDescent="0.35">
      <c r="A53" s="19"/>
      <c r="B53" s="20"/>
      <c r="C53" s="21"/>
      <c r="D53" s="49"/>
      <c r="E53" s="21"/>
      <c r="F53" s="21"/>
      <c r="G53" s="22"/>
      <c r="I53" s="2"/>
      <c r="J53" s="18"/>
      <c r="K53" s="2"/>
      <c r="L53" s="23"/>
      <c r="M53" s="2"/>
    </row>
    <row r="54" spans="1:13" ht="15" customHeight="1" x14ac:dyDescent="0.35">
      <c r="A54" s="24"/>
      <c r="B54" s="25"/>
      <c r="C54" s="26"/>
      <c r="D54" s="26"/>
      <c r="E54" s="26"/>
      <c r="F54" s="26"/>
      <c r="G54" s="27"/>
    </row>
    <row r="55" spans="1:13" ht="15" customHeight="1" x14ac:dyDescent="0.35">
      <c r="A55" s="90" t="s">
        <v>466</v>
      </c>
      <c r="B55" s="90"/>
      <c r="C55" s="90"/>
      <c r="D55" s="90"/>
      <c r="E55" s="90"/>
      <c r="F55" s="90"/>
      <c r="G55" s="90"/>
      <c r="H55" s="90"/>
    </row>
    <row r="56" spans="1:13" ht="15" customHeight="1" x14ac:dyDescent="0.35">
      <c r="A56" s="90" t="s">
        <v>467</v>
      </c>
      <c r="B56" s="90"/>
      <c r="C56" s="90"/>
      <c r="D56" s="90"/>
      <c r="E56" s="90"/>
      <c r="F56" s="90"/>
      <c r="G56" s="90"/>
      <c r="H56" s="90"/>
    </row>
    <row r="57" spans="1:13" ht="15" customHeight="1" x14ac:dyDescent="0.35">
      <c r="A57" s="28"/>
      <c r="B57" s="26"/>
      <c r="C57" s="26"/>
      <c r="D57" s="26"/>
      <c r="E57" s="26"/>
      <c r="F57" s="26"/>
      <c r="G57" s="27"/>
    </row>
    <row r="58" spans="1:13" ht="15" customHeight="1" x14ac:dyDescent="0.35">
      <c r="A58" s="28"/>
      <c r="B58" s="26"/>
      <c r="C58" s="26"/>
      <c r="D58" s="26"/>
      <c r="E58" s="26"/>
      <c r="F58" s="26"/>
      <c r="G58" s="27"/>
    </row>
    <row r="59" spans="1:13" ht="15" customHeight="1" x14ac:dyDescent="0.35">
      <c r="A59" s="24"/>
      <c r="B59" s="29"/>
      <c r="C59" s="26"/>
      <c r="D59" s="26"/>
      <c r="E59" s="26"/>
      <c r="F59" s="26"/>
      <c r="G59" s="27"/>
    </row>
    <row r="60" spans="1:13" ht="15" customHeight="1" x14ac:dyDescent="0.35">
      <c r="A60" s="91" t="s">
        <v>468</v>
      </c>
      <c r="B60" s="91"/>
      <c r="C60" s="91"/>
      <c r="D60" s="91"/>
      <c r="E60" s="91"/>
      <c r="F60" s="91"/>
      <c r="G60" s="91"/>
      <c r="H60" s="91"/>
    </row>
    <row r="61" spans="1:13" ht="15" customHeight="1" x14ac:dyDescent="0.35">
      <c r="A61" s="90" t="s">
        <v>469</v>
      </c>
      <c r="B61" s="90"/>
      <c r="C61" s="90"/>
      <c r="D61" s="90"/>
      <c r="E61" s="90"/>
      <c r="F61" s="90"/>
      <c r="G61" s="90"/>
      <c r="H61" s="90"/>
    </row>
    <row r="62" spans="1:13" ht="15" customHeight="1" x14ac:dyDescent="0.35">
      <c r="A62" s="24"/>
      <c r="B62" s="29"/>
      <c r="C62" s="26"/>
      <c r="D62" s="30"/>
      <c r="E62" s="26"/>
      <c r="F62" s="26"/>
      <c r="G62" s="27"/>
    </row>
    <row r="63" spans="1:13" ht="15" customHeight="1" x14ac:dyDescent="0.35">
      <c r="A63" s="24"/>
      <c r="B63" s="29"/>
      <c r="C63" s="26"/>
      <c r="D63" s="30"/>
      <c r="E63" s="26"/>
      <c r="F63" s="26"/>
      <c r="G63" s="27"/>
    </row>
    <row r="64" spans="1:13" ht="15" customHeight="1" x14ac:dyDescent="0.35">
      <c r="A64" s="24"/>
      <c r="B64" s="29"/>
      <c r="C64" s="26"/>
      <c r="D64" s="30"/>
      <c r="E64" s="26"/>
      <c r="F64" s="26"/>
      <c r="G64" s="27"/>
    </row>
    <row r="65" spans="1:8" ht="15" customHeight="1" x14ac:dyDescent="0.35">
      <c r="A65" s="87" t="s">
        <v>470</v>
      </c>
      <c r="B65" s="87"/>
      <c r="C65" s="87"/>
      <c r="D65" s="87"/>
      <c r="E65" s="87"/>
      <c r="F65" s="87"/>
      <c r="G65" s="87"/>
      <c r="H65" s="87"/>
    </row>
    <row r="72" spans="1:8" ht="15" customHeight="1" x14ac:dyDescent="0.35">
      <c r="A72" s="24"/>
      <c r="B72" s="29"/>
      <c r="C72" s="26"/>
      <c r="D72" s="26"/>
      <c r="E72" s="26"/>
      <c r="F72" s="26"/>
      <c r="G72" s="27"/>
    </row>
    <row r="73" spans="1:8" ht="15" customHeight="1" x14ac:dyDescent="0.35">
      <c r="A73" s="24"/>
      <c r="B73" s="29"/>
      <c r="C73" s="26"/>
      <c r="D73" s="26"/>
      <c r="E73" s="26"/>
      <c r="F73" s="26"/>
      <c r="G73" s="27"/>
    </row>
    <row r="74" spans="1:8" ht="15" customHeight="1" x14ac:dyDescent="0.35">
      <c r="A74" s="31"/>
      <c r="B74" s="31"/>
      <c r="C74" s="31"/>
      <c r="D74" s="26"/>
      <c r="E74" s="26"/>
      <c r="F74" s="26"/>
      <c r="G74" s="27"/>
    </row>
    <row r="75" spans="1:8" ht="13" customHeight="1" x14ac:dyDescent="0.35">
      <c r="A75" s="32" t="s">
        <v>471</v>
      </c>
      <c r="C75" s="2"/>
      <c r="D75" s="31"/>
      <c r="E75" s="31"/>
      <c r="F75" s="31"/>
      <c r="G75" s="31"/>
    </row>
    <row r="76" spans="1:8" ht="11.15" customHeight="1" x14ac:dyDescent="0.35">
      <c r="A76" s="32" t="s">
        <v>472</v>
      </c>
      <c r="C76" s="2"/>
      <c r="D76" s="2"/>
      <c r="E76" s="2"/>
      <c r="F76" s="2"/>
      <c r="G76" s="2"/>
    </row>
    <row r="77" spans="1:8" ht="11.15" customHeight="1" x14ac:dyDescent="0.35">
      <c r="A77" s="32" t="s">
        <v>473</v>
      </c>
      <c r="C77" s="2"/>
      <c r="D77" s="2"/>
      <c r="E77" s="2"/>
      <c r="F77" s="2"/>
      <c r="G77" s="2"/>
    </row>
    <row r="78" spans="1:8" ht="11.15" customHeight="1" x14ac:dyDescent="0.35">
      <c r="A78" s="33" t="s">
        <v>474</v>
      </c>
      <c r="B78" s="34"/>
      <c r="C78" s="2"/>
      <c r="D78" s="2"/>
      <c r="E78" s="2"/>
      <c r="F78" s="2"/>
      <c r="G78" s="2"/>
    </row>
    <row r="79" spans="1:8" ht="11.15" customHeight="1" x14ac:dyDescent="0.35"/>
    <row r="80" spans="1:8" ht="11.15" customHeight="1" x14ac:dyDescent="0.35">
      <c r="A80" s="32"/>
      <c r="C80" s="2"/>
      <c r="D80" s="2"/>
      <c r="E80" s="2"/>
      <c r="F80" s="2"/>
      <c r="G80" s="2"/>
    </row>
    <row r="81" spans="1:8" ht="11.15" customHeight="1" x14ac:dyDescent="0.35">
      <c r="A81" s="32"/>
      <c r="C81" s="2"/>
      <c r="D81" s="2"/>
      <c r="E81" s="2"/>
      <c r="F81" s="2"/>
      <c r="G81" s="2"/>
    </row>
    <row r="82" spans="1:8" ht="11.15" customHeight="1" x14ac:dyDescent="0.35">
      <c r="A82" s="33"/>
      <c r="B82" s="34"/>
      <c r="C82" s="2"/>
      <c r="D82" s="2"/>
      <c r="E82" s="2"/>
      <c r="F82" s="2"/>
      <c r="G82" s="2"/>
    </row>
    <row r="83" spans="1:8" ht="11.15" customHeight="1" x14ac:dyDescent="0.35"/>
    <row r="84" spans="1:8" ht="11.15" customHeight="1" x14ac:dyDescent="0.35"/>
    <row r="85" spans="1:8" x14ac:dyDescent="0.35">
      <c r="A85" s="88"/>
      <c r="B85" s="88"/>
      <c r="C85" s="88"/>
      <c r="D85" s="88"/>
      <c r="E85" s="88"/>
      <c r="F85" s="88"/>
      <c r="G85" s="88"/>
    </row>
    <row r="86" spans="1:8" ht="19.5" x14ac:dyDescent="0.35">
      <c r="A86" s="35"/>
      <c r="B86" s="35"/>
      <c r="C86" s="36"/>
      <c r="D86" s="35"/>
      <c r="E86" s="35"/>
      <c r="F86" s="35"/>
      <c r="G86" s="35"/>
    </row>
    <row r="87" spans="1:8" ht="19.5" x14ac:dyDescent="0.35">
      <c r="A87" s="28"/>
      <c r="B87" s="37"/>
      <c r="C87" s="36"/>
      <c r="D87" s="37"/>
      <c r="E87" s="37"/>
      <c r="F87" s="37"/>
      <c r="G87" s="38"/>
      <c r="H87" s="2"/>
    </row>
    <row r="88" spans="1:8" ht="15.5" x14ac:dyDescent="0.35">
      <c r="A88" s="26"/>
      <c r="B88" s="26"/>
      <c r="C88" s="3"/>
      <c r="D88" s="26"/>
      <c r="E88" s="26"/>
      <c r="F88" s="26"/>
      <c r="G88" s="39"/>
    </row>
    <row r="89" spans="1:8" ht="15.5" x14ac:dyDescent="0.35">
      <c r="A89" s="40"/>
      <c r="B89" s="31"/>
      <c r="C89" s="41"/>
      <c r="D89" s="35"/>
      <c r="E89" s="35"/>
      <c r="F89" s="35"/>
      <c r="G89" s="42"/>
    </row>
    <row r="90" spans="1:8" ht="15.5" x14ac:dyDescent="0.35">
      <c r="A90" s="40"/>
      <c r="B90" s="31"/>
      <c r="C90" s="41"/>
      <c r="D90" s="35"/>
      <c r="E90" s="35"/>
      <c r="F90" s="35"/>
      <c r="G90" s="42"/>
    </row>
    <row r="91" spans="1:8" x14ac:dyDescent="0.35">
      <c r="A91" s="40"/>
      <c r="B91" s="31"/>
      <c r="C91" s="35"/>
      <c r="D91" s="35"/>
      <c r="E91" s="35"/>
      <c r="F91" s="35"/>
      <c r="G91" s="42"/>
    </row>
    <row r="92" spans="1:8" x14ac:dyDescent="0.35">
      <c r="A92" s="40"/>
      <c r="B92" s="31"/>
      <c r="C92" s="35"/>
      <c r="D92" s="35"/>
      <c r="E92" s="35"/>
      <c r="F92" s="35"/>
      <c r="G92" s="42"/>
    </row>
    <row r="93" spans="1:8" x14ac:dyDescent="0.35">
      <c r="A93" s="40"/>
      <c r="B93" s="31"/>
      <c r="C93" s="35"/>
      <c r="D93" s="35"/>
      <c r="E93" s="35"/>
      <c r="F93" s="35"/>
      <c r="G93" s="42"/>
    </row>
    <row r="94" spans="1:8" x14ac:dyDescent="0.35">
      <c r="A94" s="40"/>
      <c r="B94" s="31"/>
      <c r="C94" s="35"/>
      <c r="D94" s="35"/>
      <c r="E94" s="35"/>
      <c r="F94" s="35"/>
      <c r="G94" s="42"/>
    </row>
    <row r="95" spans="1:8" x14ac:dyDescent="0.35">
      <c r="A95" s="40"/>
      <c r="B95" s="31"/>
      <c r="C95" s="35"/>
      <c r="D95" s="35"/>
      <c r="E95" s="35"/>
      <c r="F95" s="35"/>
      <c r="G95" s="42"/>
    </row>
    <row r="96" spans="1:8" x14ac:dyDescent="0.35">
      <c r="A96" s="40"/>
      <c r="B96" s="31"/>
      <c r="C96" s="35"/>
      <c r="D96" s="35"/>
      <c r="E96" s="35"/>
      <c r="F96" s="35"/>
      <c r="G96" s="42"/>
    </row>
    <row r="97" spans="1:9" x14ac:dyDescent="0.35">
      <c r="A97" s="40"/>
      <c r="B97" s="31"/>
      <c r="C97" s="35"/>
      <c r="D97" s="35"/>
      <c r="E97" s="35"/>
      <c r="F97" s="35"/>
      <c r="G97" s="42"/>
    </row>
    <row r="98" spans="1:9" x14ac:dyDescent="0.35">
      <c r="A98" s="40"/>
      <c r="B98" s="31"/>
      <c r="C98" s="31"/>
      <c r="D98" s="31"/>
      <c r="E98" s="35"/>
      <c r="F98" s="35"/>
      <c r="G98" s="42"/>
    </row>
    <row r="99" spans="1:9" x14ac:dyDescent="0.35">
      <c r="A99" s="40"/>
      <c r="B99" s="31"/>
      <c r="C99" s="35"/>
      <c r="D99" s="35"/>
      <c r="E99" s="35"/>
      <c r="F99" s="35"/>
      <c r="G99" s="42"/>
    </row>
    <row r="100" spans="1:9" x14ac:dyDescent="0.35">
      <c r="A100" s="40"/>
      <c r="B100" s="31"/>
      <c r="C100" s="35"/>
      <c r="D100" s="35"/>
      <c r="E100" s="35"/>
      <c r="F100" s="35"/>
      <c r="G100" s="42"/>
    </row>
    <row r="101" spans="1:9" x14ac:dyDescent="0.35">
      <c r="A101" s="40"/>
      <c r="B101" s="31"/>
      <c r="C101" s="35"/>
      <c r="D101" s="35"/>
      <c r="E101" s="35"/>
      <c r="F101" s="35"/>
      <c r="G101" s="42"/>
    </row>
    <row r="102" spans="1:9" x14ac:dyDescent="0.35">
      <c r="A102" s="40"/>
      <c r="B102" s="31"/>
      <c r="C102" s="35"/>
      <c r="D102" s="35"/>
      <c r="E102" s="35"/>
      <c r="F102" s="35"/>
      <c r="G102" s="42"/>
    </row>
    <row r="103" spans="1:9" x14ac:dyDescent="0.35">
      <c r="A103" s="40"/>
      <c r="B103" s="31"/>
      <c r="C103" s="35"/>
      <c r="D103" s="35"/>
      <c r="E103" s="35"/>
      <c r="F103" s="35"/>
      <c r="G103" s="42"/>
    </row>
    <row r="104" spans="1:9" x14ac:dyDescent="0.35">
      <c r="A104" s="40"/>
      <c r="B104" s="31"/>
      <c r="C104" s="35"/>
      <c r="D104" s="35"/>
      <c r="E104" s="35"/>
      <c r="F104" s="35"/>
      <c r="G104" s="42"/>
    </row>
    <row r="105" spans="1:9" x14ac:dyDescent="0.35">
      <c r="A105" s="40"/>
      <c r="B105" s="31"/>
      <c r="C105" s="35"/>
      <c r="D105" s="35"/>
      <c r="E105" s="35"/>
      <c r="F105" s="35"/>
      <c r="G105" s="42"/>
    </row>
    <row r="106" spans="1:9" x14ac:dyDescent="0.35">
      <c r="A106" s="40"/>
      <c r="B106" s="31"/>
      <c r="C106" s="35"/>
      <c r="D106" s="35"/>
      <c r="E106" s="35"/>
      <c r="F106" s="35"/>
      <c r="G106" s="42"/>
    </row>
    <row r="107" spans="1:9" x14ac:dyDescent="0.35">
      <c r="A107" s="40"/>
      <c r="B107" s="31"/>
      <c r="C107" s="35"/>
      <c r="D107" s="35"/>
      <c r="E107" s="35"/>
      <c r="F107" s="35"/>
      <c r="G107" s="42"/>
    </row>
    <row r="108" spans="1:9" ht="15" customHeight="1" x14ac:dyDescent="0.35">
      <c r="A108" s="40"/>
      <c r="B108" s="35"/>
      <c r="C108" s="35"/>
      <c r="D108" s="35"/>
      <c r="E108" s="35"/>
      <c r="F108" s="35"/>
      <c r="G108" s="43"/>
    </row>
    <row r="109" spans="1:9" x14ac:dyDescent="0.35">
      <c r="A109" s="28"/>
      <c r="B109" s="37"/>
      <c r="C109" s="37"/>
      <c r="D109" s="37"/>
      <c r="E109" s="37"/>
      <c r="F109" s="37"/>
      <c r="G109" s="38"/>
      <c r="H109" s="2"/>
      <c r="I109" s="2"/>
    </row>
    <row r="110" spans="1:9" x14ac:dyDescent="0.35">
      <c r="A110" s="28"/>
      <c r="B110" s="26"/>
      <c r="C110" s="26"/>
      <c r="D110" s="26"/>
      <c r="E110" s="26"/>
      <c r="F110" s="26"/>
      <c r="G110" s="27"/>
    </row>
    <row r="111" spans="1:9" x14ac:dyDescent="0.35">
      <c r="A111" s="40"/>
      <c r="B111" s="31"/>
      <c r="C111" s="35"/>
      <c r="D111" s="35"/>
      <c r="E111" s="35"/>
      <c r="F111" s="35"/>
      <c r="G111" s="42"/>
    </row>
    <row r="112" spans="1:9" x14ac:dyDescent="0.35">
      <c r="A112" s="40"/>
      <c r="B112" s="31"/>
      <c r="C112" s="35"/>
      <c r="D112" s="35"/>
      <c r="E112" s="35"/>
      <c r="F112" s="35"/>
      <c r="G112" s="42"/>
    </row>
    <row r="113" spans="1:9" x14ac:dyDescent="0.35">
      <c r="A113" s="40"/>
      <c r="B113" s="31"/>
      <c r="C113" s="35"/>
      <c r="D113" s="35"/>
      <c r="E113" s="35"/>
      <c r="F113" s="35"/>
      <c r="G113" s="42"/>
    </row>
    <row r="114" spans="1:9" x14ac:dyDescent="0.35">
      <c r="A114" s="40"/>
      <c r="B114" s="31"/>
      <c r="C114" s="35"/>
      <c r="D114" s="35"/>
      <c r="E114" s="35"/>
      <c r="F114" s="35"/>
      <c r="G114" s="42"/>
    </row>
    <row r="115" spans="1:9" x14ac:dyDescent="0.35">
      <c r="A115" s="40"/>
      <c r="B115" s="31"/>
      <c r="C115" s="35"/>
      <c r="D115" s="35"/>
      <c r="E115" s="35"/>
      <c r="F115" s="35"/>
      <c r="G115" s="42"/>
    </row>
    <row r="116" spans="1:9" x14ac:dyDescent="0.35">
      <c r="A116" s="40"/>
      <c r="B116" s="31"/>
      <c r="C116" s="35"/>
      <c r="D116" s="35"/>
      <c r="E116" s="35"/>
      <c r="F116" s="35"/>
      <c r="G116" s="42"/>
    </row>
    <row r="117" spans="1:9" x14ac:dyDescent="0.35">
      <c r="A117" s="40"/>
      <c r="B117" s="31"/>
      <c r="C117" s="35"/>
      <c r="D117" s="35"/>
      <c r="E117" s="35"/>
      <c r="F117" s="35"/>
      <c r="G117" s="42"/>
    </row>
    <row r="118" spans="1:9" x14ac:dyDescent="0.35">
      <c r="A118" s="40"/>
      <c r="B118" s="31"/>
      <c r="C118" s="35"/>
      <c r="D118" s="35"/>
      <c r="E118" s="35"/>
      <c r="F118" s="35"/>
      <c r="G118" s="42"/>
    </row>
    <row r="119" spans="1:9" x14ac:dyDescent="0.35">
      <c r="A119" s="40"/>
      <c r="B119" s="31"/>
      <c r="C119" s="35"/>
      <c r="D119" s="35"/>
      <c r="E119" s="35"/>
      <c r="F119" s="35"/>
      <c r="G119" s="42"/>
    </row>
    <row r="120" spans="1:9" x14ac:dyDescent="0.35">
      <c r="A120" s="40"/>
      <c r="B120" s="31"/>
      <c r="C120" s="35"/>
      <c r="D120" s="35"/>
      <c r="E120" s="35"/>
      <c r="F120" s="35"/>
      <c r="G120" s="42"/>
    </row>
    <row r="121" spans="1:9" x14ac:dyDescent="0.35">
      <c r="A121" s="40"/>
      <c r="B121" s="31"/>
      <c r="C121" s="35"/>
      <c r="D121" s="35"/>
      <c r="E121" s="35"/>
      <c r="F121" s="35"/>
      <c r="G121" s="42"/>
    </row>
    <row r="122" spans="1:9" x14ac:dyDescent="0.35">
      <c r="A122" s="40"/>
      <c r="B122" s="44"/>
      <c r="C122" s="35"/>
      <c r="D122" s="35"/>
      <c r="E122" s="35"/>
      <c r="F122" s="35"/>
      <c r="G122" s="42"/>
      <c r="H122" s="2"/>
      <c r="I122" s="2"/>
    </row>
    <row r="123" spans="1:9" x14ac:dyDescent="0.35">
      <c r="A123" s="89"/>
      <c r="B123" s="89"/>
      <c r="C123" s="89"/>
      <c r="D123" s="89"/>
      <c r="E123" s="89"/>
      <c r="F123" s="89"/>
      <c r="G123" s="89"/>
      <c r="H123" s="2"/>
      <c r="I123" s="2"/>
    </row>
    <row r="124" spans="1:9" x14ac:dyDescent="0.35">
      <c r="A124" s="50"/>
      <c r="B124" s="50"/>
      <c r="C124" s="50"/>
      <c r="D124" s="50"/>
      <c r="E124" s="50"/>
      <c r="F124" s="50"/>
      <c r="G124" s="50"/>
    </row>
    <row r="125" spans="1:9" x14ac:dyDescent="0.35">
      <c r="A125" s="45"/>
      <c r="B125" s="45"/>
      <c r="C125" s="45"/>
      <c r="D125" s="45"/>
      <c r="E125" s="45"/>
      <c r="F125" s="45"/>
      <c r="G125" s="45"/>
    </row>
    <row r="126" spans="1:9" x14ac:dyDescent="0.35">
      <c r="D126" s="31"/>
      <c r="E126" s="31"/>
      <c r="F126" s="31"/>
      <c r="G126" s="31"/>
    </row>
    <row r="127" spans="1:9" ht="11.15" customHeight="1" x14ac:dyDescent="0.35">
      <c r="D127" s="2"/>
      <c r="E127" s="2"/>
      <c r="F127" s="2"/>
      <c r="G127" s="2"/>
    </row>
    <row r="128" spans="1:9" ht="11.15" customHeight="1" x14ac:dyDescent="0.35">
      <c r="D128" s="2"/>
      <c r="E128" s="2"/>
      <c r="F128" s="2"/>
      <c r="G128" s="2"/>
    </row>
    <row r="129" spans="4:7" ht="11.15" customHeight="1" x14ac:dyDescent="0.35">
      <c r="D129" s="2"/>
      <c r="E129" s="2"/>
      <c r="F129" s="2"/>
      <c r="G129" s="2"/>
    </row>
    <row r="130" spans="4:7" ht="11.15" customHeight="1" x14ac:dyDescent="0.35">
      <c r="D130" s="2"/>
      <c r="E130" s="2"/>
      <c r="F130" s="2"/>
      <c r="G130" s="2"/>
    </row>
    <row r="131" spans="4:7" ht="11.15" customHeight="1" x14ac:dyDescent="0.35"/>
  </sheetData>
  <mergeCells count="17">
    <mergeCell ref="A65:H65"/>
    <mergeCell ref="A85:G85"/>
    <mergeCell ref="A123:G123"/>
    <mergeCell ref="A51:H51"/>
    <mergeCell ref="B45:F45"/>
    <mergeCell ref="A52:H52"/>
    <mergeCell ref="A55:H55"/>
    <mergeCell ref="A56:H56"/>
    <mergeCell ref="A60:H60"/>
    <mergeCell ref="A61:H61"/>
    <mergeCell ref="B48:F48"/>
    <mergeCell ref="C21:H21"/>
    <mergeCell ref="A41:G42"/>
    <mergeCell ref="A43:F43"/>
    <mergeCell ref="J43:L43"/>
    <mergeCell ref="B47:F47"/>
    <mergeCell ref="B46:F46"/>
  </mergeCells>
  <hyperlinks>
    <hyperlink ref="G44" location="Directorio_proceso!A1" display="1" xr:uid="{13D1792E-E32F-4421-9445-4C25B493CA00}"/>
    <hyperlink ref="G45" location="Directorio_proceso_especie!A1" display="Directorio_proceso_especie!A1" xr:uid="{B0CCA4DA-B23C-42A3-B691-4199449D6FB8}"/>
    <hyperlink ref="G47" location="Metodología!A1" display="Metodología!A1" xr:uid="{48CF2845-6BD1-4754-B743-04E30A4CB5D2}"/>
    <hyperlink ref="G48" location="base_datos!A1" display="base_datos!A1" xr:uid="{0E8F3741-8E24-4FC4-9ED1-CAAE0E502903}"/>
    <hyperlink ref="G46" location="Directorio_región!A1" display="Directorio_región!A1" xr:uid="{95073C92-DD24-4CD9-90E8-CBAF2D4A3A90}"/>
  </hyperlinks>
  <pageMargins left="0.7" right="0.7" top="0.75" bottom="0.75" header="0.3" footer="0.3"/>
  <pageSetup scale="95" orientation="portrait" r:id="rId1"/>
  <rowBreaks count="1" manualBreakCount="1">
    <brk id="38" max="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BD753-C8F6-460B-8173-22735B0D0EFE}">
  <dimension ref="A1:G208"/>
  <sheetViews>
    <sheetView zoomScaleNormal="100" workbookViewId="0">
      <selection sqref="A1:B1"/>
    </sheetView>
  </sheetViews>
  <sheetFormatPr baseColWidth="10" defaultRowHeight="14.5" x14ac:dyDescent="0.35"/>
  <cols>
    <col min="1" max="1" width="29.81640625" customWidth="1"/>
    <col min="2" max="2" width="57" bestFit="1" customWidth="1"/>
    <col min="3" max="3" width="53.1796875" bestFit="1" customWidth="1"/>
    <col min="4" max="4" width="13" bestFit="1" customWidth="1"/>
    <col min="5" max="5" width="37.26953125" customWidth="1"/>
    <col min="6" max="6" width="37.26953125" bestFit="1" customWidth="1"/>
    <col min="7" max="7" width="37.26953125" hidden="1" customWidth="1"/>
    <col min="8" max="12" width="0" hidden="1" customWidth="1"/>
  </cols>
  <sheetData>
    <row r="1" spans="1:5" ht="15.5" x14ac:dyDescent="0.35">
      <c r="A1" s="94" t="s">
        <v>478</v>
      </c>
      <c r="B1" s="94"/>
    </row>
    <row r="4" spans="1:5" x14ac:dyDescent="0.35">
      <c r="A4" s="1" t="s">
        <v>291</v>
      </c>
      <c r="B4" t="s">
        <v>286</v>
      </c>
    </row>
    <row r="5" spans="1:5" x14ac:dyDescent="0.35">
      <c r="A5" s="1" t="s">
        <v>292</v>
      </c>
      <c r="B5" t="s">
        <v>286</v>
      </c>
    </row>
    <row r="8" spans="1:5" x14ac:dyDescent="0.35">
      <c r="A8" s="1" t="s">
        <v>381</v>
      </c>
      <c r="B8" s="1" t="s">
        <v>294</v>
      </c>
      <c r="C8" s="1" t="s">
        <v>383</v>
      </c>
      <c r="D8" s="1" t="s">
        <v>382</v>
      </c>
      <c r="E8" s="1" t="s">
        <v>458</v>
      </c>
    </row>
    <row r="9" spans="1:5" x14ac:dyDescent="0.35">
      <c r="A9" t="s">
        <v>45</v>
      </c>
      <c r="B9" t="s">
        <v>481</v>
      </c>
      <c r="C9" t="s">
        <v>196</v>
      </c>
      <c r="D9">
        <v>228807359</v>
      </c>
      <c r="E9" t="s">
        <v>197</v>
      </c>
    </row>
    <row r="10" spans="1:5" x14ac:dyDescent="0.35">
      <c r="B10" t="s">
        <v>454</v>
      </c>
      <c r="C10" t="s">
        <v>127</v>
      </c>
      <c r="D10">
        <v>994510649</v>
      </c>
      <c r="E10" t="s">
        <v>128</v>
      </c>
    </row>
    <row r="11" spans="1:5" x14ac:dyDescent="0.35">
      <c r="B11" t="s">
        <v>399</v>
      </c>
      <c r="C11" t="s">
        <v>176</v>
      </c>
      <c r="D11">
        <v>978452251</v>
      </c>
      <c r="E11" t="s">
        <v>177</v>
      </c>
    </row>
    <row r="12" spans="1:5" x14ac:dyDescent="0.35">
      <c r="B12" t="s">
        <v>482</v>
      </c>
      <c r="C12" t="s">
        <v>180</v>
      </c>
      <c r="D12">
        <v>997996228</v>
      </c>
      <c r="E12" t="s">
        <v>181</v>
      </c>
    </row>
    <row r="13" spans="1:5" x14ac:dyDescent="0.35">
      <c r="B13" t="s">
        <v>420</v>
      </c>
      <c r="C13" t="s">
        <v>251</v>
      </c>
      <c r="D13">
        <v>995490484</v>
      </c>
      <c r="E13" t="s">
        <v>252</v>
      </c>
    </row>
    <row r="14" spans="1:5" x14ac:dyDescent="0.35">
      <c r="B14" t="s">
        <v>105</v>
      </c>
      <c r="C14" t="s">
        <v>106</v>
      </c>
      <c r="D14">
        <v>998413601</v>
      </c>
      <c r="E14" t="s">
        <v>107</v>
      </c>
    </row>
    <row r="15" spans="1:5" x14ac:dyDescent="0.35">
      <c r="B15" t="s">
        <v>443</v>
      </c>
      <c r="C15" t="s">
        <v>98</v>
      </c>
      <c r="D15">
        <v>228250624</v>
      </c>
      <c r="E15" t="s">
        <v>99</v>
      </c>
    </row>
    <row r="16" spans="1:5" x14ac:dyDescent="0.35">
      <c r="B16" t="s">
        <v>452</v>
      </c>
      <c r="C16" t="s">
        <v>218</v>
      </c>
      <c r="D16">
        <v>223786997</v>
      </c>
      <c r="E16" t="s">
        <v>219</v>
      </c>
    </row>
    <row r="17" spans="2:5" x14ac:dyDescent="0.35">
      <c r="B17" t="s">
        <v>121</v>
      </c>
      <c r="C17" t="s">
        <v>122</v>
      </c>
      <c r="D17">
        <v>990010249</v>
      </c>
      <c r="E17" t="s">
        <v>62</v>
      </c>
    </row>
    <row r="18" spans="2:5" x14ac:dyDescent="0.35">
      <c r="B18" t="s">
        <v>487</v>
      </c>
      <c r="C18" t="s">
        <v>182</v>
      </c>
      <c r="D18">
        <v>998263940</v>
      </c>
      <c r="E18" t="s">
        <v>183</v>
      </c>
    </row>
    <row r="19" spans="2:5" x14ac:dyDescent="0.35">
      <c r="B19" t="s">
        <v>70</v>
      </c>
      <c r="C19" t="s">
        <v>71</v>
      </c>
      <c r="D19">
        <v>229574242</v>
      </c>
      <c r="E19" t="s">
        <v>72</v>
      </c>
    </row>
    <row r="20" spans="2:5" x14ac:dyDescent="0.35">
      <c r="B20" t="s">
        <v>212</v>
      </c>
      <c r="C20" t="s">
        <v>213</v>
      </c>
      <c r="D20">
        <v>994894408</v>
      </c>
      <c r="E20" t="s">
        <v>214</v>
      </c>
    </row>
    <row r="21" spans="2:5" x14ac:dyDescent="0.35">
      <c r="B21" t="s">
        <v>424</v>
      </c>
      <c r="C21" t="s">
        <v>254</v>
      </c>
      <c r="D21">
        <v>225940200</v>
      </c>
      <c r="E21" t="s">
        <v>255</v>
      </c>
    </row>
    <row r="22" spans="2:5" x14ac:dyDescent="0.35">
      <c r="B22" t="s">
        <v>133</v>
      </c>
      <c r="C22" t="s">
        <v>134</v>
      </c>
      <c r="D22">
        <v>512672940</v>
      </c>
      <c r="E22" t="s">
        <v>135</v>
      </c>
    </row>
    <row r="23" spans="2:5" x14ac:dyDescent="0.35">
      <c r="B23" t="s">
        <v>209</v>
      </c>
      <c r="C23" t="s">
        <v>210</v>
      </c>
      <c r="D23">
        <v>222157161</v>
      </c>
      <c r="E23" t="s">
        <v>62</v>
      </c>
    </row>
    <row r="24" spans="2:5" x14ac:dyDescent="0.35">
      <c r="B24" t="s">
        <v>417</v>
      </c>
      <c r="C24" t="s">
        <v>245</v>
      </c>
      <c r="D24">
        <v>712534640</v>
      </c>
      <c r="E24" t="s">
        <v>246</v>
      </c>
    </row>
    <row r="25" spans="2:5" x14ac:dyDescent="0.35">
      <c r="B25" t="s">
        <v>116</v>
      </c>
      <c r="C25" t="s">
        <v>117</v>
      </c>
      <c r="D25">
        <v>995430627</v>
      </c>
      <c r="E25" t="s">
        <v>118</v>
      </c>
    </row>
    <row r="26" spans="2:5" x14ac:dyDescent="0.35">
      <c r="B26" t="s">
        <v>207</v>
      </c>
      <c r="C26" t="s">
        <v>208</v>
      </c>
      <c r="D26">
        <v>229233055</v>
      </c>
      <c r="E26" t="s">
        <v>135</v>
      </c>
    </row>
    <row r="27" spans="2:5" x14ac:dyDescent="0.35">
      <c r="B27" t="s">
        <v>453</v>
      </c>
      <c r="C27" t="s">
        <v>125</v>
      </c>
      <c r="D27">
        <v>994897506</v>
      </c>
      <c r="E27" t="s">
        <v>126</v>
      </c>
    </row>
    <row r="28" spans="2:5" x14ac:dyDescent="0.35">
      <c r="B28" t="s">
        <v>402</v>
      </c>
      <c r="C28" t="s">
        <v>188</v>
      </c>
      <c r="D28">
        <v>352481442</v>
      </c>
      <c r="E28" t="s">
        <v>189</v>
      </c>
    </row>
    <row r="29" spans="2:5" x14ac:dyDescent="0.35">
      <c r="C29" t="s">
        <v>215</v>
      </c>
      <c r="D29">
        <v>993751146</v>
      </c>
      <c r="E29" t="s">
        <v>189</v>
      </c>
    </row>
    <row r="30" spans="2:5" x14ac:dyDescent="0.35">
      <c r="B30" t="s">
        <v>455</v>
      </c>
      <c r="C30" t="s">
        <v>119</v>
      </c>
      <c r="D30">
        <v>983600338</v>
      </c>
      <c r="E30" t="s">
        <v>120</v>
      </c>
    </row>
    <row r="31" spans="2:5" x14ac:dyDescent="0.35">
      <c r="B31" t="s">
        <v>419</v>
      </c>
      <c r="C31" t="s">
        <v>249</v>
      </c>
      <c r="D31">
        <v>982393041</v>
      </c>
      <c r="E31" t="s">
        <v>250</v>
      </c>
    </row>
    <row r="32" spans="2:5" x14ac:dyDescent="0.35">
      <c r="B32" t="s">
        <v>167</v>
      </c>
      <c r="C32" t="s">
        <v>168</v>
      </c>
      <c r="D32">
        <v>332262645</v>
      </c>
      <c r="E32" t="s">
        <v>169</v>
      </c>
    </row>
    <row r="33" spans="2:5" x14ac:dyDescent="0.35">
      <c r="B33" t="s">
        <v>495</v>
      </c>
      <c r="C33" t="s">
        <v>108</v>
      </c>
      <c r="D33">
        <v>999918561</v>
      </c>
      <c r="E33" t="s">
        <v>62</v>
      </c>
    </row>
    <row r="34" spans="2:5" x14ac:dyDescent="0.35">
      <c r="B34" t="s">
        <v>496</v>
      </c>
      <c r="C34" t="s">
        <v>114</v>
      </c>
      <c r="D34">
        <v>987366462</v>
      </c>
      <c r="E34" t="s">
        <v>115</v>
      </c>
    </row>
    <row r="35" spans="2:5" x14ac:dyDescent="0.35">
      <c r="B35" t="s">
        <v>503</v>
      </c>
      <c r="C35" t="s">
        <v>94</v>
      </c>
      <c r="D35">
        <v>223694676</v>
      </c>
      <c r="E35" t="s">
        <v>95</v>
      </c>
    </row>
    <row r="36" spans="2:5" x14ac:dyDescent="0.35">
      <c r="B36" t="s">
        <v>505</v>
      </c>
      <c r="C36" t="s">
        <v>205</v>
      </c>
      <c r="D36">
        <v>227177352</v>
      </c>
      <c r="E36" t="s">
        <v>206</v>
      </c>
    </row>
    <row r="37" spans="2:5" x14ac:dyDescent="0.35">
      <c r="B37" t="s">
        <v>507</v>
      </c>
      <c r="C37" t="s">
        <v>175</v>
      </c>
      <c r="D37">
        <v>995791578</v>
      </c>
      <c r="E37" t="s">
        <v>62</v>
      </c>
    </row>
    <row r="38" spans="2:5" x14ac:dyDescent="0.35">
      <c r="B38" t="s">
        <v>509</v>
      </c>
      <c r="C38" t="s">
        <v>242</v>
      </c>
      <c r="D38">
        <v>712970601</v>
      </c>
      <c r="E38" t="s">
        <v>243</v>
      </c>
    </row>
    <row r="39" spans="2:5" x14ac:dyDescent="0.35">
      <c r="B39" t="s">
        <v>513</v>
      </c>
      <c r="C39" t="s">
        <v>110</v>
      </c>
      <c r="D39">
        <v>993230155</v>
      </c>
      <c r="E39" t="s">
        <v>111</v>
      </c>
    </row>
    <row r="40" spans="2:5" x14ac:dyDescent="0.35">
      <c r="B40" t="s">
        <v>514</v>
      </c>
      <c r="C40" t="s">
        <v>86</v>
      </c>
      <c r="D40">
        <v>984296784</v>
      </c>
      <c r="E40" t="s">
        <v>87</v>
      </c>
    </row>
    <row r="41" spans="2:5" x14ac:dyDescent="0.35">
      <c r="B41" t="s">
        <v>515</v>
      </c>
      <c r="C41" t="s">
        <v>129</v>
      </c>
      <c r="D41">
        <v>977650100</v>
      </c>
      <c r="E41" t="s">
        <v>130</v>
      </c>
    </row>
    <row r="42" spans="2:5" x14ac:dyDescent="0.35">
      <c r="B42" t="s">
        <v>516</v>
      </c>
      <c r="C42" t="s">
        <v>109</v>
      </c>
      <c r="D42">
        <v>512610795</v>
      </c>
      <c r="E42" t="s">
        <v>62</v>
      </c>
    </row>
    <row r="43" spans="2:5" x14ac:dyDescent="0.35">
      <c r="B43" t="s">
        <v>636</v>
      </c>
      <c r="C43" t="s">
        <v>637</v>
      </c>
      <c r="D43">
        <v>222357373</v>
      </c>
      <c r="E43" t="s">
        <v>638</v>
      </c>
    </row>
    <row r="44" spans="2:5" x14ac:dyDescent="0.35">
      <c r="B44" t="s">
        <v>641</v>
      </c>
      <c r="C44" t="s">
        <v>642</v>
      </c>
      <c r="D44">
        <v>998144288</v>
      </c>
      <c r="E44" t="s">
        <v>664</v>
      </c>
    </row>
    <row r="45" spans="2:5" x14ac:dyDescent="0.35">
      <c r="B45" t="s">
        <v>643</v>
      </c>
      <c r="C45" t="s">
        <v>644</v>
      </c>
      <c r="D45">
        <v>582583148</v>
      </c>
      <c r="E45" t="s">
        <v>645</v>
      </c>
    </row>
    <row r="46" spans="2:5" x14ac:dyDescent="0.35">
      <c r="B46" t="s">
        <v>652</v>
      </c>
      <c r="C46" t="s">
        <v>653</v>
      </c>
      <c r="D46">
        <v>962196589</v>
      </c>
      <c r="E46" t="s">
        <v>654</v>
      </c>
    </row>
    <row r="47" spans="2:5" x14ac:dyDescent="0.35">
      <c r="B47" t="s">
        <v>693</v>
      </c>
      <c r="C47" t="s">
        <v>112</v>
      </c>
      <c r="D47">
        <v>993272887</v>
      </c>
      <c r="E47" t="s">
        <v>113</v>
      </c>
    </row>
    <row r="48" spans="2:5" x14ac:dyDescent="0.35">
      <c r="B48" t="s">
        <v>690</v>
      </c>
      <c r="C48" t="s">
        <v>170</v>
      </c>
      <c r="D48">
        <v>332717152</v>
      </c>
      <c r="E48" t="s">
        <v>171</v>
      </c>
    </row>
    <row r="49" spans="1:5" x14ac:dyDescent="0.35">
      <c r="B49" t="s">
        <v>692</v>
      </c>
      <c r="C49" t="s">
        <v>253</v>
      </c>
      <c r="D49">
        <v>965966518</v>
      </c>
      <c r="E49" t="s">
        <v>62</v>
      </c>
    </row>
    <row r="50" spans="1:5" x14ac:dyDescent="0.35">
      <c r="A50" t="s">
        <v>46</v>
      </c>
      <c r="B50" t="s">
        <v>434</v>
      </c>
      <c r="C50" t="s">
        <v>65</v>
      </c>
      <c r="D50">
        <v>228218260</v>
      </c>
      <c r="E50" t="s">
        <v>66</v>
      </c>
    </row>
    <row r="51" spans="1:5" x14ac:dyDescent="0.35">
      <c r="B51" t="s">
        <v>442</v>
      </c>
      <c r="C51" t="s">
        <v>96</v>
      </c>
      <c r="D51">
        <v>228327292</v>
      </c>
      <c r="E51" t="s">
        <v>97</v>
      </c>
    </row>
    <row r="52" spans="1:5" x14ac:dyDescent="0.35">
      <c r="B52" t="s">
        <v>412</v>
      </c>
      <c r="C52" t="s">
        <v>230</v>
      </c>
      <c r="D52">
        <v>752543954</v>
      </c>
      <c r="E52" t="s">
        <v>231</v>
      </c>
    </row>
    <row r="53" spans="1:5" x14ac:dyDescent="0.35">
      <c r="B53" t="s">
        <v>429</v>
      </c>
      <c r="C53" t="s">
        <v>273</v>
      </c>
      <c r="D53">
        <v>752431252</v>
      </c>
      <c r="E53" t="s">
        <v>274</v>
      </c>
    </row>
    <row r="54" spans="1:5" x14ac:dyDescent="0.35">
      <c r="B54" t="s">
        <v>430</v>
      </c>
      <c r="C54" t="s">
        <v>275</v>
      </c>
      <c r="D54">
        <v>712617600</v>
      </c>
      <c r="E54" t="s">
        <v>276</v>
      </c>
    </row>
    <row r="55" spans="1:5" x14ac:dyDescent="0.35">
      <c r="B55" t="s">
        <v>426</v>
      </c>
      <c r="C55" t="s">
        <v>259</v>
      </c>
      <c r="D55">
        <v>993263245</v>
      </c>
      <c r="E55" t="s">
        <v>260</v>
      </c>
    </row>
    <row r="56" spans="1:5" x14ac:dyDescent="0.35">
      <c r="B56" t="s">
        <v>414</v>
      </c>
      <c r="C56" t="s">
        <v>277</v>
      </c>
      <c r="D56">
        <v>731970018</v>
      </c>
      <c r="E56" t="s">
        <v>237</v>
      </c>
    </row>
    <row r="57" spans="1:5" x14ac:dyDescent="0.35">
      <c r="C57" t="s">
        <v>236</v>
      </c>
      <c r="D57">
        <v>752431691</v>
      </c>
      <c r="E57" t="s">
        <v>237</v>
      </c>
    </row>
    <row r="58" spans="1:5" x14ac:dyDescent="0.35">
      <c r="C58" t="s">
        <v>576</v>
      </c>
      <c r="D58">
        <v>422412208</v>
      </c>
      <c r="E58" t="s">
        <v>577</v>
      </c>
    </row>
    <row r="59" spans="1:5" x14ac:dyDescent="0.35">
      <c r="C59" t="s">
        <v>608</v>
      </c>
      <c r="D59">
        <v>422638088</v>
      </c>
      <c r="E59" t="s">
        <v>609</v>
      </c>
    </row>
    <row r="60" spans="1:5" x14ac:dyDescent="0.35">
      <c r="B60" t="s">
        <v>264</v>
      </c>
      <c r="C60" t="s">
        <v>265</v>
      </c>
      <c r="D60">
        <v>731970203</v>
      </c>
      <c r="E60" t="s">
        <v>266</v>
      </c>
    </row>
    <row r="61" spans="1:5" x14ac:dyDescent="0.35">
      <c r="B61" t="s">
        <v>423</v>
      </c>
      <c r="C61" t="s">
        <v>256</v>
      </c>
      <c r="D61">
        <v>712244919</v>
      </c>
      <c r="E61" t="s">
        <v>62</v>
      </c>
    </row>
    <row r="62" spans="1:5" x14ac:dyDescent="0.35">
      <c r="B62" t="s">
        <v>456</v>
      </c>
      <c r="C62" t="s">
        <v>280</v>
      </c>
      <c r="D62">
        <v>422427140</v>
      </c>
      <c r="E62" t="s">
        <v>281</v>
      </c>
    </row>
    <row r="63" spans="1:5" x14ac:dyDescent="0.35">
      <c r="C63" t="s">
        <v>603</v>
      </c>
      <c r="D63">
        <v>999394675</v>
      </c>
      <c r="E63" t="s">
        <v>604</v>
      </c>
    </row>
    <row r="64" spans="1:5" x14ac:dyDescent="0.35">
      <c r="B64" t="s">
        <v>446</v>
      </c>
      <c r="C64" t="s">
        <v>198</v>
      </c>
      <c r="D64">
        <v>722741000</v>
      </c>
      <c r="E64" t="s">
        <v>199</v>
      </c>
    </row>
    <row r="65" spans="2:5" x14ac:dyDescent="0.35">
      <c r="B65" t="s">
        <v>441</v>
      </c>
      <c r="C65" t="s">
        <v>93</v>
      </c>
      <c r="D65">
        <v>228153414</v>
      </c>
      <c r="E65" t="s">
        <v>62</v>
      </c>
    </row>
    <row r="66" spans="2:5" x14ac:dyDescent="0.35">
      <c r="B66" t="s">
        <v>418</v>
      </c>
      <c r="C66" t="s">
        <v>247</v>
      </c>
      <c r="D66">
        <v>752451207</v>
      </c>
      <c r="E66" t="s">
        <v>248</v>
      </c>
    </row>
    <row r="67" spans="2:5" x14ac:dyDescent="0.35">
      <c r="B67" t="s">
        <v>413</v>
      </c>
      <c r="C67" t="s">
        <v>235</v>
      </c>
      <c r="D67">
        <v>752432185</v>
      </c>
      <c r="E67" t="s">
        <v>62</v>
      </c>
    </row>
    <row r="68" spans="2:5" x14ac:dyDescent="0.35">
      <c r="B68" t="s">
        <v>511</v>
      </c>
      <c r="C68" t="s">
        <v>282</v>
      </c>
      <c r="D68">
        <v>452971107</v>
      </c>
      <c r="E68" t="s">
        <v>62</v>
      </c>
    </row>
    <row r="69" spans="2:5" x14ac:dyDescent="0.35">
      <c r="B69" t="s">
        <v>512</v>
      </c>
      <c r="C69" t="s">
        <v>178</v>
      </c>
      <c r="D69">
        <v>995486204</v>
      </c>
      <c r="E69" t="s">
        <v>179</v>
      </c>
    </row>
    <row r="70" spans="2:5" x14ac:dyDescent="0.35">
      <c r="B70" t="s">
        <v>517</v>
      </c>
      <c r="C70" t="s">
        <v>229</v>
      </c>
      <c r="D70">
        <v>752323257</v>
      </c>
      <c r="E70" t="s">
        <v>228</v>
      </c>
    </row>
    <row r="71" spans="2:5" x14ac:dyDescent="0.35">
      <c r="C71" t="s">
        <v>227</v>
      </c>
      <c r="D71">
        <v>752323257</v>
      </c>
      <c r="E71" t="s">
        <v>228</v>
      </c>
    </row>
    <row r="72" spans="2:5" x14ac:dyDescent="0.35">
      <c r="B72" t="s">
        <v>518</v>
      </c>
      <c r="C72" t="s">
        <v>261</v>
      </c>
      <c r="D72">
        <v>73212188</v>
      </c>
      <c r="E72" t="s">
        <v>62</v>
      </c>
    </row>
    <row r="73" spans="2:5" x14ac:dyDescent="0.35">
      <c r="B73" t="s">
        <v>535</v>
      </c>
      <c r="C73" t="s">
        <v>536</v>
      </c>
      <c r="D73">
        <v>967275911</v>
      </c>
      <c r="E73" t="s">
        <v>537</v>
      </c>
    </row>
    <row r="74" spans="2:5" x14ac:dyDescent="0.35">
      <c r="B74" t="s">
        <v>541</v>
      </c>
      <c r="C74" t="s">
        <v>542</v>
      </c>
      <c r="D74">
        <v>995499726</v>
      </c>
      <c r="E74" t="s">
        <v>543</v>
      </c>
    </row>
    <row r="75" spans="2:5" x14ac:dyDescent="0.35">
      <c r="B75" t="s">
        <v>548</v>
      </c>
      <c r="C75" t="s">
        <v>549</v>
      </c>
      <c r="D75">
        <v>986499883</v>
      </c>
      <c r="E75" t="s">
        <v>664</v>
      </c>
    </row>
    <row r="76" spans="2:5" x14ac:dyDescent="0.35">
      <c r="B76" t="s">
        <v>550</v>
      </c>
      <c r="C76" t="s">
        <v>551</v>
      </c>
      <c r="D76">
        <v>932258623</v>
      </c>
      <c r="E76" t="s">
        <v>552</v>
      </c>
    </row>
    <row r="77" spans="2:5" x14ac:dyDescent="0.35">
      <c r="B77" t="s">
        <v>553</v>
      </c>
      <c r="C77" t="s">
        <v>554</v>
      </c>
      <c r="D77">
        <v>752431418</v>
      </c>
      <c r="E77" t="s">
        <v>555</v>
      </c>
    </row>
    <row r="78" spans="2:5" x14ac:dyDescent="0.35">
      <c r="B78" t="s">
        <v>556</v>
      </c>
      <c r="C78" t="s">
        <v>557</v>
      </c>
      <c r="D78">
        <v>974788011</v>
      </c>
      <c r="E78" t="s">
        <v>664</v>
      </c>
    </row>
    <row r="79" spans="2:5" x14ac:dyDescent="0.35">
      <c r="B79" t="s">
        <v>571</v>
      </c>
      <c r="C79" t="s">
        <v>572</v>
      </c>
      <c r="D79">
        <v>422429504</v>
      </c>
      <c r="E79" t="s">
        <v>573</v>
      </c>
    </row>
    <row r="80" spans="2:5" x14ac:dyDescent="0.35">
      <c r="B80" t="s">
        <v>574</v>
      </c>
      <c r="C80" t="s">
        <v>575</v>
      </c>
      <c r="D80">
        <v>985766579</v>
      </c>
      <c r="E80" t="s">
        <v>664</v>
      </c>
    </row>
    <row r="81" spans="1:5" x14ac:dyDescent="0.35">
      <c r="B81" t="s">
        <v>578</v>
      </c>
      <c r="C81" t="s">
        <v>579</v>
      </c>
      <c r="D81">
        <v>998654242</v>
      </c>
      <c r="E81" t="s">
        <v>580</v>
      </c>
    </row>
    <row r="82" spans="1:5" x14ac:dyDescent="0.35">
      <c r="B82" t="s">
        <v>581</v>
      </c>
      <c r="C82" t="s">
        <v>582</v>
      </c>
      <c r="D82">
        <v>422430150</v>
      </c>
      <c r="E82" t="s">
        <v>583</v>
      </c>
    </row>
    <row r="83" spans="1:5" x14ac:dyDescent="0.35">
      <c r="C83" t="s">
        <v>611</v>
      </c>
      <c r="D83">
        <v>223346088</v>
      </c>
      <c r="E83" t="s">
        <v>583</v>
      </c>
    </row>
    <row r="84" spans="1:5" x14ac:dyDescent="0.35">
      <c r="C84" t="s">
        <v>612</v>
      </c>
      <c r="D84">
        <v>223346088</v>
      </c>
      <c r="E84" t="s">
        <v>583</v>
      </c>
    </row>
    <row r="85" spans="1:5" x14ac:dyDescent="0.35">
      <c r="B85" t="s">
        <v>585</v>
      </c>
      <c r="C85" t="s">
        <v>586</v>
      </c>
      <c r="D85">
        <v>986722353</v>
      </c>
      <c r="E85" t="s">
        <v>664</v>
      </c>
    </row>
    <row r="86" spans="1:5" x14ac:dyDescent="0.35">
      <c r="B86" t="s">
        <v>592</v>
      </c>
      <c r="C86" t="s">
        <v>593</v>
      </c>
      <c r="D86">
        <v>998187111</v>
      </c>
      <c r="E86" t="s">
        <v>664</v>
      </c>
    </row>
    <row r="87" spans="1:5" x14ac:dyDescent="0.35">
      <c r="B87" t="s">
        <v>606</v>
      </c>
      <c r="C87" t="s">
        <v>607</v>
      </c>
      <c r="D87">
        <v>957781134</v>
      </c>
      <c r="E87" t="s">
        <v>664</v>
      </c>
    </row>
    <row r="88" spans="1:5" x14ac:dyDescent="0.35">
      <c r="B88" t="s">
        <v>613</v>
      </c>
      <c r="C88" t="s">
        <v>614</v>
      </c>
      <c r="D88">
        <v>422416881</v>
      </c>
      <c r="E88" t="s">
        <v>615</v>
      </c>
    </row>
    <row r="89" spans="1:5" x14ac:dyDescent="0.35">
      <c r="B89" t="s">
        <v>616</v>
      </c>
      <c r="C89" t="s">
        <v>617</v>
      </c>
      <c r="D89">
        <v>984695920</v>
      </c>
      <c r="E89" t="s">
        <v>664</v>
      </c>
    </row>
    <row r="90" spans="1:5" x14ac:dyDescent="0.35">
      <c r="B90" t="s">
        <v>631</v>
      </c>
      <c r="C90" t="s">
        <v>632</v>
      </c>
      <c r="D90">
        <v>977595054</v>
      </c>
      <c r="E90" t="s">
        <v>664</v>
      </c>
    </row>
    <row r="91" spans="1:5" x14ac:dyDescent="0.35">
      <c r="B91" t="s">
        <v>694</v>
      </c>
      <c r="C91" t="s">
        <v>269</v>
      </c>
      <c r="D91">
        <v>942071462</v>
      </c>
      <c r="E91" t="s">
        <v>270</v>
      </c>
    </row>
    <row r="92" spans="1:5" x14ac:dyDescent="0.35">
      <c r="A92" t="s">
        <v>47</v>
      </c>
      <c r="B92" t="s">
        <v>434</v>
      </c>
      <c r="C92" t="s">
        <v>65</v>
      </c>
      <c r="D92">
        <v>228218260</v>
      </c>
      <c r="E92" t="s">
        <v>66</v>
      </c>
    </row>
    <row r="93" spans="1:5" x14ac:dyDescent="0.35">
      <c r="B93" t="s">
        <v>450</v>
      </c>
      <c r="C93" t="s">
        <v>203</v>
      </c>
      <c r="D93">
        <v>722387400</v>
      </c>
      <c r="E93" t="s">
        <v>204</v>
      </c>
    </row>
    <row r="94" spans="1:5" x14ac:dyDescent="0.35">
      <c r="B94" t="s">
        <v>483</v>
      </c>
      <c r="C94" t="s">
        <v>232</v>
      </c>
      <c r="D94">
        <v>752431334</v>
      </c>
      <c r="E94" t="s">
        <v>233</v>
      </c>
    </row>
    <row r="95" spans="1:5" x14ac:dyDescent="0.35">
      <c r="B95" t="s">
        <v>427</v>
      </c>
      <c r="C95" t="s">
        <v>262</v>
      </c>
      <c r="D95">
        <v>732216187</v>
      </c>
      <c r="E95" t="s">
        <v>263</v>
      </c>
    </row>
    <row r="96" spans="1:5" x14ac:dyDescent="0.35">
      <c r="B96" t="s">
        <v>403</v>
      </c>
      <c r="C96" t="s">
        <v>149</v>
      </c>
      <c r="D96">
        <v>223287800</v>
      </c>
      <c r="E96" t="s">
        <v>150</v>
      </c>
    </row>
    <row r="97" spans="1:5" x14ac:dyDescent="0.35">
      <c r="C97" t="s">
        <v>151</v>
      </c>
      <c r="D97">
        <v>223287800</v>
      </c>
      <c r="E97" t="s">
        <v>150</v>
      </c>
    </row>
    <row r="98" spans="1:5" x14ac:dyDescent="0.35">
      <c r="B98" t="s">
        <v>431</v>
      </c>
      <c r="C98" t="s">
        <v>57</v>
      </c>
      <c r="D98">
        <v>228211415</v>
      </c>
      <c r="E98" t="s">
        <v>58</v>
      </c>
    </row>
    <row r="99" spans="1:5" x14ac:dyDescent="0.35">
      <c r="B99" t="s">
        <v>512</v>
      </c>
      <c r="C99" t="s">
        <v>178</v>
      </c>
      <c r="D99">
        <v>995486204</v>
      </c>
      <c r="E99" t="s">
        <v>179</v>
      </c>
    </row>
    <row r="100" spans="1:5" x14ac:dyDescent="0.35">
      <c r="B100" t="s">
        <v>526</v>
      </c>
      <c r="C100" t="s">
        <v>527</v>
      </c>
      <c r="D100">
        <v>422208803</v>
      </c>
      <c r="E100" t="s">
        <v>528</v>
      </c>
    </row>
    <row r="101" spans="1:5" x14ac:dyDescent="0.35">
      <c r="B101" t="s">
        <v>625</v>
      </c>
      <c r="C101" t="s">
        <v>626</v>
      </c>
      <c r="D101">
        <v>752471304</v>
      </c>
      <c r="E101" t="s">
        <v>664</v>
      </c>
    </row>
    <row r="102" spans="1:5" x14ac:dyDescent="0.35">
      <c r="B102" t="s">
        <v>646</v>
      </c>
      <c r="C102" t="s">
        <v>647</v>
      </c>
      <c r="D102">
        <v>582585711</v>
      </c>
      <c r="E102" t="s">
        <v>648</v>
      </c>
    </row>
    <row r="103" spans="1:5" x14ac:dyDescent="0.35">
      <c r="A103" t="s">
        <v>53</v>
      </c>
      <c r="B103" t="s">
        <v>436</v>
      </c>
      <c r="C103" t="s">
        <v>69</v>
      </c>
      <c r="D103">
        <v>228212719</v>
      </c>
      <c r="E103" t="s">
        <v>62</v>
      </c>
    </row>
    <row r="104" spans="1:5" x14ac:dyDescent="0.35">
      <c r="B104" t="s">
        <v>447</v>
      </c>
      <c r="C104" t="s">
        <v>448</v>
      </c>
      <c r="D104">
        <v>968394331</v>
      </c>
      <c r="E104" t="s">
        <v>200</v>
      </c>
    </row>
    <row r="105" spans="1:5" x14ac:dyDescent="0.35">
      <c r="B105" t="s">
        <v>440</v>
      </c>
      <c r="C105" t="s">
        <v>84</v>
      </c>
      <c r="D105">
        <v>997444145</v>
      </c>
      <c r="E105" t="s">
        <v>85</v>
      </c>
    </row>
    <row r="106" spans="1:5" x14ac:dyDescent="0.35">
      <c r="B106" t="s">
        <v>408</v>
      </c>
      <c r="C106" t="s">
        <v>174</v>
      </c>
      <c r="D106">
        <v>342481796</v>
      </c>
      <c r="E106" t="s">
        <v>62</v>
      </c>
    </row>
    <row r="107" spans="1:5" x14ac:dyDescent="0.35">
      <c r="B107" t="s">
        <v>410</v>
      </c>
      <c r="C107" t="s">
        <v>141</v>
      </c>
      <c r="D107">
        <v>342530455</v>
      </c>
      <c r="E107" t="s">
        <v>142</v>
      </c>
    </row>
    <row r="108" spans="1:5" x14ac:dyDescent="0.35">
      <c r="B108" t="s">
        <v>100</v>
      </c>
      <c r="C108" t="s">
        <v>101</v>
      </c>
      <c r="D108">
        <v>228242308</v>
      </c>
      <c r="E108" t="s">
        <v>102</v>
      </c>
    </row>
    <row r="109" spans="1:5" x14ac:dyDescent="0.35">
      <c r="B109" t="s">
        <v>406</v>
      </c>
      <c r="C109" t="s">
        <v>172</v>
      </c>
      <c r="D109">
        <v>342481796</v>
      </c>
      <c r="E109" t="s">
        <v>173</v>
      </c>
    </row>
    <row r="110" spans="1:5" x14ac:dyDescent="0.35">
      <c r="B110" t="s">
        <v>73</v>
      </c>
      <c r="C110" t="s">
        <v>74</v>
      </c>
      <c r="D110">
        <v>225898122</v>
      </c>
      <c r="E110" t="s">
        <v>75</v>
      </c>
    </row>
    <row r="111" spans="1:5" x14ac:dyDescent="0.35">
      <c r="B111" t="s">
        <v>152</v>
      </c>
      <c r="C111" t="s">
        <v>153</v>
      </c>
      <c r="D111">
        <v>342381088</v>
      </c>
      <c r="E111" t="s">
        <v>154</v>
      </c>
    </row>
    <row r="112" spans="1:5" x14ac:dyDescent="0.35">
      <c r="B112" t="s">
        <v>493</v>
      </c>
      <c r="C112" t="s">
        <v>138</v>
      </c>
      <c r="D112">
        <v>342512355</v>
      </c>
      <c r="E112" t="s">
        <v>62</v>
      </c>
    </row>
    <row r="113" spans="1:5" x14ac:dyDescent="0.35">
      <c r="B113" t="s">
        <v>494</v>
      </c>
      <c r="C113" t="s">
        <v>123</v>
      </c>
      <c r="D113">
        <v>532552356</v>
      </c>
      <c r="E113" t="s">
        <v>124</v>
      </c>
    </row>
    <row r="114" spans="1:5" x14ac:dyDescent="0.35">
      <c r="B114" t="s">
        <v>498</v>
      </c>
      <c r="C114" t="s">
        <v>145</v>
      </c>
      <c r="D114">
        <v>228404377</v>
      </c>
      <c r="E114" t="s">
        <v>146</v>
      </c>
    </row>
    <row r="115" spans="1:5" x14ac:dyDescent="0.35">
      <c r="B115" t="s">
        <v>499</v>
      </c>
      <c r="C115" t="s">
        <v>88</v>
      </c>
      <c r="D115">
        <v>992500272</v>
      </c>
      <c r="E115" t="s">
        <v>89</v>
      </c>
    </row>
    <row r="116" spans="1:5" x14ac:dyDescent="0.35">
      <c r="B116" t="s">
        <v>502</v>
      </c>
      <c r="C116" t="s">
        <v>267</v>
      </c>
      <c r="D116">
        <v>997763502</v>
      </c>
      <c r="E116" t="s">
        <v>268</v>
      </c>
    </row>
    <row r="117" spans="1:5" x14ac:dyDescent="0.35">
      <c r="B117" t="s">
        <v>506</v>
      </c>
      <c r="C117" t="s">
        <v>103</v>
      </c>
      <c r="D117">
        <v>228215583</v>
      </c>
      <c r="E117" t="s">
        <v>104</v>
      </c>
    </row>
    <row r="118" spans="1:5" x14ac:dyDescent="0.35">
      <c r="B118" t="s">
        <v>634</v>
      </c>
      <c r="C118" t="s">
        <v>635</v>
      </c>
      <c r="D118">
        <v>968371528</v>
      </c>
      <c r="E118" t="s">
        <v>664</v>
      </c>
    </row>
    <row r="119" spans="1:5" x14ac:dyDescent="0.35">
      <c r="B119" t="s">
        <v>695</v>
      </c>
      <c r="C119" t="s">
        <v>589</v>
      </c>
      <c r="D119">
        <v>752284166</v>
      </c>
      <c r="E119" t="s">
        <v>590</v>
      </c>
    </row>
    <row r="120" spans="1:5" x14ac:dyDescent="0.35">
      <c r="A120" t="s">
        <v>48</v>
      </c>
      <c r="B120" t="s">
        <v>451</v>
      </c>
      <c r="C120" t="s">
        <v>216</v>
      </c>
      <c r="D120">
        <v>942764281</v>
      </c>
      <c r="E120" t="s">
        <v>217</v>
      </c>
    </row>
    <row r="121" spans="1:5" x14ac:dyDescent="0.35">
      <c r="B121" t="s">
        <v>483</v>
      </c>
      <c r="C121" t="s">
        <v>232</v>
      </c>
      <c r="D121">
        <v>752431334</v>
      </c>
      <c r="E121" t="s">
        <v>233</v>
      </c>
    </row>
    <row r="122" spans="1:5" x14ac:dyDescent="0.35">
      <c r="B122" t="s">
        <v>430</v>
      </c>
      <c r="C122" t="s">
        <v>275</v>
      </c>
      <c r="D122">
        <v>712617600</v>
      </c>
      <c r="E122" t="s">
        <v>276</v>
      </c>
    </row>
    <row r="123" spans="1:5" x14ac:dyDescent="0.35">
      <c r="B123" t="s">
        <v>427</v>
      </c>
      <c r="C123" t="s">
        <v>262</v>
      </c>
      <c r="D123">
        <v>732216187</v>
      </c>
      <c r="E123" t="s">
        <v>263</v>
      </c>
    </row>
    <row r="124" spans="1:5" x14ac:dyDescent="0.35">
      <c r="B124" t="s">
        <v>407</v>
      </c>
      <c r="C124" t="s">
        <v>160</v>
      </c>
      <c r="D124">
        <v>342501449</v>
      </c>
      <c r="E124" t="s">
        <v>161</v>
      </c>
    </row>
    <row r="125" spans="1:5" x14ac:dyDescent="0.35">
      <c r="B125" t="s">
        <v>484</v>
      </c>
      <c r="C125" t="s">
        <v>139</v>
      </c>
      <c r="D125">
        <v>993339419</v>
      </c>
      <c r="E125" t="s">
        <v>62</v>
      </c>
    </row>
    <row r="126" spans="1:5" x14ac:dyDescent="0.35">
      <c r="B126" t="s">
        <v>485</v>
      </c>
      <c r="C126" t="s">
        <v>159</v>
      </c>
      <c r="D126">
        <v>956231146</v>
      </c>
      <c r="E126" t="s">
        <v>62</v>
      </c>
    </row>
    <row r="127" spans="1:5" x14ac:dyDescent="0.35">
      <c r="B127" t="s">
        <v>486</v>
      </c>
      <c r="C127" t="s">
        <v>164</v>
      </c>
      <c r="D127">
        <v>342581223</v>
      </c>
      <c r="E127" t="s">
        <v>165</v>
      </c>
    </row>
    <row r="128" spans="1:5" x14ac:dyDescent="0.35">
      <c r="B128" t="s">
        <v>432</v>
      </c>
      <c r="C128" t="s">
        <v>59</v>
      </c>
      <c r="D128">
        <v>224107600</v>
      </c>
      <c r="E128" t="s">
        <v>60</v>
      </c>
    </row>
    <row r="129" spans="2:5" x14ac:dyDescent="0.35">
      <c r="B129" t="s">
        <v>409</v>
      </c>
      <c r="C129" t="s">
        <v>140</v>
      </c>
      <c r="D129">
        <v>342511701</v>
      </c>
      <c r="E129" t="s">
        <v>102</v>
      </c>
    </row>
    <row r="130" spans="2:5" x14ac:dyDescent="0.35">
      <c r="B130" t="s">
        <v>100</v>
      </c>
      <c r="C130" t="s">
        <v>101</v>
      </c>
      <c r="D130">
        <v>228242308</v>
      </c>
      <c r="E130" t="s">
        <v>102</v>
      </c>
    </row>
    <row r="131" spans="2:5" x14ac:dyDescent="0.35">
      <c r="B131" t="s">
        <v>147</v>
      </c>
      <c r="C131" t="s">
        <v>148</v>
      </c>
      <c r="D131">
        <v>994688883</v>
      </c>
      <c r="E131" t="s">
        <v>62</v>
      </c>
    </row>
    <row r="132" spans="2:5" x14ac:dyDescent="0.35">
      <c r="B132" t="s">
        <v>457</v>
      </c>
      <c r="C132" t="s">
        <v>283</v>
      </c>
      <c r="D132">
        <v>452412816</v>
      </c>
      <c r="E132" t="s">
        <v>284</v>
      </c>
    </row>
    <row r="133" spans="2:5" x14ac:dyDescent="0.35">
      <c r="B133" t="s">
        <v>489</v>
      </c>
      <c r="C133" t="s">
        <v>155</v>
      </c>
      <c r="D133">
        <v>342501110</v>
      </c>
      <c r="E133" t="s">
        <v>156</v>
      </c>
    </row>
    <row r="134" spans="2:5" x14ac:dyDescent="0.35">
      <c r="B134" t="s">
        <v>446</v>
      </c>
      <c r="C134" t="s">
        <v>198</v>
      </c>
      <c r="D134">
        <v>722741000</v>
      </c>
      <c r="E134" t="s">
        <v>199</v>
      </c>
    </row>
    <row r="135" spans="2:5" x14ac:dyDescent="0.35">
      <c r="B135" t="s">
        <v>444</v>
      </c>
      <c r="C135" t="s">
        <v>192</v>
      </c>
      <c r="D135">
        <v>223331015</v>
      </c>
      <c r="E135" t="s">
        <v>193</v>
      </c>
    </row>
    <row r="136" spans="2:5" x14ac:dyDescent="0.35">
      <c r="B136" t="s">
        <v>405</v>
      </c>
      <c r="C136" t="s">
        <v>166</v>
      </c>
      <c r="D136">
        <v>342488494</v>
      </c>
      <c r="E136" t="s">
        <v>75</v>
      </c>
    </row>
    <row r="137" spans="2:5" x14ac:dyDescent="0.35">
      <c r="B137" t="s">
        <v>73</v>
      </c>
      <c r="C137" t="s">
        <v>76</v>
      </c>
      <c r="D137">
        <v>225998002</v>
      </c>
      <c r="E137" t="s">
        <v>75</v>
      </c>
    </row>
    <row r="138" spans="2:5" x14ac:dyDescent="0.35">
      <c r="B138" t="s">
        <v>445</v>
      </c>
      <c r="C138" t="s">
        <v>222</v>
      </c>
      <c r="D138">
        <v>225825705</v>
      </c>
      <c r="E138" t="s">
        <v>223</v>
      </c>
    </row>
    <row r="139" spans="2:5" x14ac:dyDescent="0.35">
      <c r="B139" t="s">
        <v>433</v>
      </c>
      <c r="C139" t="s">
        <v>63</v>
      </c>
      <c r="D139">
        <v>224890000</v>
      </c>
      <c r="E139" t="s">
        <v>64</v>
      </c>
    </row>
    <row r="140" spans="2:5" x14ac:dyDescent="0.35">
      <c r="B140" t="s">
        <v>491</v>
      </c>
      <c r="C140" t="s">
        <v>194</v>
      </c>
      <c r="D140">
        <v>722391933</v>
      </c>
      <c r="E140" t="s">
        <v>195</v>
      </c>
    </row>
    <row r="141" spans="2:5" x14ac:dyDescent="0.35">
      <c r="B141" t="s">
        <v>492</v>
      </c>
      <c r="C141" t="s">
        <v>143</v>
      </c>
      <c r="D141">
        <v>342530051</v>
      </c>
      <c r="E141" t="s">
        <v>144</v>
      </c>
    </row>
    <row r="142" spans="2:5" x14ac:dyDescent="0.35">
      <c r="B142" t="s">
        <v>411</v>
      </c>
      <c r="C142" t="s">
        <v>157</v>
      </c>
      <c r="D142">
        <v>993450273</v>
      </c>
      <c r="E142" t="s">
        <v>158</v>
      </c>
    </row>
    <row r="143" spans="2:5" x14ac:dyDescent="0.35">
      <c r="B143" t="s">
        <v>437</v>
      </c>
      <c r="C143" t="s">
        <v>77</v>
      </c>
      <c r="D143">
        <v>229418558</v>
      </c>
      <c r="E143" t="s">
        <v>78</v>
      </c>
    </row>
    <row r="144" spans="2:5" x14ac:dyDescent="0.35">
      <c r="B144" t="s">
        <v>449</v>
      </c>
      <c r="C144" t="s">
        <v>201</v>
      </c>
      <c r="D144">
        <v>981369145</v>
      </c>
      <c r="E144" t="s">
        <v>202</v>
      </c>
    </row>
    <row r="145" spans="1:5" x14ac:dyDescent="0.35">
      <c r="B145" t="s">
        <v>497</v>
      </c>
      <c r="C145" t="s">
        <v>211</v>
      </c>
      <c r="D145">
        <v>996415455</v>
      </c>
      <c r="E145" t="s">
        <v>62</v>
      </c>
    </row>
    <row r="146" spans="1:5" x14ac:dyDescent="0.35">
      <c r="B146" t="s">
        <v>504</v>
      </c>
      <c r="C146" t="s">
        <v>220</v>
      </c>
      <c r="D146">
        <v>722747729</v>
      </c>
      <c r="E146" t="s">
        <v>221</v>
      </c>
    </row>
    <row r="147" spans="1:5" x14ac:dyDescent="0.35">
      <c r="B147" t="s">
        <v>508</v>
      </c>
      <c r="C147" t="s">
        <v>61</v>
      </c>
      <c r="D147">
        <v>228211922</v>
      </c>
      <c r="E147" t="s">
        <v>62</v>
      </c>
    </row>
    <row r="148" spans="1:5" x14ac:dyDescent="0.35">
      <c r="B148" t="s">
        <v>532</v>
      </c>
      <c r="C148" t="s">
        <v>533</v>
      </c>
      <c r="D148">
        <v>432538624</v>
      </c>
      <c r="E148" t="s">
        <v>534</v>
      </c>
    </row>
    <row r="149" spans="1:5" x14ac:dyDescent="0.35">
      <c r="B149" t="s">
        <v>563</v>
      </c>
      <c r="C149" t="s">
        <v>564</v>
      </c>
      <c r="D149">
        <v>632272701</v>
      </c>
      <c r="E149" t="s">
        <v>565</v>
      </c>
    </row>
    <row r="150" spans="1:5" x14ac:dyDescent="0.35">
      <c r="B150" t="s">
        <v>568</v>
      </c>
      <c r="C150" t="s">
        <v>569</v>
      </c>
      <c r="D150">
        <v>976957878</v>
      </c>
      <c r="E150" t="s">
        <v>570</v>
      </c>
    </row>
    <row r="151" spans="1:5" x14ac:dyDescent="0.35">
      <c r="B151" t="s">
        <v>595</v>
      </c>
      <c r="C151" t="s">
        <v>596</v>
      </c>
      <c r="D151">
        <v>712242891</v>
      </c>
      <c r="E151" t="s">
        <v>597</v>
      </c>
    </row>
    <row r="152" spans="1:5" x14ac:dyDescent="0.35">
      <c r="B152" t="s">
        <v>655</v>
      </c>
      <c r="C152" t="s">
        <v>656</v>
      </c>
      <c r="D152">
        <v>422278293</v>
      </c>
      <c r="E152" t="s">
        <v>657</v>
      </c>
    </row>
    <row r="153" spans="1:5" x14ac:dyDescent="0.35">
      <c r="B153" t="s">
        <v>659</v>
      </c>
      <c r="C153" t="s">
        <v>660</v>
      </c>
      <c r="D153">
        <v>223554900</v>
      </c>
      <c r="E153" t="s">
        <v>661</v>
      </c>
    </row>
    <row r="154" spans="1:5" x14ac:dyDescent="0.35">
      <c r="B154" t="s">
        <v>691</v>
      </c>
      <c r="C154" t="s">
        <v>190</v>
      </c>
      <c r="D154">
        <v>342480420</v>
      </c>
      <c r="E154" t="s">
        <v>191</v>
      </c>
    </row>
    <row r="155" spans="1:5" x14ac:dyDescent="0.35">
      <c r="A155" t="s">
        <v>49</v>
      </c>
      <c r="B155" t="s">
        <v>450</v>
      </c>
      <c r="C155" t="s">
        <v>203</v>
      </c>
      <c r="D155">
        <v>722387400</v>
      </c>
      <c r="E155" t="s">
        <v>204</v>
      </c>
    </row>
    <row r="156" spans="1:5" x14ac:dyDescent="0.35">
      <c r="B156" t="s">
        <v>432</v>
      </c>
      <c r="C156" t="s">
        <v>59</v>
      </c>
      <c r="D156">
        <v>224107600</v>
      </c>
      <c r="E156" t="s">
        <v>60</v>
      </c>
    </row>
    <row r="157" spans="1:5" x14ac:dyDescent="0.35">
      <c r="B157" t="s">
        <v>428</v>
      </c>
      <c r="C157" t="s">
        <v>271</v>
      </c>
      <c r="D157">
        <v>752411861</v>
      </c>
      <c r="E157" t="s">
        <v>272</v>
      </c>
    </row>
    <row r="158" spans="1:5" x14ac:dyDescent="0.35">
      <c r="B158" t="s">
        <v>439</v>
      </c>
      <c r="C158" t="s">
        <v>81</v>
      </c>
      <c r="D158">
        <v>228192104</v>
      </c>
      <c r="E158" t="s">
        <v>82</v>
      </c>
    </row>
    <row r="159" spans="1:5" x14ac:dyDescent="0.35">
      <c r="B159" t="s">
        <v>404</v>
      </c>
      <c r="C159" t="s">
        <v>162</v>
      </c>
      <c r="D159">
        <v>229127300</v>
      </c>
      <c r="E159" t="s">
        <v>163</v>
      </c>
    </row>
    <row r="160" spans="1:5" x14ac:dyDescent="0.35">
      <c r="C160" t="s">
        <v>226</v>
      </c>
      <c r="D160">
        <v>752544698</v>
      </c>
      <c r="E160" t="s">
        <v>163</v>
      </c>
    </row>
    <row r="161" spans="2:5" x14ac:dyDescent="0.35">
      <c r="B161" t="s">
        <v>488</v>
      </c>
      <c r="C161" t="s">
        <v>55</v>
      </c>
      <c r="D161">
        <v>228442021</v>
      </c>
      <c r="E161" t="s">
        <v>56</v>
      </c>
    </row>
    <row r="162" spans="2:5" x14ac:dyDescent="0.35">
      <c r="B162" t="s">
        <v>446</v>
      </c>
      <c r="C162" t="s">
        <v>198</v>
      </c>
      <c r="D162">
        <v>722741000</v>
      </c>
      <c r="E162" t="s">
        <v>199</v>
      </c>
    </row>
    <row r="163" spans="2:5" x14ac:dyDescent="0.35">
      <c r="B163" t="s">
        <v>415</v>
      </c>
      <c r="C163" t="s">
        <v>240</v>
      </c>
      <c r="D163">
        <v>752577640</v>
      </c>
      <c r="E163" t="s">
        <v>241</v>
      </c>
    </row>
    <row r="164" spans="2:5" x14ac:dyDescent="0.35">
      <c r="B164" t="s">
        <v>416</v>
      </c>
      <c r="C164" t="s">
        <v>244</v>
      </c>
      <c r="D164">
        <v>752576980</v>
      </c>
      <c r="E164" t="s">
        <v>225</v>
      </c>
    </row>
    <row r="165" spans="2:5" x14ac:dyDescent="0.35">
      <c r="C165" t="s">
        <v>224</v>
      </c>
      <c r="D165">
        <v>722976700</v>
      </c>
      <c r="E165" t="s">
        <v>225</v>
      </c>
    </row>
    <row r="166" spans="2:5" x14ac:dyDescent="0.35">
      <c r="B166" t="s">
        <v>425</v>
      </c>
      <c r="C166" t="s">
        <v>257</v>
      </c>
      <c r="D166">
        <v>712632202</v>
      </c>
      <c r="E166" t="s">
        <v>258</v>
      </c>
    </row>
    <row r="167" spans="2:5" x14ac:dyDescent="0.35">
      <c r="B167" t="s">
        <v>438</v>
      </c>
      <c r="C167" t="s">
        <v>79</v>
      </c>
      <c r="D167">
        <v>225778824</v>
      </c>
      <c r="E167" t="s">
        <v>80</v>
      </c>
    </row>
    <row r="168" spans="2:5" x14ac:dyDescent="0.35">
      <c r="B168" t="s">
        <v>401</v>
      </c>
      <c r="C168" t="s">
        <v>186</v>
      </c>
      <c r="D168">
        <v>322767704</v>
      </c>
      <c r="E168" t="s">
        <v>187</v>
      </c>
    </row>
    <row r="169" spans="2:5" x14ac:dyDescent="0.35">
      <c r="B169" t="s">
        <v>500</v>
      </c>
      <c r="C169" t="s">
        <v>238</v>
      </c>
      <c r="D169">
        <v>957090800</v>
      </c>
      <c r="E169" t="s">
        <v>239</v>
      </c>
    </row>
    <row r="170" spans="2:5" x14ac:dyDescent="0.35">
      <c r="B170" t="s">
        <v>501</v>
      </c>
      <c r="C170" t="s">
        <v>136</v>
      </c>
      <c r="D170">
        <v>998213518</v>
      </c>
      <c r="E170" t="s">
        <v>137</v>
      </c>
    </row>
    <row r="171" spans="2:5" x14ac:dyDescent="0.35">
      <c r="B171" t="s">
        <v>510</v>
      </c>
      <c r="C171" t="s">
        <v>131</v>
      </c>
      <c r="D171">
        <v>512672510</v>
      </c>
      <c r="E171" t="s">
        <v>132</v>
      </c>
    </row>
    <row r="172" spans="2:5" x14ac:dyDescent="0.35">
      <c r="B172" t="s">
        <v>512</v>
      </c>
      <c r="C172" t="s">
        <v>178</v>
      </c>
      <c r="D172">
        <v>995486204</v>
      </c>
      <c r="E172" t="s">
        <v>179</v>
      </c>
    </row>
    <row r="173" spans="2:5" x14ac:dyDescent="0.35">
      <c r="B173" t="s">
        <v>545</v>
      </c>
      <c r="C173" t="s">
        <v>546</v>
      </c>
      <c r="D173">
        <v>642351619</v>
      </c>
      <c r="E173" t="s">
        <v>547</v>
      </c>
    </row>
    <row r="174" spans="2:5" x14ac:dyDescent="0.35">
      <c r="B174" t="s">
        <v>558</v>
      </c>
      <c r="C174" t="s">
        <v>549</v>
      </c>
      <c r="D174">
        <v>986499883</v>
      </c>
      <c r="E174" t="s">
        <v>664</v>
      </c>
    </row>
    <row r="175" spans="2:5" x14ac:dyDescent="0.35">
      <c r="B175" t="s">
        <v>563</v>
      </c>
      <c r="C175" t="s">
        <v>564</v>
      </c>
      <c r="D175">
        <v>632272701</v>
      </c>
      <c r="E175" t="s">
        <v>565</v>
      </c>
    </row>
    <row r="176" spans="2:5" x14ac:dyDescent="0.35">
      <c r="B176" t="s">
        <v>599</v>
      </c>
      <c r="C176" t="s">
        <v>600</v>
      </c>
      <c r="D176">
        <v>957090800</v>
      </c>
      <c r="E176" t="s">
        <v>664</v>
      </c>
    </row>
    <row r="177" spans="1:5" x14ac:dyDescent="0.35">
      <c r="B177" t="s">
        <v>621</v>
      </c>
      <c r="C177" t="s">
        <v>622</v>
      </c>
      <c r="D177">
        <v>988393493</v>
      </c>
      <c r="E177" t="s">
        <v>623</v>
      </c>
    </row>
    <row r="178" spans="1:5" x14ac:dyDescent="0.35">
      <c r="B178" t="s">
        <v>627</v>
      </c>
      <c r="C178" t="s">
        <v>628</v>
      </c>
      <c r="D178">
        <v>985482241</v>
      </c>
      <c r="E178" t="s">
        <v>664</v>
      </c>
    </row>
    <row r="179" spans="1:5" x14ac:dyDescent="0.35">
      <c r="A179" t="s">
        <v>52</v>
      </c>
      <c r="B179" t="s">
        <v>403</v>
      </c>
      <c r="C179" t="s">
        <v>151</v>
      </c>
      <c r="D179">
        <v>223287800</v>
      </c>
      <c r="E179" t="s">
        <v>150</v>
      </c>
    </row>
    <row r="180" spans="1:5" x14ac:dyDescent="0.35">
      <c r="B180" t="s">
        <v>400</v>
      </c>
      <c r="C180" t="s">
        <v>184</v>
      </c>
      <c r="D180">
        <v>322741977</v>
      </c>
      <c r="E180" t="s">
        <v>185</v>
      </c>
    </row>
    <row r="181" spans="1:5" x14ac:dyDescent="0.35">
      <c r="B181" t="s">
        <v>431</v>
      </c>
      <c r="C181" t="s">
        <v>57</v>
      </c>
      <c r="D181">
        <v>228211415</v>
      </c>
      <c r="E181" t="s">
        <v>58</v>
      </c>
    </row>
    <row r="182" spans="1:5" x14ac:dyDescent="0.35">
      <c r="B182" t="s">
        <v>490</v>
      </c>
      <c r="C182" t="s">
        <v>83</v>
      </c>
      <c r="D182">
        <v>228140433</v>
      </c>
      <c r="E182" t="s">
        <v>62</v>
      </c>
    </row>
    <row r="183" spans="1:5" x14ac:dyDescent="0.35">
      <c r="B183" t="s">
        <v>90</v>
      </c>
      <c r="C183" t="s">
        <v>91</v>
      </c>
      <c r="D183">
        <v>22456000</v>
      </c>
      <c r="E183" t="s">
        <v>92</v>
      </c>
    </row>
    <row r="184" spans="1:5" x14ac:dyDescent="0.35">
      <c r="B184" t="s">
        <v>512</v>
      </c>
      <c r="C184" t="s">
        <v>178</v>
      </c>
      <c r="D184">
        <v>995486204</v>
      </c>
      <c r="E184" t="s">
        <v>179</v>
      </c>
    </row>
    <row r="185" spans="1:5" x14ac:dyDescent="0.35">
      <c r="B185" t="s">
        <v>526</v>
      </c>
      <c r="C185" t="s">
        <v>527</v>
      </c>
      <c r="D185">
        <v>422208803</v>
      </c>
      <c r="E185" t="s">
        <v>528</v>
      </c>
    </row>
    <row r="186" spans="1:5" x14ac:dyDescent="0.35">
      <c r="B186" t="s">
        <v>621</v>
      </c>
      <c r="C186" t="s">
        <v>622</v>
      </c>
      <c r="D186">
        <v>988393493</v>
      </c>
      <c r="E186" t="s">
        <v>623</v>
      </c>
    </row>
    <row r="187" spans="1:5" x14ac:dyDescent="0.35">
      <c r="A187" t="s">
        <v>51</v>
      </c>
      <c r="B187" t="s">
        <v>434</v>
      </c>
      <c r="C187" t="s">
        <v>65</v>
      </c>
      <c r="D187">
        <v>228218260</v>
      </c>
      <c r="E187" t="s">
        <v>66</v>
      </c>
    </row>
    <row r="188" spans="1:5" x14ac:dyDescent="0.35">
      <c r="B188" t="s">
        <v>414</v>
      </c>
      <c r="C188" t="s">
        <v>277</v>
      </c>
      <c r="D188">
        <v>731970018</v>
      </c>
      <c r="E188" t="s">
        <v>237</v>
      </c>
    </row>
    <row r="189" spans="1:5" x14ac:dyDescent="0.35">
      <c r="B189" t="s">
        <v>428</v>
      </c>
      <c r="C189" t="s">
        <v>271</v>
      </c>
      <c r="D189">
        <v>752411861</v>
      </c>
      <c r="E189" t="s">
        <v>272</v>
      </c>
    </row>
    <row r="190" spans="1:5" x14ac:dyDescent="0.35">
      <c r="B190" t="s">
        <v>435</v>
      </c>
      <c r="C190" t="s">
        <v>67</v>
      </c>
      <c r="D190">
        <v>224901900</v>
      </c>
      <c r="E190" t="s">
        <v>68</v>
      </c>
    </row>
    <row r="191" spans="1:5" x14ac:dyDescent="0.35">
      <c r="B191" t="s">
        <v>421</v>
      </c>
      <c r="C191" t="s">
        <v>278</v>
      </c>
      <c r="D191">
        <v>2147483647</v>
      </c>
      <c r="E191" t="s">
        <v>279</v>
      </c>
    </row>
    <row r="192" spans="1:5" x14ac:dyDescent="0.35">
      <c r="B192" t="s">
        <v>526</v>
      </c>
      <c r="C192" t="s">
        <v>527</v>
      </c>
      <c r="D192">
        <v>422208803</v>
      </c>
      <c r="E192" t="s">
        <v>528</v>
      </c>
    </row>
    <row r="193" spans="1:5" x14ac:dyDescent="0.35">
      <c r="B193" t="s">
        <v>571</v>
      </c>
      <c r="C193" t="s">
        <v>572</v>
      </c>
      <c r="D193">
        <v>422429504</v>
      </c>
      <c r="E193" t="s">
        <v>573</v>
      </c>
    </row>
    <row r="194" spans="1:5" x14ac:dyDescent="0.35">
      <c r="B194" t="s">
        <v>646</v>
      </c>
      <c r="C194" t="s">
        <v>647</v>
      </c>
      <c r="D194">
        <v>582585711</v>
      </c>
      <c r="E194" t="s">
        <v>648</v>
      </c>
    </row>
    <row r="195" spans="1:5" x14ac:dyDescent="0.35">
      <c r="A195" t="s">
        <v>50</v>
      </c>
      <c r="B195" t="s">
        <v>434</v>
      </c>
      <c r="C195" t="s">
        <v>65</v>
      </c>
      <c r="D195">
        <v>228218260</v>
      </c>
      <c r="E195" t="s">
        <v>66</v>
      </c>
    </row>
    <row r="196" spans="1:5" x14ac:dyDescent="0.35">
      <c r="B196" t="s">
        <v>414</v>
      </c>
      <c r="C196" t="s">
        <v>277</v>
      </c>
      <c r="D196">
        <v>731970018</v>
      </c>
      <c r="E196" t="s">
        <v>237</v>
      </c>
    </row>
    <row r="197" spans="1:5" x14ac:dyDescent="0.35">
      <c r="B197" t="s">
        <v>403</v>
      </c>
      <c r="C197" t="s">
        <v>149</v>
      </c>
      <c r="D197">
        <v>223287800</v>
      </c>
      <c r="E197" t="s">
        <v>150</v>
      </c>
    </row>
    <row r="198" spans="1:5" x14ac:dyDescent="0.35">
      <c r="C198" t="s">
        <v>151</v>
      </c>
      <c r="D198">
        <v>223287800</v>
      </c>
      <c r="E198" t="s">
        <v>150</v>
      </c>
    </row>
    <row r="199" spans="1:5" x14ac:dyDescent="0.35">
      <c r="B199" t="s">
        <v>428</v>
      </c>
      <c r="C199" t="s">
        <v>271</v>
      </c>
      <c r="D199">
        <v>752411861</v>
      </c>
      <c r="E199" t="s">
        <v>272</v>
      </c>
    </row>
    <row r="200" spans="1:5" x14ac:dyDescent="0.35">
      <c r="B200" t="s">
        <v>422</v>
      </c>
      <c r="C200" t="s">
        <v>232</v>
      </c>
      <c r="D200">
        <v>752431334</v>
      </c>
      <c r="E200" t="s">
        <v>234</v>
      </c>
    </row>
    <row r="201" spans="1:5" x14ac:dyDescent="0.35">
      <c r="B201" t="s">
        <v>425</v>
      </c>
      <c r="C201" t="s">
        <v>257</v>
      </c>
      <c r="D201">
        <v>712632202</v>
      </c>
      <c r="E201" t="s">
        <v>258</v>
      </c>
    </row>
    <row r="202" spans="1:5" x14ac:dyDescent="0.35">
      <c r="B202" t="s">
        <v>421</v>
      </c>
      <c r="C202" t="s">
        <v>278</v>
      </c>
      <c r="D202">
        <v>2147483647</v>
      </c>
      <c r="E202" t="s">
        <v>279</v>
      </c>
    </row>
    <row r="203" spans="1:5" x14ac:dyDescent="0.35">
      <c r="B203" t="s">
        <v>401</v>
      </c>
      <c r="C203" t="s">
        <v>186</v>
      </c>
      <c r="D203">
        <v>322767704</v>
      </c>
      <c r="E203" t="s">
        <v>187</v>
      </c>
    </row>
    <row r="204" spans="1:5" x14ac:dyDescent="0.35">
      <c r="B204" t="s">
        <v>90</v>
      </c>
      <c r="C204" t="s">
        <v>91</v>
      </c>
      <c r="D204">
        <v>222456000</v>
      </c>
      <c r="E204" t="s">
        <v>92</v>
      </c>
    </row>
    <row r="205" spans="1:5" x14ac:dyDescent="0.35">
      <c r="B205" t="s">
        <v>510</v>
      </c>
      <c r="C205" t="s">
        <v>131</v>
      </c>
      <c r="D205">
        <v>512672510</v>
      </c>
      <c r="E205" t="s">
        <v>132</v>
      </c>
    </row>
    <row r="206" spans="1:5" x14ac:dyDescent="0.35">
      <c r="B206" t="s">
        <v>512</v>
      </c>
      <c r="C206" t="s">
        <v>178</v>
      </c>
      <c r="D206">
        <v>995486204</v>
      </c>
      <c r="E206" t="s">
        <v>179</v>
      </c>
    </row>
    <row r="207" spans="1:5" x14ac:dyDescent="0.35">
      <c r="B207" t="s">
        <v>581</v>
      </c>
      <c r="C207" t="s">
        <v>611</v>
      </c>
      <c r="D207">
        <v>223346088</v>
      </c>
      <c r="E207" t="s">
        <v>583</v>
      </c>
    </row>
    <row r="208" spans="1:5" x14ac:dyDescent="0.35">
      <c r="C208" t="s">
        <v>612</v>
      </c>
      <c r="D208">
        <v>223346088</v>
      </c>
      <c r="E208" t="s">
        <v>583</v>
      </c>
    </row>
  </sheetData>
  <mergeCells count="1">
    <mergeCell ref="A1:B1"/>
  </mergeCells>
  <pageMargins left="0.7" right="0.7" top="0.75" bottom="0.75" header="0.3" footer="0.3"/>
  <pageSetup scale="64" orientation="landscape" r:id="rId2"/>
  <rowBreaks count="3" manualBreakCount="3">
    <brk id="45" max="16383" man="1"/>
    <brk id="89" max="16383" man="1"/>
    <brk id="136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EC8A9-8EC5-4EBB-A69D-E5406738ECF5}">
  <dimension ref="A1:G18"/>
  <sheetViews>
    <sheetView view="pageBreakPreview" zoomScale="99" zoomScaleNormal="100" zoomScaleSheetLayoutView="99" workbookViewId="0">
      <selection activeCell="B9" sqref="B9"/>
    </sheetView>
  </sheetViews>
  <sheetFormatPr baseColWidth="10" defaultRowHeight="14.5" x14ac:dyDescent="0.35"/>
  <cols>
    <col min="1" max="1" width="23.453125" customWidth="1"/>
    <col min="2" max="2" width="17.7265625" bestFit="1" customWidth="1"/>
    <col min="3" max="3" width="53.1796875" bestFit="1" customWidth="1"/>
    <col min="4" max="4" width="71.26953125" customWidth="1"/>
    <col min="5" max="5" width="13" bestFit="1" customWidth="1"/>
    <col min="6" max="6" width="41.1796875" bestFit="1" customWidth="1"/>
    <col min="7" max="7" width="37.26953125" hidden="1" customWidth="1"/>
    <col min="8" max="13" width="0" hidden="1" customWidth="1"/>
  </cols>
  <sheetData>
    <row r="1" spans="1:6" ht="15.5" x14ac:dyDescent="0.35">
      <c r="A1" s="95" t="s">
        <v>479</v>
      </c>
      <c r="B1" s="95"/>
      <c r="C1" s="95"/>
    </row>
    <row r="3" spans="1:6" x14ac:dyDescent="0.35">
      <c r="A3" s="46" t="s">
        <v>291</v>
      </c>
      <c r="B3" t="s">
        <v>296</v>
      </c>
    </row>
    <row r="4" spans="1:6" x14ac:dyDescent="0.35">
      <c r="A4" s="46" t="s">
        <v>292</v>
      </c>
      <c r="B4" t="s">
        <v>286</v>
      </c>
    </row>
    <row r="5" spans="1:6" x14ac:dyDescent="0.35">
      <c r="A5" s="46" t="s">
        <v>293</v>
      </c>
      <c r="B5" t="s">
        <v>286</v>
      </c>
    </row>
    <row r="8" spans="1:6" x14ac:dyDescent="0.35">
      <c r="A8" s="1" t="s">
        <v>381</v>
      </c>
      <c r="B8" s="1" t="s">
        <v>295</v>
      </c>
      <c r="C8" s="1" t="s">
        <v>294</v>
      </c>
      <c r="D8" s="1" t="s">
        <v>383</v>
      </c>
      <c r="E8" s="1" t="s">
        <v>382</v>
      </c>
      <c r="F8" s="1" t="s">
        <v>458</v>
      </c>
    </row>
    <row r="9" spans="1:6" x14ac:dyDescent="0.35">
      <c r="A9" t="s">
        <v>45</v>
      </c>
      <c r="B9" t="s">
        <v>394</v>
      </c>
      <c r="C9" t="s">
        <v>105</v>
      </c>
      <c r="D9" t="s">
        <v>106</v>
      </c>
      <c r="E9">
        <v>998413601</v>
      </c>
      <c r="F9" t="s">
        <v>107</v>
      </c>
    </row>
    <row r="10" spans="1:6" x14ac:dyDescent="0.35">
      <c r="C10" t="s">
        <v>121</v>
      </c>
      <c r="D10" t="s">
        <v>122</v>
      </c>
      <c r="E10">
        <v>990010249</v>
      </c>
      <c r="F10" t="s">
        <v>62</v>
      </c>
    </row>
    <row r="11" spans="1:6" x14ac:dyDescent="0.35">
      <c r="C11" t="s">
        <v>116</v>
      </c>
      <c r="D11" t="s">
        <v>117</v>
      </c>
      <c r="E11">
        <v>995430627</v>
      </c>
      <c r="F11" t="s">
        <v>118</v>
      </c>
    </row>
    <row r="12" spans="1:6" x14ac:dyDescent="0.35">
      <c r="C12" t="s">
        <v>455</v>
      </c>
      <c r="D12" t="s">
        <v>119</v>
      </c>
      <c r="E12">
        <v>983600338</v>
      </c>
      <c r="F12" t="s">
        <v>120</v>
      </c>
    </row>
    <row r="13" spans="1:6" x14ac:dyDescent="0.35">
      <c r="C13" t="s">
        <v>495</v>
      </c>
      <c r="D13" t="s">
        <v>108</v>
      </c>
      <c r="E13">
        <v>999918561</v>
      </c>
      <c r="F13" t="s">
        <v>62</v>
      </c>
    </row>
    <row r="14" spans="1:6" x14ac:dyDescent="0.35">
      <c r="C14" t="s">
        <v>496</v>
      </c>
      <c r="D14" t="s">
        <v>114</v>
      </c>
      <c r="E14">
        <v>987366462</v>
      </c>
      <c r="F14" t="s">
        <v>115</v>
      </c>
    </row>
    <row r="15" spans="1:6" x14ac:dyDescent="0.35">
      <c r="C15" t="s">
        <v>513</v>
      </c>
      <c r="D15" t="s">
        <v>110</v>
      </c>
      <c r="E15">
        <v>993230155</v>
      </c>
      <c r="F15" t="s">
        <v>111</v>
      </c>
    </row>
    <row r="16" spans="1:6" x14ac:dyDescent="0.35">
      <c r="C16" t="s">
        <v>516</v>
      </c>
      <c r="D16" t="s">
        <v>109</v>
      </c>
      <c r="E16">
        <v>512610795</v>
      </c>
      <c r="F16" t="s">
        <v>62</v>
      </c>
    </row>
    <row r="17" spans="1:6" x14ac:dyDescent="0.35">
      <c r="C17" t="s">
        <v>693</v>
      </c>
      <c r="D17" t="s">
        <v>112</v>
      </c>
      <c r="E17">
        <v>993272887</v>
      </c>
      <c r="F17" t="s">
        <v>113</v>
      </c>
    </row>
    <row r="18" spans="1:6" x14ac:dyDescent="0.35">
      <c r="A18" t="s">
        <v>54</v>
      </c>
    </row>
  </sheetData>
  <mergeCells count="1">
    <mergeCell ref="A1:C1"/>
  </mergeCells>
  <pageMargins left="0.7" right="0.7" top="0.75" bottom="0.75" header="0.3" footer="0.3"/>
  <pageSetup scale="40" orientation="landscape" r:id="rId2"/>
  <rowBreaks count="3" manualBreakCount="3">
    <brk id="104" max="16383" man="1"/>
    <brk id="205" max="16383" man="1"/>
    <brk id="319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74620-F3DC-414A-BD4D-AD124A50B462}">
  <dimension ref="A1:E595"/>
  <sheetViews>
    <sheetView workbookViewId="0">
      <selection activeCell="D4" sqref="D4"/>
    </sheetView>
  </sheetViews>
  <sheetFormatPr baseColWidth="10" defaultRowHeight="14.5" x14ac:dyDescent="0.35"/>
  <cols>
    <col min="1" max="1" width="15.7265625" customWidth="1"/>
    <col min="2" max="2" width="53.1796875" bestFit="1" customWidth="1"/>
    <col min="3" max="5" width="17.7265625" bestFit="1" customWidth="1"/>
  </cols>
  <sheetData>
    <row r="1" spans="1:5" ht="15.5" x14ac:dyDescent="0.35">
      <c r="A1" s="94" t="s">
        <v>689</v>
      </c>
      <c r="B1" s="94"/>
      <c r="C1" s="94"/>
      <c r="D1" s="94"/>
      <c r="E1" s="94"/>
    </row>
    <row r="3" spans="1:5" x14ac:dyDescent="0.35">
      <c r="A3" s="1" t="s">
        <v>675</v>
      </c>
      <c r="B3" s="1" t="s">
        <v>291</v>
      </c>
      <c r="C3" s="1" t="s">
        <v>294</v>
      </c>
      <c r="D3" s="1" t="s">
        <v>381</v>
      </c>
      <c r="E3" s="1" t="s">
        <v>295</v>
      </c>
    </row>
    <row r="4" spans="1:5" x14ac:dyDescent="0.35">
      <c r="A4">
        <v>1</v>
      </c>
      <c r="B4" t="s">
        <v>639</v>
      </c>
      <c r="C4" t="s">
        <v>641</v>
      </c>
      <c r="D4" t="s">
        <v>45</v>
      </c>
      <c r="E4" t="s">
        <v>394</v>
      </c>
    </row>
    <row r="5" spans="1:5" x14ac:dyDescent="0.35">
      <c r="C5" t="s">
        <v>643</v>
      </c>
      <c r="D5" t="s">
        <v>45</v>
      </c>
      <c r="E5" t="s">
        <v>394</v>
      </c>
    </row>
    <row r="6" spans="1:5" x14ac:dyDescent="0.35">
      <c r="C6" t="s">
        <v>646</v>
      </c>
      <c r="D6" t="s">
        <v>47</v>
      </c>
      <c r="E6" t="s">
        <v>650</v>
      </c>
    </row>
    <row r="7" spans="1:5" x14ac:dyDescent="0.35">
      <c r="D7" t="s">
        <v>51</v>
      </c>
      <c r="E7" t="s">
        <v>394</v>
      </c>
    </row>
    <row r="8" spans="1:5" x14ac:dyDescent="0.35">
      <c r="A8" t="s">
        <v>676</v>
      </c>
    </row>
    <row r="9" spans="1:5" x14ac:dyDescent="0.35">
      <c r="A9">
        <v>2</v>
      </c>
      <c r="B9" t="s">
        <v>618</v>
      </c>
      <c r="C9" t="s">
        <v>621</v>
      </c>
      <c r="D9" t="s">
        <v>49</v>
      </c>
      <c r="E9" t="s">
        <v>33</v>
      </c>
    </row>
    <row r="10" spans="1:5" x14ac:dyDescent="0.35">
      <c r="E10" t="s">
        <v>624</v>
      </c>
    </row>
    <row r="11" spans="1:5" x14ac:dyDescent="0.35">
      <c r="E11" t="s">
        <v>673</v>
      </c>
    </row>
    <row r="12" spans="1:5" x14ac:dyDescent="0.35">
      <c r="D12" t="s">
        <v>52</v>
      </c>
      <c r="E12" t="s">
        <v>33</v>
      </c>
    </row>
    <row r="13" spans="1:5" x14ac:dyDescent="0.35">
      <c r="E13" t="s">
        <v>385</v>
      </c>
    </row>
    <row r="14" spans="1:5" x14ac:dyDescent="0.35">
      <c r="E14" t="s">
        <v>22</v>
      </c>
    </row>
    <row r="15" spans="1:5" x14ac:dyDescent="0.35">
      <c r="E15" t="s">
        <v>624</v>
      </c>
    </row>
    <row r="16" spans="1:5" x14ac:dyDescent="0.35">
      <c r="E16" t="s">
        <v>673</v>
      </c>
    </row>
    <row r="17" spans="1:5" x14ac:dyDescent="0.35">
      <c r="A17" t="s">
        <v>677</v>
      </c>
    </row>
    <row r="18" spans="1:5" x14ac:dyDescent="0.35">
      <c r="A18">
        <v>3</v>
      </c>
      <c r="B18" t="s">
        <v>296</v>
      </c>
      <c r="C18" t="s">
        <v>105</v>
      </c>
      <c r="D18" t="s">
        <v>45</v>
      </c>
      <c r="E18" t="s">
        <v>394</v>
      </c>
    </row>
    <row r="19" spans="1:5" x14ac:dyDescent="0.35">
      <c r="C19" t="s">
        <v>121</v>
      </c>
      <c r="D19" t="s">
        <v>45</v>
      </c>
      <c r="E19" t="s">
        <v>394</v>
      </c>
    </row>
    <row r="20" spans="1:5" x14ac:dyDescent="0.35">
      <c r="C20" t="s">
        <v>116</v>
      </c>
      <c r="D20" t="s">
        <v>45</v>
      </c>
      <c r="E20" t="s">
        <v>394</v>
      </c>
    </row>
    <row r="21" spans="1:5" x14ac:dyDescent="0.35">
      <c r="C21" t="s">
        <v>455</v>
      </c>
      <c r="D21" t="s">
        <v>45</v>
      </c>
      <c r="E21" t="s">
        <v>394</v>
      </c>
    </row>
    <row r="22" spans="1:5" x14ac:dyDescent="0.35">
      <c r="C22" t="s">
        <v>495</v>
      </c>
      <c r="D22" t="s">
        <v>45</v>
      </c>
      <c r="E22" t="s">
        <v>394</v>
      </c>
    </row>
    <row r="23" spans="1:5" x14ac:dyDescent="0.35">
      <c r="C23" t="s">
        <v>496</v>
      </c>
      <c r="D23" t="s">
        <v>45</v>
      </c>
      <c r="E23" t="s">
        <v>394</v>
      </c>
    </row>
    <row r="24" spans="1:5" x14ac:dyDescent="0.35">
      <c r="C24" t="s">
        <v>513</v>
      </c>
      <c r="D24" t="s">
        <v>45</v>
      </c>
      <c r="E24" t="s">
        <v>394</v>
      </c>
    </row>
    <row r="25" spans="1:5" x14ac:dyDescent="0.35">
      <c r="C25" t="s">
        <v>516</v>
      </c>
      <c r="D25" t="s">
        <v>45</v>
      </c>
      <c r="E25" t="s">
        <v>394</v>
      </c>
    </row>
    <row r="26" spans="1:5" x14ac:dyDescent="0.35">
      <c r="C26" t="s">
        <v>693</v>
      </c>
      <c r="D26" t="s">
        <v>45</v>
      </c>
      <c r="E26" t="s">
        <v>394</v>
      </c>
    </row>
    <row r="27" spans="1:5" x14ac:dyDescent="0.35">
      <c r="A27" t="s">
        <v>678</v>
      </c>
    </row>
    <row r="28" spans="1:5" x14ac:dyDescent="0.35">
      <c r="A28">
        <v>4</v>
      </c>
      <c r="B28" t="s">
        <v>297</v>
      </c>
      <c r="C28" t="s">
        <v>454</v>
      </c>
      <c r="D28" t="s">
        <v>45</v>
      </c>
      <c r="E28" t="s">
        <v>394</v>
      </c>
    </row>
    <row r="29" spans="1:5" x14ac:dyDescent="0.35">
      <c r="C29" t="s">
        <v>133</v>
      </c>
      <c r="D29" t="s">
        <v>45</v>
      </c>
      <c r="E29" t="s">
        <v>394</v>
      </c>
    </row>
    <row r="30" spans="1:5" x14ac:dyDescent="0.35">
      <c r="C30" t="s">
        <v>453</v>
      </c>
      <c r="D30" t="s">
        <v>45</v>
      </c>
      <c r="E30" t="s">
        <v>394</v>
      </c>
    </row>
    <row r="31" spans="1:5" x14ac:dyDescent="0.35">
      <c r="C31" t="s">
        <v>494</v>
      </c>
      <c r="D31" t="s">
        <v>53</v>
      </c>
      <c r="E31" t="s">
        <v>23</v>
      </c>
    </row>
    <row r="32" spans="1:5" x14ac:dyDescent="0.35">
      <c r="C32" t="s">
        <v>501</v>
      </c>
      <c r="D32" t="s">
        <v>49</v>
      </c>
      <c r="E32" t="s">
        <v>29</v>
      </c>
    </row>
    <row r="33" spans="1:5" x14ac:dyDescent="0.35">
      <c r="C33" t="s">
        <v>510</v>
      </c>
      <c r="D33" t="s">
        <v>49</v>
      </c>
      <c r="E33" t="s">
        <v>287</v>
      </c>
    </row>
    <row r="34" spans="1:5" x14ac:dyDescent="0.35">
      <c r="D34" t="s">
        <v>50</v>
      </c>
      <c r="E34" t="s">
        <v>29</v>
      </c>
    </row>
    <row r="35" spans="1:5" x14ac:dyDescent="0.35">
      <c r="E35" t="s">
        <v>669</v>
      </c>
    </row>
    <row r="36" spans="1:5" x14ac:dyDescent="0.35">
      <c r="C36" t="s">
        <v>515</v>
      </c>
      <c r="D36" t="s">
        <v>45</v>
      </c>
      <c r="E36" t="s">
        <v>394</v>
      </c>
    </row>
    <row r="37" spans="1:5" x14ac:dyDescent="0.35">
      <c r="A37" t="s">
        <v>679</v>
      </c>
    </row>
    <row r="38" spans="1:5" x14ac:dyDescent="0.35">
      <c r="A38">
        <v>5</v>
      </c>
      <c r="B38" t="s">
        <v>300</v>
      </c>
      <c r="C38" t="s">
        <v>399</v>
      </c>
      <c r="D38" t="s">
        <v>45</v>
      </c>
      <c r="E38" t="s">
        <v>394</v>
      </c>
    </row>
    <row r="39" spans="1:5" x14ac:dyDescent="0.35">
      <c r="C39" t="s">
        <v>482</v>
      </c>
      <c r="D39" t="s">
        <v>45</v>
      </c>
      <c r="E39" t="s">
        <v>394</v>
      </c>
    </row>
    <row r="40" spans="1:5" x14ac:dyDescent="0.35">
      <c r="E40" t="s">
        <v>32</v>
      </c>
    </row>
    <row r="41" spans="1:5" x14ac:dyDescent="0.35">
      <c r="C41" t="s">
        <v>407</v>
      </c>
      <c r="D41" t="s">
        <v>48</v>
      </c>
      <c r="E41" t="s">
        <v>396</v>
      </c>
    </row>
    <row r="42" spans="1:5" x14ac:dyDescent="0.35">
      <c r="C42" t="s">
        <v>484</v>
      </c>
      <c r="D42" t="s">
        <v>48</v>
      </c>
      <c r="E42" t="s">
        <v>396</v>
      </c>
    </row>
    <row r="43" spans="1:5" x14ac:dyDescent="0.35">
      <c r="C43" t="s">
        <v>485</v>
      </c>
      <c r="D43" t="s">
        <v>48</v>
      </c>
      <c r="E43" t="s">
        <v>388</v>
      </c>
    </row>
    <row r="44" spans="1:5" x14ac:dyDescent="0.35">
      <c r="C44" t="s">
        <v>403</v>
      </c>
      <c r="D44" t="s">
        <v>47</v>
      </c>
      <c r="E44" t="s">
        <v>2</v>
      </c>
    </row>
    <row r="45" spans="1:5" x14ac:dyDescent="0.35">
      <c r="E45" t="s">
        <v>384</v>
      </c>
    </row>
    <row r="46" spans="1:5" x14ac:dyDescent="0.35">
      <c r="E46" t="s">
        <v>388</v>
      </c>
    </row>
    <row r="47" spans="1:5" x14ac:dyDescent="0.35">
      <c r="E47" t="s">
        <v>12</v>
      </c>
    </row>
    <row r="48" spans="1:5" x14ac:dyDescent="0.35">
      <c r="E48" t="s">
        <v>29</v>
      </c>
    </row>
    <row r="49" spans="3:5" x14ac:dyDescent="0.35">
      <c r="E49" t="s">
        <v>396</v>
      </c>
    </row>
    <row r="50" spans="3:5" x14ac:dyDescent="0.35">
      <c r="E50" t="s">
        <v>594</v>
      </c>
    </row>
    <row r="51" spans="3:5" x14ac:dyDescent="0.35">
      <c r="E51" t="s">
        <v>649</v>
      </c>
    </row>
    <row r="52" spans="3:5" x14ac:dyDescent="0.35">
      <c r="D52" t="s">
        <v>52</v>
      </c>
      <c r="E52" t="s">
        <v>10</v>
      </c>
    </row>
    <row r="53" spans="3:5" x14ac:dyDescent="0.35">
      <c r="E53" t="s">
        <v>11</v>
      </c>
    </row>
    <row r="54" spans="3:5" x14ac:dyDescent="0.35">
      <c r="E54" t="s">
        <v>30</v>
      </c>
    </row>
    <row r="55" spans="3:5" x14ac:dyDescent="0.35">
      <c r="D55" t="s">
        <v>50</v>
      </c>
      <c r="E55" t="s">
        <v>388</v>
      </c>
    </row>
    <row r="56" spans="3:5" x14ac:dyDescent="0.35">
      <c r="E56" t="s">
        <v>392</v>
      </c>
    </row>
    <row r="57" spans="3:5" x14ac:dyDescent="0.35">
      <c r="E57" t="s">
        <v>649</v>
      </c>
    </row>
    <row r="58" spans="3:5" x14ac:dyDescent="0.35">
      <c r="C58" t="s">
        <v>486</v>
      </c>
      <c r="D58" t="s">
        <v>48</v>
      </c>
      <c r="E58" t="s">
        <v>396</v>
      </c>
    </row>
    <row r="59" spans="3:5" x14ac:dyDescent="0.35">
      <c r="C59" t="s">
        <v>408</v>
      </c>
      <c r="D59" t="s">
        <v>53</v>
      </c>
      <c r="E59" t="s">
        <v>23</v>
      </c>
    </row>
    <row r="60" spans="3:5" x14ac:dyDescent="0.35">
      <c r="C60" t="s">
        <v>400</v>
      </c>
      <c r="D60" t="s">
        <v>52</v>
      </c>
      <c r="E60" t="s">
        <v>3</v>
      </c>
    </row>
    <row r="61" spans="3:5" x14ac:dyDescent="0.35">
      <c r="E61" t="s">
        <v>384</v>
      </c>
    </row>
    <row r="62" spans="3:5" x14ac:dyDescent="0.35">
      <c r="E62" t="s">
        <v>10</v>
      </c>
    </row>
    <row r="63" spans="3:5" x14ac:dyDescent="0.35">
      <c r="E63" t="s">
        <v>388</v>
      </c>
    </row>
    <row r="64" spans="3:5" x14ac:dyDescent="0.35">
      <c r="E64" t="s">
        <v>11</v>
      </c>
    </row>
    <row r="65" spans="3:5" x14ac:dyDescent="0.35">
      <c r="E65" t="s">
        <v>12</v>
      </c>
    </row>
    <row r="66" spans="3:5" x14ac:dyDescent="0.35">
      <c r="E66" t="s">
        <v>390</v>
      </c>
    </row>
    <row r="67" spans="3:5" x14ac:dyDescent="0.35">
      <c r="E67" t="s">
        <v>392</v>
      </c>
    </row>
    <row r="68" spans="3:5" x14ac:dyDescent="0.35">
      <c r="E68" t="s">
        <v>385</v>
      </c>
    </row>
    <row r="69" spans="3:5" x14ac:dyDescent="0.35">
      <c r="E69" t="s">
        <v>20</v>
      </c>
    </row>
    <row r="70" spans="3:5" x14ac:dyDescent="0.35">
      <c r="E70" t="s">
        <v>30</v>
      </c>
    </row>
    <row r="71" spans="3:5" x14ac:dyDescent="0.35">
      <c r="E71" t="s">
        <v>289</v>
      </c>
    </row>
    <row r="72" spans="3:5" x14ac:dyDescent="0.35">
      <c r="C72" t="s">
        <v>487</v>
      </c>
      <c r="D72" t="s">
        <v>45</v>
      </c>
      <c r="E72" t="s">
        <v>37</v>
      </c>
    </row>
    <row r="73" spans="3:5" x14ac:dyDescent="0.35">
      <c r="E73" t="s">
        <v>38</v>
      </c>
    </row>
    <row r="74" spans="3:5" x14ac:dyDescent="0.35">
      <c r="E74" t="s">
        <v>35</v>
      </c>
    </row>
    <row r="75" spans="3:5" x14ac:dyDescent="0.35">
      <c r="E75" t="s">
        <v>36</v>
      </c>
    </row>
    <row r="76" spans="3:5" x14ac:dyDescent="0.35">
      <c r="E76" t="s">
        <v>395</v>
      </c>
    </row>
    <row r="77" spans="3:5" x14ac:dyDescent="0.35">
      <c r="E77" t="s">
        <v>285</v>
      </c>
    </row>
    <row r="78" spans="3:5" x14ac:dyDescent="0.35">
      <c r="E78" t="s">
        <v>591</v>
      </c>
    </row>
    <row r="79" spans="3:5" x14ac:dyDescent="0.35">
      <c r="E79" t="s">
        <v>666</v>
      </c>
    </row>
    <row r="80" spans="3:5" x14ac:dyDescent="0.35">
      <c r="E80" t="s">
        <v>672</v>
      </c>
    </row>
    <row r="81" spans="3:5" x14ac:dyDescent="0.35">
      <c r="C81" t="s">
        <v>409</v>
      </c>
      <c r="D81" t="s">
        <v>48</v>
      </c>
      <c r="E81" t="s">
        <v>396</v>
      </c>
    </row>
    <row r="82" spans="3:5" x14ac:dyDescent="0.35">
      <c r="C82" t="s">
        <v>404</v>
      </c>
      <c r="D82" t="s">
        <v>49</v>
      </c>
      <c r="E82" t="s">
        <v>396</v>
      </c>
    </row>
    <row r="83" spans="3:5" x14ac:dyDescent="0.35">
      <c r="C83" t="s">
        <v>410</v>
      </c>
      <c r="D83" t="s">
        <v>53</v>
      </c>
      <c r="E83" t="s">
        <v>23</v>
      </c>
    </row>
    <row r="84" spans="3:5" x14ac:dyDescent="0.35">
      <c r="C84" t="s">
        <v>406</v>
      </c>
      <c r="D84" t="s">
        <v>53</v>
      </c>
      <c r="E84" t="s">
        <v>23</v>
      </c>
    </row>
    <row r="85" spans="3:5" x14ac:dyDescent="0.35">
      <c r="C85" t="s">
        <v>147</v>
      </c>
      <c r="D85" t="s">
        <v>48</v>
      </c>
      <c r="E85" t="s">
        <v>388</v>
      </c>
    </row>
    <row r="86" spans="3:5" x14ac:dyDescent="0.35">
      <c r="C86" t="s">
        <v>489</v>
      </c>
      <c r="D86" t="s">
        <v>48</v>
      </c>
      <c r="E86" t="s">
        <v>388</v>
      </c>
    </row>
    <row r="87" spans="3:5" x14ac:dyDescent="0.35">
      <c r="C87" t="s">
        <v>402</v>
      </c>
      <c r="D87" t="s">
        <v>45</v>
      </c>
      <c r="E87" t="s">
        <v>394</v>
      </c>
    </row>
    <row r="88" spans="3:5" x14ac:dyDescent="0.35">
      <c r="C88" t="s">
        <v>405</v>
      </c>
      <c r="D88" t="s">
        <v>48</v>
      </c>
      <c r="E88" t="s">
        <v>396</v>
      </c>
    </row>
    <row r="89" spans="3:5" x14ac:dyDescent="0.35">
      <c r="C89" t="s">
        <v>152</v>
      </c>
      <c r="D89" t="s">
        <v>53</v>
      </c>
      <c r="E89" t="s">
        <v>23</v>
      </c>
    </row>
    <row r="90" spans="3:5" x14ac:dyDescent="0.35">
      <c r="C90" t="s">
        <v>492</v>
      </c>
      <c r="D90" t="s">
        <v>48</v>
      </c>
      <c r="E90" t="s">
        <v>396</v>
      </c>
    </row>
    <row r="91" spans="3:5" x14ac:dyDescent="0.35">
      <c r="C91" t="s">
        <v>411</v>
      </c>
      <c r="D91" t="s">
        <v>48</v>
      </c>
      <c r="E91" t="s">
        <v>4</v>
      </c>
    </row>
    <row r="92" spans="3:5" x14ac:dyDescent="0.35">
      <c r="E92" t="s">
        <v>388</v>
      </c>
    </row>
    <row r="93" spans="3:5" x14ac:dyDescent="0.35">
      <c r="E93" t="s">
        <v>12</v>
      </c>
    </row>
    <row r="94" spans="3:5" x14ac:dyDescent="0.35">
      <c r="E94" t="s">
        <v>18</v>
      </c>
    </row>
    <row r="95" spans="3:5" x14ac:dyDescent="0.35">
      <c r="E95" t="s">
        <v>392</v>
      </c>
    </row>
    <row r="96" spans="3:5" x14ac:dyDescent="0.35">
      <c r="E96" t="s">
        <v>386</v>
      </c>
    </row>
    <row r="97" spans="3:5" x14ac:dyDescent="0.35">
      <c r="E97" t="s">
        <v>21</v>
      </c>
    </row>
    <row r="98" spans="3:5" x14ac:dyDescent="0.35">
      <c r="E98" t="s">
        <v>289</v>
      </c>
    </row>
    <row r="99" spans="3:5" x14ac:dyDescent="0.35">
      <c r="E99" t="s">
        <v>290</v>
      </c>
    </row>
    <row r="100" spans="3:5" x14ac:dyDescent="0.35">
      <c r="E100" t="s">
        <v>28</v>
      </c>
    </row>
    <row r="101" spans="3:5" x14ac:dyDescent="0.35">
      <c r="E101" t="s">
        <v>396</v>
      </c>
    </row>
    <row r="102" spans="3:5" x14ac:dyDescent="0.35">
      <c r="E102" t="s">
        <v>31</v>
      </c>
    </row>
    <row r="103" spans="3:5" x14ac:dyDescent="0.35">
      <c r="E103" t="s">
        <v>649</v>
      </c>
    </row>
    <row r="104" spans="3:5" x14ac:dyDescent="0.35">
      <c r="E104" t="s">
        <v>668</v>
      </c>
    </row>
    <row r="105" spans="3:5" x14ac:dyDescent="0.35">
      <c r="C105" t="s">
        <v>401</v>
      </c>
      <c r="D105" t="s">
        <v>49</v>
      </c>
      <c r="E105" t="s">
        <v>12</v>
      </c>
    </row>
    <row r="106" spans="3:5" x14ac:dyDescent="0.35">
      <c r="D106" t="s">
        <v>50</v>
      </c>
      <c r="E106" t="s">
        <v>384</v>
      </c>
    </row>
    <row r="107" spans="3:5" x14ac:dyDescent="0.35">
      <c r="E107" t="s">
        <v>10</v>
      </c>
    </row>
    <row r="108" spans="3:5" x14ac:dyDescent="0.35">
      <c r="E108" t="s">
        <v>389</v>
      </c>
    </row>
    <row r="109" spans="3:5" x14ac:dyDescent="0.35">
      <c r="E109" t="s">
        <v>11</v>
      </c>
    </row>
    <row r="110" spans="3:5" x14ac:dyDescent="0.35">
      <c r="E110" t="s">
        <v>33</v>
      </c>
    </row>
    <row r="111" spans="3:5" x14ac:dyDescent="0.35">
      <c r="E111" t="s">
        <v>392</v>
      </c>
    </row>
    <row r="112" spans="3:5" x14ac:dyDescent="0.35">
      <c r="E112" t="s">
        <v>22</v>
      </c>
    </row>
    <row r="113" spans="3:5" x14ac:dyDescent="0.35">
      <c r="E113" t="s">
        <v>289</v>
      </c>
    </row>
    <row r="114" spans="3:5" x14ac:dyDescent="0.35">
      <c r="E114" t="s">
        <v>290</v>
      </c>
    </row>
    <row r="115" spans="3:5" x14ac:dyDescent="0.35">
      <c r="E115" t="s">
        <v>28</v>
      </c>
    </row>
    <row r="116" spans="3:5" x14ac:dyDescent="0.35">
      <c r="E116" t="s">
        <v>396</v>
      </c>
    </row>
    <row r="117" spans="3:5" x14ac:dyDescent="0.35">
      <c r="E117" t="s">
        <v>649</v>
      </c>
    </row>
    <row r="118" spans="3:5" x14ac:dyDescent="0.35">
      <c r="E118" t="s">
        <v>670</v>
      </c>
    </row>
    <row r="119" spans="3:5" x14ac:dyDescent="0.35">
      <c r="C119" t="s">
        <v>167</v>
      </c>
      <c r="D119" t="s">
        <v>45</v>
      </c>
      <c r="E119" t="s">
        <v>394</v>
      </c>
    </row>
    <row r="120" spans="3:5" x14ac:dyDescent="0.35">
      <c r="C120" t="s">
        <v>493</v>
      </c>
      <c r="D120" t="s">
        <v>53</v>
      </c>
      <c r="E120" t="s">
        <v>23</v>
      </c>
    </row>
    <row r="121" spans="3:5" x14ac:dyDescent="0.35">
      <c r="C121" t="s">
        <v>498</v>
      </c>
      <c r="D121" t="s">
        <v>53</v>
      </c>
      <c r="E121" t="s">
        <v>23</v>
      </c>
    </row>
    <row r="122" spans="3:5" x14ac:dyDescent="0.35">
      <c r="C122" t="s">
        <v>507</v>
      </c>
      <c r="D122" t="s">
        <v>45</v>
      </c>
      <c r="E122" t="s">
        <v>394</v>
      </c>
    </row>
    <row r="123" spans="3:5" x14ac:dyDescent="0.35">
      <c r="C123" t="s">
        <v>512</v>
      </c>
      <c r="D123" t="s">
        <v>46</v>
      </c>
      <c r="E123" t="s">
        <v>384</v>
      </c>
    </row>
    <row r="124" spans="3:5" x14ac:dyDescent="0.35">
      <c r="E124" t="s">
        <v>11</v>
      </c>
    </row>
    <row r="125" spans="3:5" x14ac:dyDescent="0.35">
      <c r="E125" t="s">
        <v>12</v>
      </c>
    </row>
    <row r="126" spans="3:5" x14ac:dyDescent="0.35">
      <c r="E126" t="s">
        <v>287</v>
      </c>
    </row>
    <row r="127" spans="3:5" x14ac:dyDescent="0.35">
      <c r="E127" t="s">
        <v>288</v>
      </c>
    </row>
    <row r="128" spans="3:5" x14ac:dyDescent="0.35">
      <c r="E128" t="s">
        <v>33</v>
      </c>
    </row>
    <row r="129" spans="4:5" x14ac:dyDescent="0.35">
      <c r="E129" t="s">
        <v>385</v>
      </c>
    </row>
    <row r="130" spans="4:5" x14ac:dyDescent="0.35">
      <c r="E130" t="s">
        <v>386</v>
      </c>
    </row>
    <row r="131" spans="4:5" x14ac:dyDescent="0.35">
      <c r="E131" t="s">
        <v>22</v>
      </c>
    </row>
    <row r="132" spans="4:5" x14ac:dyDescent="0.35">
      <c r="E132" t="s">
        <v>29</v>
      </c>
    </row>
    <row r="133" spans="4:5" x14ac:dyDescent="0.35">
      <c r="E133" t="s">
        <v>289</v>
      </c>
    </row>
    <row r="134" spans="4:5" x14ac:dyDescent="0.35">
      <c r="E134" t="s">
        <v>34</v>
      </c>
    </row>
    <row r="135" spans="4:5" x14ac:dyDescent="0.35">
      <c r="E135" t="s">
        <v>669</v>
      </c>
    </row>
    <row r="136" spans="4:5" x14ac:dyDescent="0.35">
      <c r="E136" t="s">
        <v>671</v>
      </c>
    </row>
    <row r="137" spans="4:5" x14ac:dyDescent="0.35">
      <c r="D137" t="s">
        <v>47</v>
      </c>
      <c r="E137" t="s">
        <v>388</v>
      </c>
    </row>
    <row r="138" spans="4:5" x14ac:dyDescent="0.35">
      <c r="E138" t="s">
        <v>29</v>
      </c>
    </row>
    <row r="139" spans="4:5" x14ac:dyDescent="0.35">
      <c r="D139" t="s">
        <v>49</v>
      </c>
      <c r="E139" t="s">
        <v>29</v>
      </c>
    </row>
    <row r="140" spans="4:5" x14ac:dyDescent="0.35">
      <c r="D140" t="s">
        <v>52</v>
      </c>
      <c r="E140" t="s">
        <v>384</v>
      </c>
    </row>
    <row r="141" spans="4:5" x14ac:dyDescent="0.35">
      <c r="E141" t="s">
        <v>10</v>
      </c>
    </row>
    <row r="142" spans="4:5" x14ac:dyDescent="0.35">
      <c r="E142" t="s">
        <v>11</v>
      </c>
    </row>
    <row r="143" spans="4:5" x14ac:dyDescent="0.35">
      <c r="E143" t="s">
        <v>12</v>
      </c>
    </row>
    <row r="144" spans="4:5" x14ac:dyDescent="0.35">
      <c r="E144" t="s">
        <v>288</v>
      </c>
    </row>
    <row r="145" spans="1:5" x14ac:dyDescent="0.35">
      <c r="E145" t="s">
        <v>29</v>
      </c>
    </row>
    <row r="146" spans="1:5" x14ac:dyDescent="0.35">
      <c r="D146" t="s">
        <v>50</v>
      </c>
      <c r="E146" t="s">
        <v>29</v>
      </c>
    </row>
    <row r="147" spans="1:5" x14ac:dyDescent="0.35">
      <c r="C147" t="s">
        <v>690</v>
      </c>
      <c r="D147" t="s">
        <v>45</v>
      </c>
      <c r="E147" t="s">
        <v>32</v>
      </c>
    </row>
    <row r="148" spans="1:5" x14ac:dyDescent="0.35">
      <c r="C148" t="s">
        <v>691</v>
      </c>
      <c r="D148" t="s">
        <v>48</v>
      </c>
      <c r="E148" t="s">
        <v>396</v>
      </c>
    </row>
    <row r="149" spans="1:5" x14ac:dyDescent="0.35">
      <c r="A149" t="s">
        <v>680</v>
      </c>
    </row>
    <row r="150" spans="1:5" x14ac:dyDescent="0.35">
      <c r="A150">
        <v>6</v>
      </c>
      <c r="B150" t="s">
        <v>299</v>
      </c>
      <c r="C150" t="s">
        <v>434</v>
      </c>
      <c r="D150" t="s">
        <v>46</v>
      </c>
      <c r="E150" t="s">
        <v>387</v>
      </c>
    </row>
    <row r="151" spans="1:5" x14ac:dyDescent="0.35">
      <c r="E151" t="s">
        <v>2</v>
      </c>
    </row>
    <row r="152" spans="1:5" x14ac:dyDescent="0.35">
      <c r="E152" t="s">
        <v>9</v>
      </c>
    </row>
    <row r="153" spans="1:5" x14ac:dyDescent="0.35">
      <c r="E153" t="s">
        <v>10</v>
      </c>
    </row>
    <row r="154" spans="1:5" x14ac:dyDescent="0.35">
      <c r="E154" t="s">
        <v>396</v>
      </c>
    </row>
    <row r="155" spans="1:5" x14ac:dyDescent="0.35">
      <c r="D155" t="s">
        <v>47</v>
      </c>
      <c r="E155" t="s">
        <v>388</v>
      </c>
    </row>
    <row r="156" spans="1:5" x14ac:dyDescent="0.35">
      <c r="E156" t="s">
        <v>12</v>
      </c>
    </row>
    <row r="157" spans="1:5" x14ac:dyDescent="0.35">
      <c r="E157" t="s">
        <v>392</v>
      </c>
    </row>
    <row r="158" spans="1:5" x14ac:dyDescent="0.35">
      <c r="E158" t="s">
        <v>396</v>
      </c>
    </row>
    <row r="159" spans="1:5" x14ac:dyDescent="0.35">
      <c r="E159" t="s">
        <v>594</v>
      </c>
    </row>
    <row r="160" spans="1:5" x14ac:dyDescent="0.35">
      <c r="E160" t="s">
        <v>649</v>
      </c>
    </row>
    <row r="161" spans="3:5" x14ac:dyDescent="0.35">
      <c r="D161" t="s">
        <v>51</v>
      </c>
      <c r="E161" t="s">
        <v>28</v>
      </c>
    </row>
    <row r="162" spans="3:5" x14ac:dyDescent="0.35">
      <c r="D162" t="s">
        <v>50</v>
      </c>
      <c r="E162" t="s">
        <v>10</v>
      </c>
    </row>
    <row r="163" spans="3:5" x14ac:dyDescent="0.35">
      <c r="E163" t="s">
        <v>388</v>
      </c>
    </row>
    <row r="164" spans="3:5" x14ac:dyDescent="0.35">
      <c r="E164" t="s">
        <v>392</v>
      </c>
    </row>
    <row r="165" spans="3:5" x14ac:dyDescent="0.35">
      <c r="E165" t="s">
        <v>20</v>
      </c>
    </row>
    <row r="166" spans="3:5" x14ac:dyDescent="0.35">
      <c r="E166" t="s">
        <v>649</v>
      </c>
    </row>
    <row r="167" spans="3:5" x14ac:dyDescent="0.35">
      <c r="C167" t="s">
        <v>442</v>
      </c>
      <c r="D167" t="s">
        <v>46</v>
      </c>
      <c r="E167" t="s">
        <v>12</v>
      </c>
    </row>
    <row r="168" spans="3:5" x14ac:dyDescent="0.35">
      <c r="C168" t="s">
        <v>436</v>
      </c>
      <c r="D168" t="s">
        <v>53</v>
      </c>
      <c r="E168" t="s">
        <v>23</v>
      </c>
    </row>
    <row r="169" spans="3:5" x14ac:dyDescent="0.35">
      <c r="C169" t="s">
        <v>440</v>
      </c>
      <c r="D169" t="s">
        <v>53</v>
      </c>
      <c r="E169" t="s">
        <v>666</v>
      </c>
    </row>
    <row r="170" spans="3:5" x14ac:dyDescent="0.35">
      <c r="C170" t="s">
        <v>443</v>
      </c>
      <c r="D170" t="s">
        <v>45</v>
      </c>
      <c r="E170" t="s">
        <v>394</v>
      </c>
    </row>
    <row r="171" spans="3:5" x14ac:dyDescent="0.35">
      <c r="C171" t="s">
        <v>432</v>
      </c>
      <c r="D171" t="s">
        <v>48</v>
      </c>
      <c r="E171" t="s">
        <v>0</v>
      </c>
    </row>
    <row r="172" spans="3:5" x14ac:dyDescent="0.35">
      <c r="E172" t="s">
        <v>384</v>
      </c>
    </row>
    <row r="173" spans="3:5" x14ac:dyDescent="0.35">
      <c r="E173" t="s">
        <v>6</v>
      </c>
    </row>
    <row r="174" spans="3:5" x14ac:dyDescent="0.35">
      <c r="E174" t="s">
        <v>7</v>
      </c>
    </row>
    <row r="175" spans="3:5" x14ac:dyDescent="0.35">
      <c r="E175" t="s">
        <v>10</v>
      </c>
    </row>
    <row r="176" spans="3:5" x14ac:dyDescent="0.35">
      <c r="E176" t="s">
        <v>388</v>
      </c>
    </row>
    <row r="177" spans="4:5" x14ac:dyDescent="0.35">
      <c r="E177" t="s">
        <v>11</v>
      </c>
    </row>
    <row r="178" spans="4:5" x14ac:dyDescent="0.35">
      <c r="E178" t="s">
        <v>12</v>
      </c>
    </row>
    <row r="179" spans="4:5" x14ac:dyDescent="0.35">
      <c r="E179" t="s">
        <v>392</v>
      </c>
    </row>
    <row r="180" spans="4:5" x14ac:dyDescent="0.35">
      <c r="E180" t="s">
        <v>19</v>
      </c>
    </row>
    <row r="181" spans="4:5" x14ac:dyDescent="0.35">
      <c r="E181" t="s">
        <v>393</v>
      </c>
    </row>
    <row r="182" spans="4:5" x14ac:dyDescent="0.35">
      <c r="E182" t="s">
        <v>22</v>
      </c>
    </row>
    <row r="183" spans="4:5" x14ac:dyDescent="0.35">
      <c r="E183" t="s">
        <v>289</v>
      </c>
    </row>
    <row r="184" spans="4:5" x14ac:dyDescent="0.35">
      <c r="E184" t="s">
        <v>28</v>
      </c>
    </row>
    <row r="185" spans="4:5" x14ac:dyDescent="0.35">
      <c r="E185" t="s">
        <v>397</v>
      </c>
    </row>
    <row r="186" spans="4:5" x14ac:dyDescent="0.35">
      <c r="E186" t="s">
        <v>598</v>
      </c>
    </row>
    <row r="187" spans="4:5" x14ac:dyDescent="0.35">
      <c r="D187" t="s">
        <v>49</v>
      </c>
      <c r="E187" t="s">
        <v>4</v>
      </c>
    </row>
    <row r="188" spans="4:5" x14ac:dyDescent="0.35">
      <c r="E188" t="s">
        <v>5</v>
      </c>
    </row>
    <row r="189" spans="4:5" x14ac:dyDescent="0.35">
      <c r="E189" t="s">
        <v>7</v>
      </c>
    </row>
    <row r="190" spans="4:5" x14ac:dyDescent="0.35">
      <c r="E190" t="s">
        <v>14</v>
      </c>
    </row>
    <row r="191" spans="4:5" x14ac:dyDescent="0.35">
      <c r="E191" t="s">
        <v>17</v>
      </c>
    </row>
    <row r="192" spans="4:5" x14ac:dyDescent="0.35">
      <c r="E192" t="s">
        <v>392</v>
      </c>
    </row>
    <row r="193" spans="3:5" x14ac:dyDescent="0.35">
      <c r="E193" t="s">
        <v>19</v>
      </c>
    </row>
    <row r="194" spans="3:5" x14ac:dyDescent="0.35">
      <c r="E194" t="s">
        <v>26</v>
      </c>
    </row>
    <row r="195" spans="3:5" x14ac:dyDescent="0.35">
      <c r="E195" t="s">
        <v>598</v>
      </c>
    </row>
    <row r="196" spans="3:5" x14ac:dyDescent="0.35">
      <c r="C196" t="s">
        <v>439</v>
      </c>
      <c r="D196" t="s">
        <v>49</v>
      </c>
      <c r="E196" t="s">
        <v>396</v>
      </c>
    </row>
    <row r="197" spans="3:5" x14ac:dyDescent="0.35">
      <c r="C197" t="s">
        <v>100</v>
      </c>
      <c r="D197" t="s">
        <v>53</v>
      </c>
      <c r="E197" t="s">
        <v>666</v>
      </c>
    </row>
    <row r="198" spans="3:5" x14ac:dyDescent="0.35">
      <c r="D198" t="s">
        <v>48</v>
      </c>
      <c r="E198" t="s">
        <v>598</v>
      </c>
    </row>
    <row r="199" spans="3:5" x14ac:dyDescent="0.35">
      <c r="C199" t="s">
        <v>488</v>
      </c>
      <c r="D199" t="s">
        <v>49</v>
      </c>
      <c r="E199" t="s">
        <v>396</v>
      </c>
    </row>
    <row r="200" spans="3:5" x14ac:dyDescent="0.35">
      <c r="C200" t="s">
        <v>70</v>
      </c>
      <c r="D200" t="s">
        <v>45</v>
      </c>
      <c r="E200" t="s">
        <v>11</v>
      </c>
    </row>
    <row r="201" spans="3:5" x14ac:dyDescent="0.35">
      <c r="E201" t="s">
        <v>16</v>
      </c>
    </row>
    <row r="202" spans="3:5" x14ac:dyDescent="0.35">
      <c r="E202" t="s">
        <v>24</v>
      </c>
    </row>
    <row r="203" spans="3:5" x14ac:dyDescent="0.35">
      <c r="E203" t="s">
        <v>25</v>
      </c>
    </row>
    <row r="204" spans="3:5" x14ac:dyDescent="0.35">
      <c r="E204" t="s">
        <v>285</v>
      </c>
    </row>
    <row r="205" spans="3:5" x14ac:dyDescent="0.35">
      <c r="C205" t="s">
        <v>435</v>
      </c>
      <c r="D205" t="s">
        <v>51</v>
      </c>
      <c r="E205" t="s">
        <v>387</v>
      </c>
    </row>
    <row r="206" spans="3:5" x14ac:dyDescent="0.35">
      <c r="C206" t="s">
        <v>431</v>
      </c>
      <c r="D206" t="s">
        <v>47</v>
      </c>
      <c r="E206" t="s">
        <v>387</v>
      </c>
    </row>
    <row r="207" spans="3:5" x14ac:dyDescent="0.35">
      <c r="E207" t="s">
        <v>1</v>
      </c>
    </row>
    <row r="208" spans="3:5" x14ac:dyDescent="0.35">
      <c r="E208" t="s">
        <v>384</v>
      </c>
    </row>
    <row r="209" spans="4:5" x14ac:dyDescent="0.35">
      <c r="E209" t="s">
        <v>388</v>
      </c>
    </row>
    <row r="210" spans="4:5" x14ac:dyDescent="0.35">
      <c r="E210" t="s">
        <v>15</v>
      </c>
    </row>
    <row r="211" spans="4:5" x14ac:dyDescent="0.35">
      <c r="D211" t="s">
        <v>52</v>
      </c>
      <c r="E211" t="s">
        <v>3</v>
      </c>
    </row>
    <row r="212" spans="4:5" x14ac:dyDescent="0.35">
      <c r="E212" t="s">
        <v>384</v>
      </c>
    </row>
    <row r="213" spans="4:5" x14ac:dyDescent="0.35">
      <c r="E213" t="s">
        <v>10</v>
      </c>
    </row>
    <row r="214" spans="4:5" x14ac:dyDescent="0.35">
      <c r="E214" t="s">
        <v>388</v>
      </c>
    </row>
    <row r="215" spans="4:5" x14ac:dyDescent="0.35">
      <c r="E215" t="s">
        <v>11</v>
      </c>
    </row>
    <row r="216" spans="4:5" x14ac:dyDescent="0.35">
      <c r="E216" t="s">
        <v>12</v>
      </c>
    </row>
    <row r="217" spans="4:5" x14ac:dyDescent="0.35">
      <c r="E217" t="s">
        <v>13</v>
      </c>
    </row>
    <row r="218" spans="4:5" x14ac:dyDescent="0.35">
      <c r="E218" t="s">
        <v>390</v>
      </c>
    </row>
    <row r="219" spans="4:5" x14ac:dyDescent="0.35">
      <c r="E219" t="s">
        <v>15</v>
      </c>
    </row>
    <row r="220" spans="4:5" x14ac:dyDescent="0.35">
      <c r="E220" t="s">
        <v>20</v>
      </c>
    </row>
    <row r="221" spans="4:5" x14ac:dyDescent="0.35">
      <c r="E221" t="s">
        <v>30</v>
      </c>
    </row>
    <row r="222" spans="4:5" x14ac:dyDescent="0.35">
      <c r="E222" t="s">
        <v>21</v>
      </c>
    </row>
    <row r="223" spans="4:5" x14ac:dyDescent="0.35">
      <c r="E223" t="s">
        <v>22</v>
      </c>
    </row>
    <row r="224" spans="4:5" x14ac:dyDescent="0.35">
      <c r="E224" t="s">
        <v>285</v>
      </c>
    </row>
    <row r="225" spans="3:5" x14ac:dyDescent="0.35">
      <c r="E225" t="s">
        <v>667</v>
      </c>
    </row>
    <row r="226" spans="3:5" x14ac:dyDescent="0.35">
      <c r="E226" t="s">
        <v>670</v>
      </c>
    </row>
    <row r="227" spans="3:5" x14ac:dyDescent="0.35">
      <c r="C227" t="s">
        <v>73</v>
      </c>
      <c r="D227" t="s">
        <v>53</v>
      </c>
      <c r="E227" t="s">
        <v>666</v>
      </c>
    </row>
    <row r="228" spans="3:5" x14ac:dyDescent="0.35">
      <c r="D228" t="s">
        <v>48</v>
      </c>
      <c r="E228" t="s">
        <v>598</v>
      </c>
    </row>
    <row r="229" spans="3:5" x14ac:dyDescent="0.35">
      <c r="C229" t="s">
        <v>490</v>
      </c>
      <c r="D229" t="s">
        <v>52</v>
      </c>
      <c r="E229" t="s">
        <v>10</v>
      </c>
    </row>
    <row r="230" spans="3:5" x14ac:dyDescent="0.35">
      <c r="E230" t="s">
        <v>388</v>
      </c>
    </row>
    <row r="231" spans="3:5" x14ac:dyDescent="0.35">
      <c r="E231" t="s">
        <v>11</v>
      </c>
    </row>
    <row r="232" spans="3:5" x14ac:dyDescent="0.35">
      <c r="E232" t="s">
        <v>12</v>
      </c>
    </row>
    <row r="233" spans="3:5" x14ac:dyDescent="0.35">
      <c r="E233" t="s">
        <v>390</v>
      </c>
    </row>
    <row r="234" spans="3:5" x14ac:dyDescent="0.35">
      <c r="E234" t="s">
        <v>20</v>
      </c>
    </row>
    <row r="235" spans="3:5" x14ac:dyDescent="0.35">
      <c r="E235" t="s">
        <v>30</v>
      </c>
    </row>
    <row r="236" spans="3:5" x14ac:dyDescent="0.35">
      <c r="E236" t="s">
        <v>670</v>
      </c>
    </row>
    <row r="237" spans="3:5" x14ac:dyDescent="0.35">
      <c r="C237" t="s">
        <v>433</v>
      </c>
      <c r="D237" t="s">
        <v>48</v>
      </c>
      <c r="E237" t="s">
        <v>598</v>
      </c>
    </row>
    <row r="238" spans="3:5" x14ac:dyDescent="0.35">
      <c r="C238" t="s">
        <v>438</v>
      </c>
      <c r="D238" t="s">
        <v>49</v>
      </c>
      <c r="E238" t="s">
        <v>396</v>
      </c>
    </row>
    <row r="239" spans="3:5" x14ac:dyDescent="0.35">
      <c r="C239" t="s">
        <v>441</v>
      </c>
      <c r="D239" t="s">
        <v>46</v>
      </c>
      <c r="E239" t="s">
        <v>10</v>
      </c>
    </row>
    <row r="240" spans="3:5" x14ac:dyDescent="0.35">
      <c r="E240" t="s">
        <v>12</v>
      </c>
    </row>
    <row r="241" spans="3:5" x14ac:dyDescent="0.35">
      <c r="E241" t="s">
        <v>18</v>
      </c>
    </row>
    <row r="242" spans="3:5" x14ac:dyDescent="0.35">
      <c r="E242" t="s">
        <v>287</v>
      </c>
    </row>
    <row r="243" spans="3:5" x14ac:dyDescent="0.35">
      <c r="E243" t="s">
        <v>392</v>
      </c>
    </row>
    <row r="244" spans="3:5" x14ac:dyDescent="0.35">
      <c r="E244" t="s">
        <v>22</v>
      </c>
    </row>
    <row r="245" spans="3:5" x14ac:dyDescent="0.35">
      <c r="E245" t="s">
        <v>396</v>
      </c>
    </row>
    <row r="246" spans="3:5" x14ac:dyDescent="0.35">
      <c r="C246" t="s">
        <v>437</v>
      </c>
      <c r="D246" t="s">
        <v>48</v>
      </c>
      <c r="E246" t="s">
        <v>384</v>
      </c>
    </row>
    <row r="247" spans="3:5" x14ac:dyDescent="0.35">
      <c r="E247" t="s">
        <v>388</v>
      </c>
    </row>
    <row r="248" spans="3:5" x14ac:dyDescent="0.35">
      <c r="E248" t="s">
        <v>11</v>
      </c>
    </row>
    <row r="249" spans="3:5" x14ac:dyDescent="0.35">
      <c r="E249" t="s">
        <v>12</v>
      </c>
    </row>
    <row r="250" spans="3:5" x14ac:dyDescent="0.35">
      <c r="E250" t="s">
        <v>392</v>
      </c>
    </row>
    <row r="251" spans="3:5" x14ac:dyDescent="0.35">
      <c r="E251" t="s">
        <v>19</v>
      </c>
    </row>
    <row r="252" spans="3:5" x14ac:dyDescent="0.35">
      <c r="E252" t="s">
        <v>289</v>
      </c>
    </row>
    <row r="253" spans="3:5" x14ac:dyDescent="0.35">
      <c r="E253" t="s">
        <v>290</v>
      </c>
    </row>
    <row r="254" spans="3:5" x14ac:dyDescent="0.35">
      <c r="E254" t="s">
        <v>396</v>
      </c>
    </row>
    <row r="255" spans="3:5" x14ac:dyDescent="0.35">
      <c r="E255" t="s">
        <v>674</v>
      </c>
    </row>
    <row r="256" spans="3:5" x14ac:dyDescent="0.35">
      <c r="C256" t="s">
        <v>90</v>
      </c>
      <c r="D256" t="s">
        <v>52</v>
      </c>
      <c r="E256" t="s">
        <v>3</v>
      </c>
    </row>
    <row r="257" spans="3:5" x14ac:dyDescent="0.35">
      <c r="E257" t="s">
        <v>8</v>
      </c>
    </row>
    <row r="258" spans="3:5" x14ac:dyDescent="0.35">
      <c r="E258" t="s">
        <v>10</v>
      </c>
    </row>
    <row r="259" spans="3:5" x14ac:dyDescent="0.35">
      <c r="E259" t="s">
        <v>388</v>
      </c>
    </row>
    <row r="260" spans="3:5" x14ac:dyDescent="0.35">
      <c r="E260" t="s">
        <v>12</v>
      </c>
    </row>
    <row r="261" spans="3:5" x14ac:dyDescent="0.35">
      <c r="E261" t="s">
        <v>30</v>
      </c>
    </row>
    <row r="262" spans="3:5" x14ac:dyDescent="0.35">
      <c r="E262" t="s">
        <v>594</v>
      </c>
    </row>
    <row r="263" spans="3:5" x14ac:dyDescent="0.35">
      <c r="E263" t="s">
        <v>670</v>
      </c>
    </row>
    <row r="264" spans="3:5" x14ac:dyDescent="0.35">
      <c r="D264" t="s">
        <v>50</v>
      </c>
      <c r="E264" t="s">
        <v>10</v>
      </c>
    </row>
    <row r="265" spans="3:5" x14ac:dyDescent="0.35">
      <c r="E265" t="s">
        <v>388</v>
      </c>
    </row>
    <row r="266" spans="3:5" x14ac:dyDescent="0.35">
      <c r="E266" t="s">
        <v>392</v>
      </c>
    </row>
    <row r="267" spans="3:5" x14ac:dyDescent="0.35">
      <c r="E267" t="s">
        <v>20</v>
      </c>
    </row>
    <row r="268" spans="3:5" x14ac:dyDescent="0.35">
      <c r="E268" t="s">
        <v>649</v>
      </c>
    </row>
    <row r="269" spans="3:5" x14ac:dyDescent="0.35">
      <c r="E269" t="s">
        <v>670</v>
      </c>
    </row>
    <row r="270" spans="3:5" x14ac:dyDescent="0.35">
      <c r="C270" t="s">
        <v>499</v>
      </c>
      <c r="D270" t="s">
        <v>53</v>
      </c>
      <c r="E270" t="s">
        <v>666</v>
      </c>
    </row>
    <row r="271" spans="3:5" x14ac:dyDescent="0.35">
      <c r="C271" t="s">
        <v>503</v>
      </c>
      <c r="D271" t="s">
        <v>45</v>
      </c>
      <c r="E271" t="s">
        <v>394</v>
      </c>
    </row>
    <row r="272" spans="3:5" x14ac:dyDescent="0.35">
      <c r="C272" t="s">
        <v>506</v>
      </c>
      <c r="D272" t="s">
        <v>53</v>
      </c>
      <c r="E272" t="s">
        <v>666</v>
      </c>
    </row>
    <row r="273" spans="1:5" x14ac:dyDescent="0.35">
      <c r="C273" t="s">
        <v>508</v>
      </c>
      <c r="D273" t="s">
        <v>48</v>
      </c>
      <c r="E273" t="s">
        <v>598</v>
      </c>
    </row>
    <row r="274" spans="1:5" x14ac:dyDescent="0.35">
      <c r="C274" t="s">
        <v>514</v>
      </c>
      <c r="D274" t="s">
        <v>45</v>
      </c>
      <c r="E274" t="s">
        <v>394</v>
      </c>
    </row>
    <row r="275" spans="1:5" x14ac:dyDescent="0.35">
      <c r="A275" t="s">
        <v>681</v>
      </c>
    </row>
    <row r="276" spans="1:5" x14ac:dyDescent="0.35">
      <c r="A276">
        <v>7</v>
      </c>
      <c r="B276" t="s">
        <v>302</v>
      </c>
      <c r="C276" t="s">
        <v>481</v>
      </c>
      <c r="D276" t="s">
        <v>45</v>
      </c>
      <c r="E276" t="s">
        <v>394</v>
      </c>
    </row>
    <row r="277" spans="1:5" x14ac:dyDescent="0.35">
      <c r="C277" t="s">
        <v>450</v>
      </c>
      <c r="D277" t="s">
        <v>47</v>
      </c>
      <c r="E277" t="s">
        <v>388</v>
      </c>
    </row>
    <row r="278" spans="1:5" x14ac:dyDescent="0.35">
      <c r="E278" t="s">
        <v>12</v>
      </c>
    </row>
    <row r="279" spans="1:5" x14ac:dyDescent="0.35">
      <c r="E279" t="s">
        <v>393</v>
      </c>
    </row>
    <row r="280" spans="1:5" x14ac:dyDescent="0.35">
      <c r="E280" t="s">
        <v>649</v>
      </c>
    </row>
    <row r="281" spans="1:5" x14ac:dyDescent="0.35">
      <c r="D281" t="s">
        <v>49</v>
      </c>
      <c r="E281" t="s">
        <v>389</v>
      </c>
    </row>
    <row r="282" spans="1:5" x14ac:dyDescent="0.35">
      <c r="C282" t="s">
        <v>451</v>
      </c>
      <c r="D282" t="s">
        <v>48</v>
      </c>
      <c r="E282" t="s">
        <v>598</v>
      </c>
    </row>
    <row r="283" spans="1:5" x14ac:dyDescent="0.35">
      <c r="C283" t="s">
        <v>447</v>
      </c>
      <c r="D283" t="s">
        <v>53</v>
      </c>
      <c r="E283" t="s">
        <v>23</v>
      </c>
    </row>
    <row r="284" spans="1:5" x14ac:dyDescent="0.35">
      <c r="C284" t="s">
        <v>452</v>
      </c>
      <c r="D284" t="s">
        <v>45</v>
      </c>
      <c r="E284" t="s">
        <v>394</v>
      </c>
    </row>
    <row r="285" spans="1:5" x14ac:dyDescent="0.35">
      <c r="C285" t="s">
        <v>212</v>
      </c>
      <c r="D285" t="s">
        <v>45</v>
      </c>
      <c r="E285" t="s">
        <v>394</v>
      </c>
    </row>
    <row r="286" spans="1:5" x14ac:dyDescent="0.35">
      <c r="C286" t="s">
        <v>446</v>
      </c>
      <c r="D286" t="s">
        <v>46</v>
      </c>
      <c r="E286" t="s">
        <v>4</v>
      </c>
    </row>
    <row r="287" spans="1:5" x14ac:dyDescent="0.35">
      <c r="E287" t="s">
        <v>384</v>
      </c>
    </row>
    <row r="288" spans="1:5" x14ac:dyDescent="0.35">
      <c r="E288" t="s">
        <v>39</v>
      </c>
    </row>
    <row r="289" spans="4:5" x14ac:dyDescent="0.35">
      <c r="E289" t="s">
        <v>12</v>
      </c>
    </row>
    <row r="290" spans="4:5" x14ac:dyDescent="0.35">
      <c r="E290" t="s">
        <v>392</v>
      </c>
    </row>
    <row r="291" spans="4:5" x14ac:dyDescent="0.35">
      <c r="E291" t="s">
        <v>27</v>
      </c>
    </row>
    <row r="292" spans="4:5" x14ac:dyDescent="0.35">
      <c r="E292" t="s">
        <v>28</v>
      </c>
    </row>
    <row r="293" spans="4:5" x14ac:dyDescent="0.35">
      <c r="D293" t="s">
        <v>48</v>
      </c>
      <c r="E293" t="s">
        <v>4</v>
      </c>
    </row>
    <row r="294" spans="4:5" x14ac:dyDescent="0.35">
      <c r="E294" t="s">
        <v>392</v>
      </c>
    </row>
    <row r="295" spans="4:5" x14ac:dyDescent="0.35">
      <c r="E295" t="s">
        <v>27</v>
      </c>
    </row>
    <row r="296" spans="4:5" x14ac:dyDescent="0.35">
      <c r="E296" t="s">
        <v>28</v>
      </c>
    </row>
    <row r="297" spans="4:5" x14ac:dyDescent="0.35">
      <c r="D297" t="s">
        <v>49</v>
      </c>
      <c r="E297" t="s">
        <v>4</v>
      </c>
    </row>
    <row r="298" spans="4:5" x14ac:dyDescent="0.35">
      <c r="E298" t="s">
        <v>384</v>
      </c>
    </row>
    <row r="299" spans="4:5" x14ac:dyDescent="0.35">
      <c r="E299" t="s">
        <v>389</v>
      </c>
    </row>
    <row r="300" spans="4:5" x14ac:dyDescent="0.35">
      <c r="E300" t="s">
        <v>12</v>
      </c>
    </row>
    <row r="301" spans="4:5" x14ac:dyDescent="0.35">
      <c r="E301" t="s">
        <v>17</v>
      </c>
    </row>
    <row r="302" spans="4:5" x14ac:dyDescent="0.35">
      <c r="E302" t="s">
        <v>392</v>
      </c>
    </row>
    <row r="303" spans="4:5" x14ac:dyDescent="0.35">
      <c r="E303" t="s">
        <v>41</v>
      </c>
    </row>
    <row r="304" spans="4:5" x14ac:dyDescent="0.35">
      <c r="E304" t="s">
        <v>27</v>
      </c>
    </row>
    <row r="305" spans="3:5" x14ac:dyDescent="0.35">
      <c r="E305" t="s">
        <v>40</v>
      </c>
    </row>
    <row r="306" spans="3:5" x14ac:dyDescent="0.35">
      <c r="E306" t="s">
        <v>28</v>
      </c>
    </row>
    <row r="307" spans="3:5" x14ac:dyDescent="0.35">
      <c r="E307" t="s">
        <v>396</v>
      </c>
    </row>
    <row r="308" spans="3:5" x14ac:dyDescent="0.35">
      <c r="E308" t="s">
        <v>598</v>
      </c>
    </row>
    <row r="309" spans="3:5" x14ac:dyDescent="0.35">
      <c r="E309" t="s">
        <v>649</v>
      </c>
    </row>
    <row r="310" spans="3:5" x14ac:dyDescent="0.35">
      <c r="E310" t="s">
        <v>670</v>
      </c>
    </row>
    <row r="311" spans="3:5" x14ac:dyDescent="0.35">
      <c r="C311" t="s">
        <v>444</v>
      </c>
      <c r="D311" t="s">
        <v>48</v>
      </c>
      <c r="E311" t="s">
        <v>598</v>
      </c>
    </row>
    <row r="312" spans="3:5" x14ac:dyDescent="0.35">
      <c r="C312" t="s">
        <v>209</v>
      </c>
      <c r="D312" t="s">
        <v>45</v>
      </c>
      <c r="E312" t="s">
        <v>394</v>
      </c>
    </row>
    <row r="313" spans="3:5" x14ac:dyDescent="0.35">
      <c r="C313" t="s">
        <v>207</v>
      </c>
      <c r="D313" t="s">
        <v>45</v>
      </c>
      <c r="E313" t="s">
        <v>394</v>
      </c>
    </row>
    <row r="314" spans="3:5" x14ac:dyDescent="0.35">
      <c r="C314" t="s">
        <v>402</v>
      </c>
      <c r="D314" t="s">
        <v>45</v>
      </c>
      <c r="E314" t="s">
        <v>394</v>
      </c>
    </row>
    <row r="315" spans="3:5" x14ac:dyDescent="0.35">
      <c r="C315" t="s">
        <v>416</v>
      </c>
      <c r="D315" t="s">
        <v>49</v>
      </c>
      <c r="E315" t="s">
        <v>389</v>
      </c>
    </row>
    <row r="316" spans="3:5" x14ac:dyDescent="0.35">
      <c r="E316" t="s">
        <v>396</v>
      </c>
    </row>
    <row r="317" spans="3:5" x14ac:dyDescent="0.35">
      <c r="E317" t="s">
        <v>594</v>
      </c>
    </row>
    <row r="318" spans="3:5" x14ac:dyDescent="0.35">
      <c r="E318" t="s">
        <v>598</v>
      </c>
    </row>
    <row r="319" spans="3:5" x14ac:dyDescent="0.35">
      <c r="E319" t="s">
        <v>670</v>
      </c>
    </row>
    <row r="320" spans="3:5" x14ac:dyDescent="0.35">
      <c r="C320" t="s">
        <v>445</v>
      </c>
      <c r="D320" t="s">
        <v>48</v>
      </c>
      <c r="E320" t="s">
        <v>598</v>
      </c>
    </row>
    <row r="321" spans="1:5" x14ac:dyDescent="0.35">
      <c r="C321" t="s">
        <v>491</v>
      </c>
      <c r="D321" t="s">
        <v>48</v>
      </c>
      <c r="E321" t="s">
        <v>598</v>
      </c>
    </row>
    <row r="322" spans="1:5" x14ac:dyDescent="0.35">
      <c r="C322" t="s">
        <v>449</v>
      </c>
      <c r="D322" t="s">
        <v>48</v>
      </c>
      <c r="E322" t="s">
        <v>598</v>
      </c>
    </row>
    <row r="323" spans="1:5" x14ac:dyDescent="0.35">
      <c r="C323" t="s">
        <v>497</v>
      </c>
      <c r="D323" t="s">
        <v>48</v>
      </c>
      <c r="E323" t="s">
        <v>598</v>
      </c>
    </row>
    <row r="324" spans="1:5" x14ac:dyDescent="0.35">
      <c r="C324" t="s">
        <v>504</v>
      </c>
      <c r="D324" t="s">
        <v>48</v>
      </c>
      <c r="E324" t="s">
        <v>388</v>
      </c>
    </row>
    <row r="325" spans="1:5" x14ac:dyDescent="0.35">
      <c r="E325" t="s">
        <v>598</v>
      </c>
    </row>
    <row r="326" spans="1:5" x14ac:dyDescent="0.35">
      <c r="C326" t="s">
        <v>505</v>
      </c>
      <c r="D326" t="s">
        <v>45</v>
      </c>
      <c r="E326" t="s">
        <v>394</v>
      </c>
    </row>
    <row r="327" spans="1:5" x14ac:dyDescent="0.35">
      <c r="A327" t="s">
        <v>682</v>
      </c>
    </row>
    <row r="328" spans="1:5" x14ac:dyDescent="0.35">
      <c r="A328">
        <v>8</v>
      </c>
      <c r="B328" t="s">
        <v>298</v>
      </c>
      <c r="C328" t="s">
        <v>412</v>
      </c>
      <c r="D328" t="s">
        <v>46</v>
      </c>
      <c r="E328" t="s">
        <v>384</v>
      </c>
    </row>
    <row r="329" spans="1:5" x14ac:dyDescent="0.35">
      <c r="E329" t="s">
        <v>11</v>
      </c>
    </row>
    <row r="330" spans="1:5" x14ac:dyDescent="0.35">
      <c r="E330" t="s">
        <v>12</v>
      </c>
    </row>
    <row r="331" spans="1:5" x14ac:dyDescent="0.35">
      <c r="E331" t="s">
        <v>393</v>
      </c>
    </row>
    <row r="332" spans="1:5" x14ac:dyDescent="0.35">
      <c r="E332" t="s">
        <v>30</v>
      </c>
    </row>
    <row r="333" spans="1:5" x14ac:dyDescent="0.35">
      <c r="E333" t="s">
        <v>594</v>
      </c>
    </row>
    <row r="334" spans="1:5" x14ac:dyDescent="0.35">
      <c r="C334" t="s">
        <v>420</v>
      </c>
      <c r="D334" t="s">
        <v>45</v>
      </c>
      <c r="E334" t="s">
        <v>394</v>
      </c>
    </row>
    <row r="335" spans="1:5" x14ac:dyDescent="0.35">
      <c r="C335" t="s">
        <v>483</v>
      </c>
      <c r="D335" t="s">
        <v>47</v>
      </c>
      <c r="E335" t="s">
        <v>594</v>
      </c>
    </row>
    <row r="336" spans="1:5" x14ac:dyDescent="0.35">
      <c r="D336" t="s">
        <v>48</v>
      </c>
      <c r="E336" t="s">
        <v>392</v>
      </c>
    </row>
    <row r="337" spans="3:5" x14ac:dyDescent="0.35">
      <c r="C337" t="s">
        <v>429</v>
      </c>
      <c r="D337" t="s">
        <v>46</v>
      </c>
      <c r="E337" t="s">
        <v>384</v>
      </c>
    </row>
    <row r="338" spans="3:5" x14ac:dyDescent="0.35">
      <c r="E338" t="s">
        <v>11</v>
      </c>
    </row>
    <row r="339" spans="3:5" x14ac:dyDescent="0.35">
      <c r="E339" t="s">
        <v>12</v>
      </c>
    </row>
    <row r="340" spans="3:5" x14ac:dyDescent="0.35">
      <c r="E340" t="s">
        <v>393</v>
      </c>
    </row>
    <row r="341" spans="3:5" x14ac:dyDescent="0.35">
      <c r="C341" t="s">
        <v>430</v>
      </c>
      <c r="D341" t="s">
        <v>46</v>
      </c>
      <c r="E341" t="s">
        <v>384</v>
      </c>
    </row>
    <row r="342" spans="3:5" x14ac:dyDescent="0.35">
      <c r="E342" t="s">
        <v>392</v>
      </c>
    </row>
    <row r="343" spans="3:5" x14ac:dyDescent="0.35">
      <c r="D343" t="s">
        <v>48</v>
      </c>
      <c r="E343" t="s">
        <v>392</v>
      </c>
    </row>
    <row r="344" spans="3:5" x14ac:dyDescent="0.35">
      <c r="C344" t="s">
        <v>426</v>
      </c>
      <c r="D344" t="s">
        <v>46</v>
      </c>
      <c r="E344" t="s">
        <v>384</v>
      </c>
    </row>
    <row r="345" spans="3:5" x14ac:dyDescent="0.35">
      <c r="E345" t="s">
        <v>11</v>
      </c>
    </row>
    <row r="346" spans="3:5" x14ac:dyDescent="0.35">
      <c r="E346" t="s">
        <v>12</v>
      </c>
    </row>
    <row r="347" spans="3:5" x14ac:dyDescent="0.35">
      <c r="E347" t="s">
        <v>287</v>
      </c>
    </row>
    <row r="348" spans="3:5" x14ac:dyDescent="0.35">
      <c r="E348" t="s">
        <v>33</v>
      </c>
    </row>
    <row r="349" spans="3:5" x14ac:dyDescent="0.35">
      <c r="E349" t="s">
        <v>289</v>
      </c>
    </row>
    <row r="350" spans="3:5" x14ac:dyDescent="0.35">
      <c r="E350" t="s">
        <v>605</v>
      </c>
    </row>
    <row r="351" spans="3:5" x14ac:dyDescent="0.35">
      <c r="E351" t="s">
        <v>669</v>
      </c>
    </row>
    <row r="352" spans="3:5" x14ac:dyDescent="0.35">
      <c r="C352" t="s">
        <v>414</v>
      </c>
      <c r="D352" t="s">
        <v>46</v>
      </c>
      <c r="E352" t="s">
        <v>42</v>
      </c>
    </row>
    <row r="353" spans="3:5" x14ac:dyDescent="0.35">
      <c r="E353" t="s">
        <v>11</v>
      </c>
    </row>
    <row r="354" spans="3:5" x14ac:dyDescent="0.35">
      <c r="E354" t="s">
        <v>393</v>
      </c>
    </row>
    <row r="355" spans="3:5" x14ac:dyDescent="0.35">
      <c r="E355" t="s">
        <v>669</v>
      </c>
    </row>
    <row r="356" spans="3:5" x14ac:dyDescent="0.35">
      <c r="D356" t="s">
        <v>51</v>
      </c>
      <c r="E356" t="s">
        <v>42</v>
      </c>
    </row>
    <row r="357" spans="3:5" x14ac:dyDescent="0.35">
      <c r="D357" t="s">
        <v>50</v>
      </c>
      <c r="E357" t="s">
        <v>669</v>
      </c>
    </row>
    <row r="358" spans="3:5" x14ac:dyDescent="0.35">
      <c r="C358" t="s">
        <v>427</v>
      </c>
      <c r="D358" t="s">
        <v>47</v>
      </c>
      <c r="E358" t="s">
        <v>391</v>
      </c>
    </row>
    <row r="359" spans="3:5" x14ac:dyDescent="0.35">
      <c r="D359" t="s">
        <v>48</v>
      </c>
      <c r="E359" t="s">
        <v>391</v>
      </c>
    </row>
    <row r="360" spans="3:5" x14ac:dyDescent="0.35">
      <c r="C360" t="s">
        <v>264</v>
      </c>
      <c r="D360" t="s">
        <v>46</v>
      </c>
      <c r="E360" t="s">
        <v>384</v>
      </c>
    </row>
    <row r="361" spans="3:5" x14ac:dyDescent="0.35">
      <c r="E361" t="s">
        <v>11</v>
      </c>
    </row>
    <row r="362" spans="3:5" x14ac:dyDescent="0.35">
      <c r="E362" t="s">
        <v>12</v>
      </c>
    </row>
    <row r="363" spans="3:5" x14ac:dyDescent="0.35">
      <c r="E363" t="s">
        <v>393</v>
      </c>
    </row>
    <row r="364" spans="3:5" x14ac:dyDescent="0.35">
      <c r="E364" t="s">
        <v>30</v>
      </c>
    </row>
    <row r="365" spans="3:5" x14ac:dyDescent="0.35">
      <c r="E365" t="s">
        <v>396</v>
      </c>
    </row>
    <row r="366" spans="3:5" x14ac:dyDescent="0.35">
      <c r="C366" t="s">
        <v>423</v>
      </c>
      <c r="D366" t="s">
        <v>46</v>
      </c>
      <c r="E366" t="s">
        <v>384</v>
      </c>
    </row>
    <row r="367" spans="3:5" x14ac:dyDescent="0.35">
      <c r="E367" t="s">
        <v>11</v>
      </c>
    </row>
    <row r="368" spans="3:5" x14ac:dyDescent="0.35">
      <c r="E368" t="s">
        <v>12</v>
      </c>
    </row>
    <row r="369" spans="3:5" x14ac:dyDescent="0.35">
      <c r="E369" t="s">
        <v>393</v>
      </c>
    </row>
    <row r="370" spans="3:5" x14ac:dyDescent="0.35">
      <c r="E370" t="s">
        <v>30</v>
      </c>
    </row>
    <row r="371" spans="3:5" x14ac:dyDescent="0.35">
      <c r="E371" t="s">
        <v>285</v>
      </c>
    </row>
    <row r="372" spans="3:5" x14ac:dyDescent="0.35">
      <c r="E372" t="s">
        <v>396</v>
      </c>
    </row>
    <row r="373" spans="3:5" x14ac:dyDescent="0.35">
      <c r="C373" t="s">
        <v>428</v>
      </c>
      <c r="D373" t="s">
        <v>49</v>
      </c>
      <c r="E373" t="s">
        <v>388</v>
      </c>
    </row>
    <row r="374" spans="3:5" x14ac:dyDescent="0.35">
      <c r="E374" t="s">
        <v>18</v>
      </c>
    </row>
    <row r="375" spans="3:5" x14ac:dyDescent="0.35">
      <c r="E375" t="s">
        <v>392</v>
      </c>
    </row>
    <row r="376" spans="3:5" x14ac:dyDescent="0.35">
      <c r="E376" t="s">
        <v>594</v>
      </c>
    </row>
    <row r="377" spans="3:5" x14ac:dyDescent="0.35">
      <c r="E377" t="s">
        <v>598</v>
      </c>
    </row>
    <row r="378" spans="3:5" x14ac:dyDescent="0.35">
      <c r="E378" t="s">
        <v>649</v>
      </c>
    </row>
    <row r="379" spans="3:5" x14ac:dyDescent="0.35">
      <c r="D379" t="s">
        <v>51</v>
      </c>
      <c r="E379" t="s">
        <v>28</v>
      </c>
    </row>
    <row r="380" spans="3:5" x14ac:dyDescent="0.35">
      <c r="D380" t="s">
        <v>50</v>
      </c>
      <c r="E380" t="s">
        <v>384</v>
      </c>
    </row>
    <row r="381" spans="3:5" x14ac:dyDescent="0.35">
      <c r="E381" t="s">
        <v>6</v>
      </c>
    </row>
    <row r="382" spans="3:5" x14ac:dyDescent="0.35">
      <c r="E382" t="s">
        <v>10</v>
      </c>
    </row>
    <row r="383" spans="3:5" x14ac:dyDescent="0.35">
      <c r="E383" t="s">
        <v>388</v>
      </c>
    </row>
    <row r="384" spans="3:5" x14ac:dyDescent="0.35">
      <c r="E384" t="s">
        <v>18</v>
      </c>
    </row>
    <row r="385" spans="3:5" x14ac:dyDescent="0.35">
      <c r="E385" t="s">
        <v>392</v>
      </c>
    </row>
    <row r="386" spans="3:5" x14ac:dyDescent="0.35">
      <c r="E386" t="s">
        <v>393</v>
      </c>
    </row>
    <row r="387" spans="3:5" x14ac:dyDescent="0.35">
      <c r="E387" t="s">
        <v>31</v>
      </c>
    </row>
    <row r="388" spans="3:5" x14ac:dyDescent="0.35">
      <c r="E388" t="s">
        <v>398</v>
      </c>
    </row>
    <row r="389" spans="3:5" x14ac:dyDescent="0.35">
      <c r="E389" t="s">
        <v>598</v>
      </c>
    </row>
    <row r="390" spans="3:5" x14ac:dyDescent="0.35">
      <c r="E390" t="s">
        <v>649</v>
      </c>
    </row>
    <row r="391" spans="3:5" x14ac:dyDescent="0.35">
      <c r="E391" t="s">
        <v>670</v>
      </c>
    </row>
    <row r="392" spans="3:5" x14ac:dyDescent="0.35">
      <c r="C392" t="s">
        <v>404</v>
      </c>
      <c r="D392" t="s">
        <v>49</v>
      </c>
      <c r="E392" t="s">
        <v>396</v>
      </c>
    </row>
    <row r="393" spans="3:5" x14ac:dyDescent="0.35">
      <c r="C393" t="s">
        <v>424</v>
      </c>
      <c r="D393" t="s">
        <v>45</v>
      </c>
      <c r="E393" t="s">
        <v>394</v>
      </c>
    </row>
    <row r="394" spans="3:5" x14ac:dyDescent="0.35">
      <c r="C394" t="s">
        <v>415</v>
      </c>
      <c r="D394" t="s">
        <v>49</v>
      </c>
      <c r="E394" t="s">
        <v>396</v>
      </c>
    </row>
    <row r="395" spans="3:5" x14ac:dyDescent="0.35">
      <c r="C395" t="s">
        <v>417</v>
      </c>
      <c r="D395" t="s">
        <v>45</v>
      </c>
      <c r="E395" t="s">
        <v>394</v>
      </c>
    </row>
    <row r="396" spans="3:5" x14ac:dyDescent="0.35">
      <c r="C396" t="s">
        <v>416</v>
      </c>
      <c r="D396" t="s">
        <v>49</v>
      </c>
      <c r="E396" t="s">
        <v>392</v>
      </c>
    </row>
    <row r="397" spans="3:5" x14ac:dyDescent="0.35">
      <c r="C397" t="s">
        <v>422</v>
      </c>
      <c r="D397" t="s">
        <v>50</v>
      </c>
      <c r="E397" t="s">
        <v>384</v>
      </c>
    </row>
    <row r="398" spans="3:5" x14ac:dyDescent="0.35">
      <c r="E398" t="s">
        <v>11</v>
      </c>
    </row>
    <row r="399" spans="3:5" x14ac:dyDescent="0.35">
      <c r="E399" t="s">
        <v>12</v>
      </c>
    </row>
    <row r="400" spans="3:5" x14ac:dyDescent="0.35">
      <c r="E400" t="s">
        <v>392</v>
      </c>
    </row>
    <row r="401" spans="3:5" x14ac:dyDescent="0.35">
      <c r="E401" t="s">
        <v>393</v>
      </c>
    </row>
    <row r="402" spans="3:5" x14ac:dyDescent="0.35">
      <c r="E402" t="s">
        <v>649</v>
      </c>
    </row>
    <row r="403" spans="3:5" x14ac:dyDescent="0.35">
      <c r="C403" t="s">
        <v>425</v>
      </c>
      <c r="D403" t="s">
        <v>49</v>
      </c>
      <c r="E403" t="s">
        <v>384</v>
      </c>
    </row>
    <row r="404" spans="3:5" x14ac:dyDescent="0.35">
      <c r="E404" t="s">
        <v>11</v>
      </c>
    </row>
    <row r="405" spans="3:5" x14ac:dyDescent="0.35">
      <c r="E405" t="s">
        <v>12</v>
      </c>
    </row>
    <row r="406" spans="3:5" x14ac:dyDescent="0.35">
      <c r="E406" t="s">
        <v>18</v>
      </c>
    </row>
    <row r="407" spans="3:5" x14ac:dyDescent="0.35">
      <c r="E407" t="s">
        <v>392</v>
      </c>
    </row>
    <row r="408" spans="3:5" x14ac:dyDescent="0.35">
      <c r="E408" t="s">
        <v>598</v>
      </c>
    </row>
    <row r="409" spans="3:5" x14ac:dyDescent="0.35">
      <c r="E409" t="s">
        <v>649</v>
      </c>
    </row>
    <row r="410" spans="3:5" x14ac:dyDescent="0.35">
      <c r="E410" t="s">
        <v>670</v>
      </c>
    </row>
    <row r="411" spans="3:5" x14ac:dyDescent="0.35">
      <c r="D411" t="s">
        <v>50</v>
      </c>
      <c r="E411" t="s">
        <v>384</v>
      </c>
    </row>
    <row r="412" spans="3:5" x14ac:dyDescent="0.35">
      <c r="E412" t="s">
        <v>12</v>
      </c>
    </row>
    <row r="413" spans="3:5" x14ac:dyDescent="0.35">
      <c r="E413" t="s">
        <v>18</v>
      </c>
    </row>
    <row r="414" spans="3:5" x14ac:dyDescent="0.35">
      <c r="E414" t="s">
        <v>392</v>
      </c>
    </row>
    <row r="415" spans="3:5" x14ac:dyDescent="0.35">
      <c r="E415" t="s">
        <v>649</v>
      </c>
    </row>
    <row r="416" spans="3:5" x14ac:dyDescent="0.35">
      <c r="C416" t="s">
        <v>418</v>
      </c>
      <c r="D416" t="s">
        <v>46</v>
      </c>
      <c r="E416" t="s">
        <v>384</v>
      </c>
    </row>
    <row r="417" spans="3:5" x14ac:dyDescent="0.35">
      <c r="E417" t="s">
        <v>11</v>
      </c>
    </row>
    <row r="418" spans="3:5" x14ac:dyDescent="0.35">
      <c r="E418" t="s">
        <v>12</v>
      </c>
    </row>
    <row r="419" spans="3:5" x14ac:dyDescent="0.35">
      <c r="E419" t="s">
        <v>18</v>
      </c>
    </row>
    <row r="420" spans="3:5" x14ac:dyDescent="0.35">
      <c r="E420" t="s">
        <v>393</v>
      </c>
    </row>
    <row r="421" spans="3:5" x14ac:dyDescent="0.35">
      <c r="E421" t="s">
        <v>396</v>
      </c>
    </row>
    <row r="422" spans="3:5" x14ac:dyDescent="0.35">
      <c r="E422" t="s">
        <v>605</v>
      </c>
    </row>
    <row r="423" spans="3:5" x14ac:dyDescent="0.35">
      <c r="C423" t="s">
        <v>413</v>
      </c>
      <c r="D423" t="s">
        <v>46</v>
      </c>
      <c r="E423" t="s">
        <v>384</v>
      </c>
    </row>
    <row r="424" spans="3:5" x14ac:dyDescent="0.35">
      <c r="E424" t="s">
        <v>11</v>
      </c>
    </row>
    <row r="425" spans="3:5" x14ac:dyDescent="0.35">
      <c r="E425" t="s">
        <v>12</v>
      </c>
    </row>
    <row r="426" spans="3:5" x14ac:dyDescent="0.35">
      <c r="E426" t="s">
        <v>393</v>
      </c>
    </row>
    <row r="427" spans="3:5" x14ac:dyDescent="0.35">
      <c r="E427" t="s">
        <v>396</v>
      </c>
    </row>
    <row r="428" spans="3:5" x14ac:dyDescent="0.35">
      <c r="C428" t="s">
        <v>421</v>
      </c>
      <c r="D428" t="s">
        <v>51</v>
      </c>
      <c r="E428" t="s">
        <v>28</v>
      </c>
    </row>
    <row r="429" spans="3:5" x14ac:dyDescent="0.35">
      <c r="D429" t="s">
        <v>50</v>
      </c>
      <c r="E429" t="s">
        <v>389</v>
      </c>
    </row>
    <row r="430" spans="3:5" x14ac:dyDescent="0.35">
      <c r="E430" t="s">
        <v>392</v>
      </c>
    </row>
    <row r="431" spans="3:5" x14ac:dyDescent="0.35">
      <c r="C431" t="s">
        <v>419</v>
      </c>
      <c r="D431" t="s">
        <v>45</v>
      </c>
      <c r="E431" t="s">
        <v>394</v>
      </c>
    </row>
    <row r="432" spans="3:5" x14ac:dyDescent="0.35">
      <c r="C432" t="s">
        <v>500</v>
      </c>
      <c r="D432" t="s">
        <v>49</v>
      </c>
      <c r="E432" t="s">
        <v>18</v>
      </c>
    </row>
    <row r="433" spans="3:5" x14ac:dyDescent="0.35">
      <c r="E433" t="s">
        <v>392</v>
      </c>
    </row>
    <row r="434" spans="3:5" x14ac:dyDescent="0.35">
      <c r="E434" t="s">
        <v>20</v>
      </c>
    </row>
    <row r="435" spans="3:5" x14ac:dyDescent="0.35">
      <c r="E435" t="s">
        <v>396</v>
      </c>
    </row>
    <row r="436" spans="3:5" x14ac:dyDescent="0.35">
      <c r="E436" t="s">
        <v>649</v>
      </c>
    </row>
    <row r="437" spans="3:5" x14ac:dyDescent="0.35">
      <c r="E437" t="s">
        <v>670</v>
      </c>
    </row>
    <row r="438" spans="3:5" x14ac:dyDescent="0.35">
      <c r="C438" t="s">
        <v>502</v>
      </c>
      <c r="D438" t="s">
        <v>53</v>
      </c>
      <c r="E438" t="s">
        <v>591</v>
      </c>
    </row>
    <row r="439" spans="3:5" x14ac:dyDescent="0.35">
      <c r="C439" t="s">
        <v>509</v>
      </c>
      <c r="D439" t="s">
        <v>45</v>
      </c>
      <c r="E439" t="s">
        <v>394</v>
      </c>
    </row>
    <row r="440" spans="3:5" x14ac:dyDescent="0.35">
      <c r="C440" t="s">
        <v>517</v>
      </c>
      <c r="D440" t="s">
        <v>46</v>
      </c>
      <c r="E440" t="s">
        <v>384</v>
      </c>
    </row>
    <row r="441" spans="3:5" x14ac:dyDescent="0.35">
      <c r="E441" t="s">
        <v>11</v>
      </c>
    </row>
    <row r="442" spans="3:5" x14ac:dyDescent="0.35">
      <c r="E442" t="s">
        <v>12</v>
      </c>
    </row>
    <row r="443" spans="3:5" x14ac:dyDescent="0.35">
      <c r="E443" t="s">
        <v>18</v>
      </c>
    </row>
    <row r="444" spans="3:5" x14ac:dyDescent="0.35">
      <c r="E444" t="s">
        <v>393</v>
      </c>
    </row>
    <row r="445" spans="3:5" x14ac:dyDescent="0.35">
      <c r="E445" t="s">
        <v>396</v>
      </c>
    </row>
    <row r="446" spans="3:5" x14ac:dyDescent="0.35">
      <c r="C446" t="s">
        <v>518</v>
      </c>
      <c r="D446" t="s">
        <v>46</v>
      </c>
      <c r="E446" t="s">
        <v>391</v>
      </c>
    </row>
    <row r="447" spans="3:5" x14ac:dyDescent="0.35">
      <c r="E447" t="s">
        <v>393</v>
      </c>
    </row>
    <row r="448" spans="3:5" x14ac:dyDescent="0.35">
      <c r="E448" t="s">
        <v>396</v>
      </c>
    </row>
    <row r="449" spans="3:5" x14ac:dyDescent="0.35">
      <c r="E449" t="s">
        <v>605</v>
      </c>
    </row>
    <row r="450" spans="3:5" x14ac:dyDescent="0.35">
      <c r="C450" t="s">
        <v>548</v>
      </c>
      <c r="D450" t="s">
        <v>46</v>
      </c>
      <c r="E450" t="s">
        <v>384</v>
      </c>
    </row>
    <row r="451" spans="3:5" x14ac:dyDescent="0.35">
      <c r="E451" t="s">
        <v>11</v>
      </c>
    </row>
    <row r="452" spans="3:5" x14ac:dyDescent="0.35">
      <c r="E452" t="s">
        <v>393</v>
      </c>
    </row>
    <row r="453" spans="3:5" x14ac:dyDescent="0.35">
      <c r="C453" t="s">
        <v>550</v>
      </c>
      <c r="D453" t="s">
        <v>46</v>
      </c>
      <c r="E453" t="s">
        <v>384</v>
      </c>
    </row>
    <row r="454" spans="3:5" x14ac:dyDescent="0.35">
      <c r="E454" t="s">
        <v>11</v>
      </c>
    </row>
    <row r="455" spans="3:5" x14ac:dyDescent="0.35">
      <c r="E455" t="s">
        <v>393</v>
      </c>
    </row>
    <row r="456" spans="3:5" x14ac:dyDescent="0.35">
      <c r="C456" t="s">
        <v>553</v>
      </c>
      <c r="D456" t="s">
        <v>46</v>
      </c>
      <c r="E456" t="s">
        <v>384</v>
      </c>
    </row>
    <row r="457" spans="3:5" x14ac:dyDescent="0.35">
      <c r="E457" t="s">
        <v>11</v>
      </c>
    </row>
    <row r="458" spans="3:5" x14ac:dyDescent="0.35">
      <c r="E458" t="s">
        <v>12</v>
      </c>
    </row>
    <row r="459" spans="3:5" x14ac:dyDescent="0.35">
      <c r="E459" t="s">
        <v>30</v>
      </c>
    </row>
    <row r="460" spans="3:5" x14ac:dyDescent="0.35">
      <c r="C460" t="s">
        <v>556</v>
      </c>
      <c r="D460" t="s">
        <v>46</v>
      </c>
      <c r="E460" t="s">
        <v>384</v>
      </c>
    </row>
    <row r="461" spans="3:5" x14ac:dyDescent="0.35">
      <c r="C461" t="s">
        <v>558</v>
      </c>
      <c r="D461" t="s">
        <v>49</v>
      </c>
      <c r="E461" t="s">
        <v>384</v>
      </c>
    </row>
    <row r="462" spans="3:5" x14ac:dyDescent="0.35">
      <c r="E462" t="s">
        <v>19</v>
      </c>
    </row>
    <row r="463" spans="3:5" x14ac:dyDescent="0.35">
      <c r="E463" t="s">
        <v>594</v>
      </c>
    </row>
    <row r="464" spans="3:5" x14ac:dyDescent="0.35">
      <c r="C464" t="s">
        <v>581</v>
      </c>
      <c r="D464" t="s">
        <v>46</v>
      </c>
      <c r="E464" t="s">
        <v>11</v>
      </c>
    </row>
    <row r="465" spans="3:5" x14ac:dyDescent="0.35">
      <c r="E465" t="s">
        <v>393</v>
      </c>
    </row>
    <row r="466" spans="3:5" x14ac:dyDescent="0.35">
      <c r="D466" t="s">
        <v>50</v>
      </c>
      <c r="E466" t="s">
        <v>11</v>
      </c>
    </row>
    <row r="467" spans="3:5" x14ac:dyDescent="0.35">
      <c r="E467" t="s">
        <v>393</v>
      </c>
    </row>
    <row r="468" spans="3:5" x14ac:dyDescent="0.35">
      <c r="C468" t="s">
        <v>592</v>
      </c>
      <c r="D468" t="s">
        <v>46</v>
      </c>
      <c r="E468" t="s">
        <v>11</v>
      </c>
    </row>
    <row r="469" spans="3:5" x14ac:dyDescent="0.35">
      <c r="E469" t="s">
        <v>30</v>
      </c>
    </row>
    <row r="470" spans="3:5" x14ac:dyDescent="0.35">
      <c r="E470" t="s">
        <v>594</v>
      </c>
    </row>
    <row r="471" spans="3:5" x14ac:dyDescent="0.35">
      <c r="C471" t="s">
        <v>595</v>
      </c>
      <c r="D471" t="s">
        <v>48</v>
      </c>
      <c r="E471" t="s">
        <v>598</v>
      </c>
    </row>
    <row r="472" spans="3:5" x14ac:dyDescent="0.35">
      <c r="C472" t="s">
        <v>599</v>
      </c>
      <c r="D472" t="s">
        <v>49</v>
      </c>
      <c r="E472" t="s">
        <v>392</v>
      </c>
    </row>
    <row r="473" spans="3:5" x14ac:dyDescent="0.35">
      <c r="E473" t="s">
        <v>20</v>
      </c>
    </row>
    <row r="474" spans="3:5" x14ac:dyDescent="0.35">
      <c r="E474" t="s">
        <v>396</v>
      </c>
    </row>
    <row r="475" spans="3:5" x14ac:dyDescent="0.35">
      <c r="E475" t="s">
        <v>598</v>
      </c>
    </row>
    <row r="476" spans="3:5" x14ac:dyDescent="0.35">
      <c r="E476" t="s">
        <v>649</v>
      </c>
    </row>
    <row r="477" spans="3:5" x14ac:dyDescent="0.35">
      <c r="C477" t="s">
        <v>606</v>
      </c>
      <c r="D477" t="s">
        <v>46</v>
      </c>
      <c r="E477" t="s">
        <v>11</v>
      </c>
    </row>
    <row r="478" spans="3:5" x14ac:dyDescent="0.35">
      <c r="E478" t="s">
        <v>12</v>
      </c>
    </row>
    <row r="479" spans="3:5" x14ac:dyDescent="0.35">
      <c r="E479" t="s">
        <v>393</v>
      </c>
    </row>
    <row r="480" spans="3:5" x14ac:dyDescent="0.35">
      <c r="E480" t="s">
        <v>605</v>
      </c>
    </row>
    <row r="481" spans="1:5" x14ac:dyDescent="0.35">
      <c r="C481" t="s">
        <v>616</v>
      </c>
      <c r="D481" t="s">
        <v>46</v>
      </c>
      <c r="E481" t="s">
        <v>12</v>
      </c>
    </row>
    <row r="482" spans="1:5" x14ac:dyDescent="0.35">
      <c r="C482" t="s">
        <v>625</v>
      </c>
      <c r="D482" t="s">
        <v>47</v>
      </c>
      <c r="E482" t="s">
        <v>15</v>
      </c>
    </row>
    <row r="483" spans="1:5" x14ac:dyDescent="0.35">
      <c r="C483" t="s">
        <v>631</v>
      </c>
      <c r="D483" t="s">
        <v>46</v>
      </c>
      <c r="E483" t="s">
        <v>30</v>
      </c>
    </row>
    <row r="484" spans="1:5" x14ac:dyDescent="0.35">
      <c r="C484" t="s">
        <v>636</v>
      </c>
      <c r="D484" t="s">
        <v>45</v>
      </c>
      <c r="E484" t="s">
        <v>394</v>
      </c>
    </row>
    <row r="485" spans="1:5" x14ac:dyDescent="0.35">
      <c r="C485" t="s">
        <v>652</v>
      </c>
      <c r="D485" t="s">
        <v>45</v>
      </c>
      <c r="E485" t="s">
        <v>285</v>
      </c>
    </row>
    <row r="486" spans="1:5" x14ac:dyDescent="0.35">
      <c r="C486" t="s">
        <v>692</v>
      </c>
      <c r="D486" t="s">
        <v>45</v>
      </c>
      <c r="E486" t="s">
        <v>394</v>
      </c>
    </row>
    <row r="487" spans="1:5" x14ac:dyDescent="0.35">
      <c r="C487" t="s">
        <v>695</v>
      </c>
      <c r="D487" t="s">
        <v>53</v>
      </c>
      <c r="E487" t="s">
        <v>591</v>
      </c>
    </row>
    <row r="488" spans="1:5" x14ac:dyDescent="0.35">
      <c r="C488" t="s">
        <v>694</v>
      </c>
      <c r="D488" t="s">
        <v>46</v>
      </c>
      <c r="E488" t="s">
        <v>384</v>
      </c>
    </row>
    <row r="489" spans="1:5" x14ac:dyDescent="0.35">
      <c r="E489" t="s">
        <v>11</v>
      </c>
    </row>
    <row r="490" spans="1:5" x14ac:dyDescent="0.35">
      <c r="E490" t="s">
        <v>12</v>
      </c>
    </row>
    <row r="491" spans="1:5" x14ac:dyDescent="0.35">
      <c r="E491" t="s">
        <v>18</v>
      </c>
    </row>
    <row r="492" spans="1:5" x14ac:dyDescent="0.35">
      <c r="E492" t="s">
        <v>393</v>
      </c>
    </row>
    <row r="493" spans="1:5" x14ac:dyDescent="0.35">
      <c r="E493" t="s">
        <v>30</v>
      </c>
    </row>
    <row r="494" spans="1:5" x14ac:dyDescent="0.35">
      <c r="E494" t="s">
        <v>396</v>
      </c>
    </row>
    <row r="495" spans="1:5" x14ac:dyDescent="0.35">
      <c r="E495" t="s">
        <v>605</v>
      </c>
    </row>
    <row r="496" spans="1:5" x14ac:dyDescent="0.35">
      <c r="A496" t="s">
        <v>683</v>
      </c>
    </row>
    <row r="497" spans="1:5" x14ac:dyDescent="0.35">
      <c r="A497">
        <v>9</v>
      </c>
      <c r="B497" t="s">
        <v>523</v>
      </c>
      <c r="C497" t="s">
        <v>414</v>
      </c>
      <c r="D497" t="s">
        <v>46</v>
      </c>
      <c r="E497" t="s">
        <v>384</v>
      </c>
    </row>
    <row r="498" spans="1:5" x14ac:dyDescent="0.35">
      <c r="E498" t="s">
        <v>11</v>
      </c>
    </row>
    <row r="499" spans="1:5" x14ac:dyDescent="0.35">
      <c r="E499" t="s">
        <v>12</v>
      </c>
    </row>
    <row r="500" spans="1:5" x14ac:dyDescent="0.35">
      <c r="E500" t="s">
        <v>18</v>
      </c>
    </row>
    <row r="501" spans="1:5" x14ac:dyDescent="0.35">
      <c r="E501" t="s">
        <v>393</v>
      </c>
    </row>
    <row r="502" spans="1:5" x14ac:dyDescent="0.35">
      <c r="E502" t="s">
        <v>396</v>
      </c>
    </row>
    <row r="503" spans="1:5" x14ac:dyDescent="0.35">
      <c r="E503" t="s">
        <v>587</v>
      </c>
    </row>
    <row r="504" spans="1:5" x14ac:dyDescent="0.35">
      <c r="E504" t="s">
        <v>605</v>
      </c>
    </row>
    <row r="505" spans="1:5" x14ac:dyDescent="0.35">
      <c r="E505" t="s">
        <v>629</v>
      </c>
    </row>
    <row r="506" spans="1:5" x14ac:dyDescent="0.35">
      <c r="E506" t="s">
        <v>630</v>
      </c>
    </row>
    <row r="507" spans="1:5" x14ac:dyDescent="0.35">
      <c r="E507" t="s">
        <v>651</v>
      </c>
    </row>
    <row r="508" spans="1:5" x14ac:dyDescent="0.35">
      <c r="C508" t="s">
        <v>456</v>
      </c>
      <c r="D508" t="s">
        <v>46</v>
      </c>
      <c r="E508" t="s">
        <v>384</v>
      </c>
    </row>
    <row r="509" spans="1:5" x14ac:dyDescent="0.35">
      <c r="E509" t="s">
        <v>11</v>
      </c>
    </row>
    <row r="510" spans="1:5" x14ac:dyDescent="0.35">
      <c r="E510" t="s">
        <v>12</v>
      </c>
    </row>
    <row r="511" spans="1:5" x14ac:dyDescent="0.35">
      <c r="E511" t="s">
        <v>43</v>
      </c>
    </row>
    <row r="512" spans="1:5" x14ac:dyDescent="0.35">
      <c r="E512" t="s">
        <v>18</v>
      </c>
    </row>
    <row r="513" spans="3:5" x14ac:dyDescent="0.35">
      <c r="E513" t="s">
        <v>393</v>
      </c>
    </row>
    <row r="514" spans="3:5" x14ac:dyDescent="0.35">
      <c r="E514" t="s">
        <v>30</v>
      </c>
    </row>
    <row r="515" spans="3:5" x14ac:dyDescent="0.35">
      <c r="E515" t="s">
        <v>396</v>
      </c>
    </row>
    <row r="516" spans="3:5" x14ac:dyDescent="0.35">
      <c r="E516" t="s">
        <v>605</v>
      </c>
    </row>
    <row r="517" spans="3:5" x14ac:dyDescent="0.35">
      <c r="C517" t="s">
        <v>526</v>
      </c>
      <c r="D517" t="s">
        <v>47</v>
      </c>
      <c r="E517" t="s">
        <v>388</v>
      </c>
    </row>
    <row r="518" spans="3:5" x14ac:dyDescent="0.35">
      <c r="E518" t="s">
        <v>20</v>
      </c>
    </row>
    <row r="519" spans="3:5" x14ac:dyDescent="0.35">
      <c r="D519" t="s">
        <v>52</v>
      </c>
      <c r="E519" t="s">
        <v>384</v>
      </c>
    </row>
    <row r="520" spans="3:5" x14ac:dyDescent="0.35">
      <c r="E520" t="s">
        <v>10</v>
      </c>
    </row>
    <row r="521" spans="3:5" x14ac:dyDescent="0.35">
      <c r="E521" t="s">
        <v>11</v>
      </c>
    </row>
    <row r="522" spans="3:5" x14ac:dyDescent="0.35">
      <c r="E522" t="s">
        <v>393</v>
      </c>
    </row>
    <row r="523" spans="3:5" x14ac:dyDescent="0.35">
      <c r="E523" t="s">
        <v>22</v>
      </c>
    </row>
    <row r="524" spans="3:5" x14ac:dyDescent="0.35">
      <c r="D524" t="s">
        <v>51</v>
      </c>
      <c r="E524" t="s">
        <v>394</v>
      </c>
    </row>
    <row r="525" spans="3:5" x14ac:dyDescent="0.35">
      <c r="E525" t="s">
        <v>529</v>
      </c>
    </row>
    <row r="526" spans="3:5" x14ac:dyDescent="0.35">
      <c r="E526" t="s">
        <v>650</v>
      </c>
    </row>
    <row r="527" spans="3:5" x14ac:dyDescent="0.35">
      <c r="C527" t="s">
        <v>568</v>
      </c>
      <c r="D527" t="s">
        <v>48</v>
      </c>
      <c r="E527" t="s">
        <v>384</v>
      </c>
    </row>
    <row r="528" spans="3:5" x14ac:dyDescent="0.35">
      <c r="C528" t="s">
        <v>571</v>
      </c>
      <c r="D528" t="s">
        <v>46</v>
      </c>
      <c r="E528" t="s">
        <v>384</v>
      </c>
    </row>
    <row r="529" spans="3:5" x14ac:dyDescent="0.35">
      <c r="E529" t="s">
        <v>9</v>
      </c>
    </row>
    <row r="530" spans="3:5" x14ac:dyDescent="0.35">
      <c r="E530" t="s">
        <v>11</v>
      </c>
    </row>
    <row r="531" spans="3:5" x14ac:dyDescent="0.35">
      <c r="E531" t="s">
        <v>12</v>
      </c>
    </row>
    <row r="532" spans="3:5" x14ac:dyDescent="0.35">
      <c r="E532" t="s">
        <v>393</v>
      </c>
    </row>
    <row r="533" spans="3:5" x14ac:dyDescent="0.35">
      <c r="E533" t="s">
        <v>30</v>
      </c>
    </row>
    <row r="534" spans="3:5" x14ac:dyDescent="0.35">
      <c r="E534" t="s">
        <v>31</v>
      </c>
    </row>
    <row r="535" spans="3:5" x14ac:dyDescent="0.35">
      <c r="E535" t="s">
        <v>587</v>
      </c>
    </row>
    <row r="536" spans="3:5" x14ac:dyDescent="0.35">
      <c r="E536" t="s">
        <v>605</v>
      </c>
    </row>
    <row r="537" spans="3:5" x14ac:dyDescent="0.35">
      <c r="D537" t="s">
        <v>51</v>
      </c>
      <c r="E537" t="s">
        <v>42</v>
      </c>
    </row>
    <row r="538" spans="3:5" x14ac:dyDescent="0.35">
      <c r="C538" t="s">
        <v>574</v>
      </c>
      <c r="D538" t="s">
        <v>46</v>
      </c>
      <c r="E538" t="s">
        <v>384</v>
      </c>
    </row>
    <row r="539" spans="3:5" x14ac:dyDescent="0.35">
      <c r="E539" t="s">
        <v>11</v>
      </c>
    </row>
    <row r="540" spans="3:5" x14ac:dyDescent="0.35">
      <c r="E540" t="s">
        <v>393</v>
      </c>
    </row>
    <row r="541" spans="3:5" x14ac:dyDescent="0.35">
      <c r="C541" t="s">
        <v>578</v>
      </c>
      <c r="D541" t="s">
        <v>46</v>
      </c>
      <c r="E541" t="s">
        <v>384</v>
      </c>
    </row>
    <row r="542" spans="3:5" x14ac:dyDescent="0.35">
      <c r="E542" t="s">
        <v>11</v>
      </c>
    </row>
    <row r="543" spans="3:5" x14ac:dyDescent="0.35">
      <c r="E543" t="s">
        <v>12</v>
      </c>
    </row>
    <row r="544" spans="3:5" x14ac:dyDescent="0.35">
      <c r="E544" t="s">
        <v>393</v>
      </c>
    </row>
    <row r="545" spans="1:5" x14ac:dyDescent="0.35">
      <c r="E545" t="s">
        <v>30</v>
      </c>
    </row>
    <row r="546" spans="1:5" x14ac:dyDescent="0.35">
      <c r="C546" t="s">
        <v>581</v>
      </c>
      <c r="D546" t="s">
        <v>46</v>
      </c>
      <c r="E546" t="s">
        <v>384</v>
      </c>
    </row>
    <row r="547" spans="1:5" x14ac:dyDescent="0.35">
      <c r="E547" t="s">
        <v>388</v>
      </c>
    </row>
    <row r="548" spans="1:5" x14ac:dyDescent="0.35">
      <c r="E548" t="s">
        <v>11</v>
      </c>
    </row>
    <row r="549" spans="1:5" x14ac:dyDescent="0.35">
      <c r="E549" t="s">
        <v>12</v>
      </c>
    </row>
    <row r="550" spans="1:5" x14ac:dyDescent="0.35">
      <c r="E550" t="s">
        <v>393</v>
      </c>
    </row>
    <row r="551" spans="1:5" x14ac:dyDescent="0.35">
      <c r="E551" t="s">
        <v>594</v>
      </c>
    </row>
    <row r="552" spans="1:5" x14ac:dyDescent="0.35">
      <c r="C552" t="s">
        <v>585</v>
      </c>
      <c r="D552" t="s">
        <v>46</v>
      </c>
      <c r="E552" t="s">
        <v>384</v>
      </c>
    </row>
    <row r="553" spans="1:5" x14ac:dyDescent="0.35">
      <c r="E553" t="s">
        <v>12</v>
      </c>
    </row>
    <row r="554" spans="1:5" x14ac:dyDescent="0.35">
      <c r="E554" t="s">
        <v>30</v>
      </c>
    </row>
    <row r="555" spans="1:5" x14ac:dyDescent="0.35">
      <c r="C555" t="s">
        <v>613</v>
      </c>
      <c r="D555" t="s">
        <v>46</v>
      </c>
      <c r="E555" t="s">
        <v>11</v>
      </c>
    </row>
    <row r="556" spans="1:5" x14ac:dyDescent="0.35">
      <c r="C556" t="s">
        <v>655</v>
      </c>
      <c r="D556" t="s">
        <v>48</v>
      </c>
      <c r="E556" t="s">
        <v>285</v>
      </c>
    </row>
    <row r="557" spans="1:5" x14ac:dyDescent="0.35">
      <c r="C557" t="s">
        <v>659</v>
      </c>
      <c r="D557" t="s">
        <v>48</v>
      </c>
      <c r="E557" t="s">
        <v>285</v>
      </c>
    </row>
    <row r="558" spans="1:5" x14ac:dyDescent="0.35">
      <c r="A558" t="s">
        <v>684</v>
      </c>
    </row>
    <row r="559" spans="1:5" x14ac:dyDescent="0.35">
      <c r="A559">
        <v>10</v>
      </c>
      <c r="B559" t="s">
        <v>301</v>
      </c>
      <c r="C559" t="s">
        <v>532</v>
      </c>
      <c r="D559" t="s">
        <v>48</v>
      </c>
      <c r="E559" t="s">
        <v>384</v>
      </c>
    </row>
    <row r="560" spans="1:5" x14ac:dyDescent="0.35">
      <c r="E560" t="s">
        <v>11</v>
      </c>
    </row>
    <row r="561" spans="1:5" x14ac:dyDescent="0.35">
      <c r="E561" t="s">
        <v>392</v>
      </c>
    </row>
    <row r="562" spans="1:5" x14ac:dyDescent="0.35">
      <c r="E562" t="s">
        <v>19</v>
      </c>
    </row>
    <row r="563" spans="1:5" x14ac:dyDescent="0.35">
      <c r="E563" t="s">
        <v>285</v>
      </c>
    </row>
    <row r="564" spans="1:5" x14ac:dyDescent="0.35">
      <c r="C564" t="s">
        <v>535</v>
      </c>
      <c r="D564" t="s">
        <v>46</v>
      </c>
      <c r="E564" t="s">
        <v>384</v>
      </c>
    </row>
    <row r="565" spans="1:5" x14ac:dyDescent="0.35">
      <c r="E565" t="s">
        <v>11</v>
      </c>
    </row>
    <row r="566" spans="1:5" x14ac:dyDescent="0.35">
      <c r="E566" t="s">
        <v>19</v>
      </c>
    </row>
    <row r="567" spans="1:5" x14ac:dyDescent="0.35">
      <c r="C567" t="s">
        <v>634</v>
      </c>
      <c r="D567" t="s">
        <v>53</v>
      </c>
      <c r="E567" t="s">
        <v>23</v>
      </c>
    </row>
    <row r="568" spans="1:5" x14ac:dyDescent="0.35">
      <c r="A568" t="s">
        <v>685</v>
      </c>
    </row>
    <row r="569" spans="1:5" x14ac:dyDescent="0.35">
      <c r="A569">
        <v>11</v>
      </c>
      <c r="B569" t="s">
        <v>306</v>
      </c>
      <c r="C569" t="s">
        <v>456</v>
      </c>
      <c r="D569" t="s">
        <v>46</v>
      </c>
      <c r="E569" t="s">
        <v>11</v>
      </c>
    </row>
    <row r="570" spans="1:5" x14ac:dyDescent="0.35">
      <c r="E570" t="s">
        <v>605</v>
      </c>
    </row>
    <row r="571" spans="1:5" x14ac:dyDescent="0.35">
      <c r="C571" t="s">
        <v>457</v>
      </c>
      <c r="D571" t="s">
        <v>48</v>
      </c>
      <c r="E571" t="s">
        <v>384</v>
      </c>
    </row>
    <row r="572" spans="1:5" x14ac:dyDescent="0.35">
      <c r="E572" t="s">
        <v>392</v>
      </c>
    </row>
    <row r="573" spans="1:5" x14ac:dyDescent="0.35">
      <c r="E573" t="s">
        <v>19</v>
      </c>
    </row>
    <row r="574" spans="1:5" x14ac:dyDescent="0.35">
      <c r="E574" t="s">
        <v>20</v>
      </c>
    </row>
    <row r="575" spans="1:5" x14ac:dyDescent="0.35">
      <c r="E575" t="s">
        <v>44</v>
      </c>
    </row>
    <row r="576" spans="1:5" x14ac:dyDescent="0.35">
      <c r="C576" t="s">
        <v>511</v>
      </c>
      <c r="D576" t="s">
        <v>46</v>
      </c>
      <c r="E576" t="s">
        <v>11</v>
      </c>
    </row>
    <row r="577" spans="1:5" x14ac:dyDescent="0.35">
      <c r="E577" t="s">
        <v>393</v>
      </c>
    </row>
    <row r="578" spans="1:5" x14ac:dyDescent="0.35">
      <c r="A578" t="s">
        <v>686</v>
      </c>
    </row>
    <row r="579" spans="1:5" x14ac:dyDescent="0.35">
      <c r="A579">
        <v>12</v>
      </c>
      <c r="B579" t="s">
        <v>560</v>
      </c>
      <c r="C579" t="s">
        <v>563</v>
      </c>
      <c r="D579" t="s">
        <v>48</v>
      </c>
      <c r="E579" t="s">
        <v>601</v>
      </c>
    </row>
    <row r="580" spans="1:5" x14ac:dyDescent="0.35">
      <c r="D580" t="s">
        <v>49</v>
      </c>
      <c r="E580" t="s">
        <v>384</v>
      </c>
    </row>
    <row r="581" spans="1:5" x14ac:dyDescent="0.35">
      <c r="E581" t="s">
        <v>11</v>
      </c>
    </row>
    <row r="582" spans="1:5" x14ac:dyDescent="0.35">
      <c r="E582" t="s">
        <v>12</v>
      </c>
    </row>
    <row r="583" spans="1:5" x14ac:dyDescent="0.35">
      <c r="E583" t="s">
        <v>30</v>
      </c>
    </row>
    <row r="584" spans="1:5" x14ac:dyDescent="0.35">
      <c r="E584" t="s">
        <v>601</v>
      </c>
    </row>
    <row r="585" spans="1:5" x14ac:dyDescent="0.35">
      <c r="C585" t="s">
        <v>627</v>
      </c>
      <c r="D585" t="s">
        <v>49</v>
      </c>
      <c r="E585" t="s">
        <v>392</v>
      </c>
    </row>
    <row r="586" spans="1:5" x14ac:dyDescent="0.35">
      <c r="A586" t="s">
        <v>687</v>
      </c>
    </row>
    <row r="587" spans="1:5" x14ac:dyDescent="0.35">
      <c r="A587">
        <v>13</v>
      </c>
      <c r="B587" t="s">
        <v>538</v>
      </c>
      <c r="C587" t="s">
        <v>541</v>
      </c>
      <c r="D587" t="s">
        <v>46</v>
      </c>
      <c r="E587" t="s">
        <v>384</v>
      </c>
    </row>
    <row r="588" spans="1:5" x14ac:dyDescent="0.35">
      <c r="E588" t="s">
        <v>11</v>
      </c>
    </row>
    <row r="589" spans="1:5" x14ac:dyDescent="0.35">
      <c r="E589" t="s">
        <v>12</v>
      </c>
    </row>
    <row r="590" spans="1:5" x14ac:dyDescent="0.35">
      <c r="E590" t="s">
        <v>30</v>
      </c>
    </row>
    <row r="591" spans="1:5" x14ac:dyDescent="0.35">
      <c r="C591" t="s">
        <v>545</v>
      </c>
      <c r="D591" t="s">
        <v>49</v>
      </c>
      <c r="E591" t="s">
        <v>384</v>
      </c>
    </row>
    <row r="592" spans="1:5" x14ac:dyDescent="0.35">
      <c r="E592" t="s">
        <v>11</v>
      </c>
    </row>
    <row r="593" spans="1:5" x14ac:dyDescent="0.35">
      <c r="E593" t="s">
        <v>12</v>
      </c>
    </row>
    <row r="594" spans="1:5" x14ac:dyDescent="0.35">
      <c r="E594" t="s">
        <v>30</v>
      </c>
    </row>
    <row r="595" spans="1:5" x14ac:dyDescent="0.35">
      <c r="A595" t="s">
        <v>688</v>
      </c>
    </row>
  </sheetData>
  <mergeCells count="1">
    <mergeCell ref="A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552A-16D1-4F89-9B28-4049ABF8DAD2}">
  <dimension ref="A1"/>
  <sheetViews>
    <sheetView topLeftCell="A10" zoomScaleNormal="100" workbookViewId="0"/>
  </sheetViews>
  <sheetFormatPr baseColWidth="10" defaultRowHeight="14.5" x14ac:dyDescent="0.35"/>
  <sheetData/>
  <pageMargins left="0.7" right="0.7" top="0.75" bottom="0.75" header="0.3" footer="0.3"/>
  <pageSetup scale="6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3</vt:i4>
      </vt:variant>
    </vt:vector>
  </HeadingPairs>
  <TitlesOfParts>
    <vt:vector size="11" baseType="lpstr">
      <vt:lpstr>Base_datos</vt:lpstr>
      <vt:lpstr>codigos</vt:lpstr>
      <vt:lpstr>Fuente</vt:lpstr>
      <vt:lpstr>Portada</vt:lpstr>
      <vt:lpstr>Directorio_proceso</vt:lpstr>
      <vt:lpstr>Directorio_proceso_especie</vt:lpstr>
      <vt:lpstr>Directorio_región</vt:lpstr>
      <vt:lpstr>Antecedentes</vt:lpstr>
      <vt:lpstr>Base_datos!Área_de_impresión</vt:lpstr>
      <vt:lpstr>Portada!Área_de_impresión</vt:lpstr>
      <vt:lpstr>Base_datos!Títulos_a_imprimir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 Yáñez Barrios</dc:creator>
  <cp:lastModifiedBy>clauduarte r</cp:lastModifiedBy>
  <cp:lastPrinted>2019-04-30T20:57:45Z</cp:lastPrinted>
  <dcterms:created xsi:type="dcterms:W3CDTF">2018-07-03T15:39:27Z</dcterms:created>
  <dcterms:modified xsi:type="dcterms:W3CDTF">2020-11-26T01:16:32Z</dcterms:modified>
</cp:coreProperties>
</file>